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YLq1N9nqtZC84p3OFC0zeGziJHsyaIZllzjq7q7yMUD93lMc9Eo2paHJiVj6xB/U7MDxQn7UZ0bGYefWgyTxlA==" workbookSaltValue="WMtI0IhsFC1k8weag1jIbw=="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AL10" i="4"/>
  <c r="W10" i="4"/>
  <c r="I10" i="4"/>
  <c r="B10" i="4"/>
  <c r="BB8" i="4"/>
  <c r="AT8" i="4"/>
  <c r="AL8" i="4"/>
  <c r="AD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<sst xmlns="http://schemas.openxmlformats.org/spreadsheetml/2006/main" count="228" uniqueCount="114">
  <si>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</si>
  <si>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</si>
  <si>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</si>
  <si>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</si>
  <si>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</si>
  <si>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</si>
  <si>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</si>
  <si>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</si>
  <si>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</si>
  <si>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</si>
  <si>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</si>
  <si>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</si>
  <si>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</si>
  <si>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</si>
  <si>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</si>
  <si>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</si>
  <si>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</si>
  <si>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</si>
  <si>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</si>
  <si>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</si>
  <si>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</si>
  <si>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</si>
  <si>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</si>
  <si>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</si>
  <si>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</si>
  <si>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</si>
  <si>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</si>
  <si>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</si>
  <si>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</si>
  <si>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</si>
  <si>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</si>
  <si>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</si>
  <si>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</si>
  <si>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</si>
  <si>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</si>
  <si>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</si>
  <si>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</si>
  <si>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</si>
  <si>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</si>
  <si>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</si>
  <si>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</si>
  <si>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</si>
  <si>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</si>
  <si>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</si>
  <si>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</si>
  <si>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</si>
  <si>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</si>
  <si>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</si>
  <si>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</si>
  <si>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</si>
  <si>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</si>
  <si>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</si>
  <si>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</si>
  <si>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</si>
  <si>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</si>
  <si>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</si>
  <si>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</si>
  <si>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</si>
  <si>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</si>
  <si>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</si>
  <si>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</si>
  <si>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</si>
  <si>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</si>
  <si>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</si>
  <si>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</si>
  <si>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</si>
  <si>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</si>
  <si>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</si>
  <si>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</si>
  <si>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</si>
  <si>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</si>
  <si>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</si>
  <si>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</si>
  <si>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</si>
  <si>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</si>
  <si>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</si>
  <si>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</si>
  <si>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</si>
  <si>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</si>
  <si>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</si>
  <si>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</si>
  <si>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</si>
  <si>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</si>
  <si>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</si>
  <si>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</si>
  <si>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</si>
  <si>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</si>
  <si>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</si>
  <si>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</si>
  <si>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</si>
  <si>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</si>
  <si>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</si>
  <si>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</si>
  <si>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</si>
  <si>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</si>
  <si>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</si>
  <si>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</si>
  <si>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</si>
  <si>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</si>
  <si>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</si>
  <si>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</si>
  <si>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</si>
  <si>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</si>
  <si>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</si>
  <si>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</si>
  <si>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</si>
  <si>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</si>
  <si>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</si>
  <si>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</si>
  <si>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</si>
  <si>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</si>
  <si>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令和元年度決算においても累積欠損金は無く、支払利息等の減少により、経常費用が減少しました。しかし給水収益が減少したため、経常収支比率、料金回収率は前年度に比べ減少しています。
　流動比率は、企業債償還額の増加等により流動負債が増加したため、前年数値よりやや下降したものの100％を超えています。依然として平均よりもかなり低い数値となっていますが、流動負債の企業債償還元金が減少していく見込みのため、今後少しずつ改善していく見込みです。
　企業債残高対給水収益比率は、平成29年度に簡易水道事業を統合したことにより、わずかに上昇しましたが、大規模投資の減少により減少傾向です。しかし類似団体平均に比べても比率が高く、令和３年度以降は、第８次整備事業に伴い投資額が増加するため注意が必要です。下水道事業の整備が終了すると、管路の布設替に伴う補償金が無くなり、一層企業債への依存度が高まります。今後も国庫補助等有利な財源の確保に努め、企業債残高の適正な管理を行うとともに、適切な時期に水道料金の見直しが必要です。
　効率性の面では、有収率の改善が最重要課題となります。平成29年度から始めた漏水判定機による調査及び修繕により、2年続けて有収率は改善したものの、類似団体平均と比較して依然として低いため、調査結果を基に計画的に漏水対策工事を進め、有収率の改善に努めます。</t>
    <rPh sb="1" eb="3">
      <t>レイワ</t>
    </rPh>
    <rPh sb="19" eb="20">
      <t>ナ</t>
    </rPh>
    <rPh sb="22" eb="24">
      <t>シハライ</t>
    </rPh>
    <rPh sb="24" eb="26">
      <t>リソク</t>
    </rPh>
    <rPh sb="26" eb="27">
      <t>トウ</t>
    </rPh>
    <rPh sb="28" eb="30">
      <t>ゲンショウ</t>
    </rPh>
    <rPh sb="34" eb="36">
      <t>ケイジョウ</t>
    </rPh>
    <rPh sb="36" eb="38">
      <t>ヒヨウ</t>
    </rPh>
    <rPh sb="39" eb="41">
      <t>ゲンショウ</t>
    </rPh>
    <rPh sb="49" eb="51">
      <t>キュウスイ</t>
    </rPh>
    <rPh sb="51" eb="53">
      <t>シュウエキ</t>
    </rPh>
    <rPh sb="54" eb="56">
      <t>ゲンショウ</t>
    </rPh>
    <rPh sb="74" eb="77">
      <t>ゼンネンド</t>
    </rPh>
    <rPh sb="78" eb="79">
      <t>クラ</t>
    </rPh>
    <rPh sb="80" eb="82">
      <t>ゲンショウ</t>
    </rPh>
    <rPh sb="96" eb="98">
      <t>キギョウ</t>
    </rPh>
    <rPh sb="98" eb="99">
      <t>サイ</t>
    </rPh>
    <rPh sb="99" eb="101">
      <t>ショウカン</t>
    </rPh>
    <rPh sb="101" eb="102">
      <t>ガク</t>
    </rPh>
    <rPh sb="103" eb="105">
      <t>ゾウカ</t>
    </rPh>
    <rPh sb="105" eb="106">
      <t>ナド</t>
    </rPh>
    <rPh sb="109" eb="111">
      <t>リュウドウ</t>
    </rPh>
    <rPh sb="111" eb="113">
      <t>フサイ</t>
    </rPh>
    <rPh sb="114" eb="116">
      <t>ゾウカ</t>
    </rPh>
    <rPh sb="129" eb="131">
      <t>カコウ</t>
    </rPh>
    <rPh sb="141" eb="142">
      <t>コ</t>
    </rPh>
    <rPh sb="148" eb="150">
      <t>イゼン</t>
    </rPh>
    <rPh sb="174" eb="176">
      <t>リュウドウ</t>
    </rPh>
    <rPh sb="176" eb="178">
      <t>フサイ</t>
    </rPh>
    <rPh sb="179" eb="181">
      <t>キギョウ</t>
    </rPh>
    <rPh sb="181" eb="182">
      <t>サイ</t>
    </rPh>
    <rPh sb="182" eb="184">
      <t>ショウカン</t>
    </rPh>
    <rPh sb="184" eb="186">
      <t>ガンキン</t>
    </rPh>
    <rPh sb="187" eb="189">
      <t>ゲンショウ</t>
    </rPh>
    <rPh sb="193" eb="195">
      <t>ミコ</t>
    </rPh>
    <rPh sb="200" eb="202">
      <t>コンゴ</t>
    </rPh>
    <rPh sb="202" eb="203">
      <t>スコ</t>
    </rPh>
    <rPh sb="206" eb="208">
      <t>カイゼン</t>
    </rPh>
    <rPh sb="212" eb="214">
      <t>ミコ</t>
    </rPh>
    <rPh sb="241" eb="243">
      <t>カンイ</t>
    </rPh>
    <rPh sb="243" eb="245">
      <t>スイドウ</t>
    </rPh>
    <rPh sb="245" eb="247">
      <t>ジギョウ</t>
    </rPh>
    <rPh sb="248" eb="250">
      <t>トウゴウ</t>
    </rPh>
    <rPh sb="262" eb="264">
      <t>ジョウショウ</t>
    </rPh>
    <rPh sb="302" eb="304">
      <t>ヒリツ</t>
    </rPh>
    <rPh sb="305" eb="306">
      <t>タカ</t>
    </rPh>
    <rPh sb="308" eb="310">
      <t>レイワ</t>
    </rPh>
    <rPh sb="311" eb="313">
      <t>ネンド</t>
    </rPh>
    <rPh sb="313" eb="315">
      <t>イコウ</t>
    </rPh>
    <rPh sb="373" eb="374">
      <t>ナ</t>
    </rPh>
    <rPh sb="395" eb="397">
      <t>コンゴ</t>
    </rPh>
    <rPh sb="398" eb="400">
      <t>コッコ</t>
    </rPh>
    <rPh sb="400" eb="402">
      <t>ホジョ</t>
    </rPh>
    <rPh sb="402" eb="403">
      <t>ナド</t>
    </rPh>
    <rPh sb="403" eb="405">
      <t>ユウリ</t>
    </rPh>
    <rPh sb="406" eb="408">
      <t>ザイゲン</t>
    </rPh>
    <rPh sb="409" eb="411">
      <t>カクホ</t>
    </rPh>
    <rPh sb="412" eb="413">
      <t>ツト</t>
    </rPh>
    <rPh sb="415" eb="417">
      <t>キギョウ</t>
    </rPh>
    <rPh sb="417" eb="418">
      <t>サイ</t>
    </rPh>
    <rPh sb="427" eb="428">
      <t>オコナ</t>
    </rPh>
    <rPh sb="437" eb="439">
      <t>ジキ</t>
    </rPh>
    <rPh sb="490" eb="491">
      <t>ハジ</t>
    </rPh>
    <rPh sb="501" eb="503">
      <t>チョウサ</t>
    </rPh>
    <rPh sb="503" eb="504">
      <t>オヨ</t>
    </rPh>
    <rPh sb="505" eb="507">
      <t>シュウゼン</t>
    </rPh>
    <rPh sb="512" eb="513">
      <t>ネン</t>
    </rPh>
    <rPh sb="513" eb="514">
      <t>ツヅ</t>
    </rPh>
    <rPh sb="516" eb="519">
      <t>ユウシュウリツ</t>
    </rPh>
    <rPh sb="520" eb="522">
      <t>カイゼン</t>
    </rPh>
    <rPh sb="528" eb="530">
      <t>ルイジ</t>
    </rPh>
    <rPh sb="530" eb="532">
      <t>ダンタイ</t>
    </rPh>
    <rPh sb="532" eb="534">
      <t>ヘイキン</t>
    </rPh>
    <rPh sb="535" eb="537">
      <t>ヒカク</t>
    </rPh>
    <rPh sb="539" eb="541">
      <t>イゼン</t>
    </rPh>
    <rPh sb="544" eb="545">
      <t>ヒク</t>
    </rPh>
    <rPh sb="549" eb="551">
      <t>チョウサ</t>
    </rPh>
    <rPh sb="551" eb="553">
      <t>ケッカ</t>
    </rPh>
    <rPh sb="554" eb="555">
      <t>モト</t>
    </rPh>
    <rPh sb="556" eb="559">
      <t>ケイカクテキ</t>
    </rPh>
    <rPh sb="560" eb="562">
      <t>ロウスイ</t>
    </rPh>
    <rPh sb="562" eb="564">
      <t>タイサク</t>
    </rPh>
    <rPh sb="564" eb="566">
      <t>コウジ</t>
    </rPh>
    <rPh sb="567" eb="568">
      <t>スス</t>
    </rPh>
    <phoneticPr fontId="4"/>
  </si>
  <si>
    <t>　管路更新率は前年度からの繰越工事が多かったため、前年度より上昇し、類似団体平均値を超えています。管路経年化比率が平均より低いことから一定の更新はできているものと考えられますが、有形固定資産減価償却率が類似団体平均に近い水準になってきており、耐用年数に近い資産の増加が伺えます。
　平成29年度には簡易水道事業に地方公営企業法の適用を行い、水道事業は平成27年度、簡易水道事業については平成29年度にアセットマネジメント（タイプ３Ｃ)を策定したため、今後中長期的に計画的な資産更新が実施できるように努めます。
　また令和３年度以降は下水道関連の布設替え工事が少なくなるため、老朽管の更新について優先順位をつけて計画的に更新を進める予定です。</t>
    <rPh sb="7" eb="10">
      <t>ゼンネンド</t>
    </rPh>
    <rPh sb="13" eb="15">
      <t>クリコシ</t>
    </rPh>
    <rPh sb="15" eb="17">
      <t>コウジ</t>
    </rPh>
    <rPh sb="18" eb="19">
      <t>オオ</t>
    </rPh>
    <rPh sb="25" eb="28">
      <t>ゼンネンド</t>
    </rPh>
    <rPh sb="30" eb="32">
      <t>ジョウショウ</t>
    </rPh>
    <rPh sb="34" eb="36">
      <t>ルイジ</t>
    </rPh>
    <rPh sb="36" eb="38">
      <t>ダンタイ</t>
    </rPh>
    <rPh sb="38" eb="41">
      <t>ヘイキンチ</t>
    </rPh>
    <rPh sb="42" eb="43">
      <t>コ</t>
    </rPh>
    <rPh sb="141" eb="143">
      <t>ヘイセイ</t>
    </rPh>
    <rPh sb="145" eb="147">
      <t>ネンド</t>
    </rPh>
    <rPh sb="149" eb="153">
      <t>カンイスイドウ</t>
    </rPh>
    <rPh sb="153" eb="155">
      <t>ジギョウ</t>
    </rPh>
    <rPh sb="156" eb="158">
      <t>チホウ</t>
    </rPh>
    <rPh sb="158" eb="160">
      <t>コウエイ</t>
    </rPh>
    <rPh sb="160" eb="162">
      <t>キギョウ</t>
    </rPh>
    <rPh sb="162" eb="163">
      <t>ホウ</t>
    </rPh>
    <rPh sb="164" eb="166">
      <t>テキヨウ</t>
    </rPh>
    <rPh sb="167" eb="168">
      <t>オコナ</t>
    </rPh>
    <rPh sb="175" eb="177">
      <t>ヘイセイ</t>
    </rPh>
    <rPh sb="179" eb="181">
      <t>ネンド</t>
    </rPh>
    <rPh sb="182" eb="184">
      <t>カンイ</t>
    </rPh>
    <rPh sb="184" eb="186">
      <t>スイドウ</t>
    </rPh>
    <rPh sb="186" eb="188">
      <t>ジギョウ</t>
    </rPh>
    <rPh sb="193" eb="195">
      <t>ヘイセイ</t>
    </rPh>
    <rPh sb="197" eb="199">
      <t>ネンド</t>
    </rPh>
    <rPh sb="218" eb="220">
      <t>サクテイ</t>
    </rPh>
    <rPh sb="258" eb="260">
      <t>レイワ</t>
    </rPh>
    <rPh sb="261" eb="263">
      <t>ネンド</t>
    </rPh>
    <rPh sb="263" eb="265">
      <t>イコウ</t>
    </rPh>
    <rPh sb="266" eb="269">
      <t>ゲスイドウ</t>
    </rPh>
    <rPh sb="269" eb="271">
      <t>カンレン</t>
    </rPh>
    <rPh sb="272" eb="274">
      <t>フセツ</t>
    </rPh>
    <rPh sb="274" eb="275">
      <t>ガ</t>
    </rPh>
    <rPh sb="276" eb="278">
      <t>コウジ</t>
    </rPh>
    <rPh sb="279" eb="280">
      <t>スク</t>
    </rPh>
    <rPh sb="287" eb="289">
      <t>ロウキュウ</t>
    </rPh>
    <rPh sb="289" eb="290">
      <t>カン</t>
    </rPh>
    <rPh sb="291" eb="293">
      <t>コウシン</t>
    </rPh>
    <rPh sb="297" eb="299">
      <t>ユウセン</t>
    </rPh>
    <rPh sb="299" eb="301">
      <t>ジュンイ</t>
    </rPh>
    <rPh sb="305" eb="308">
      <t>ケイカクテキ</t>
    </rPh>
    <rPh sb="309" eb="311">
      <t>コウシン</t>
    </rPh>
    <rPh sb="312" eb="313">
      <t>スス</t>
    </rPh>
    <rPh sb="315" eb="317">
      <t>ヨテイ</t>
    </rPh>
    <phoneticPr fontId="4"/>
  </si>
  <si>
    <t>　令和元年度は、給水収益が前年度に比べ減少に転じ、今後も少子高齢化に伴う給水人口の減少や、節水意識の高まり等により、緩やかに減少が見込まれています。一方で、水道事業・簡易水道事業のアセットメント（資産管理計画）では、施設の重要度を基に、耐用年数より後年度に平準化しても、現在より多くの更新費用が掛かることが見込まれています。　
　こうした中、令和元年度は伊那市の経営戦略となる伊那市水道事業経営健全化計画の改訂を行いました。経営目標を「安全、安心、快適で災害に強い伊那の水道」とし、有収率の向上対策、適切な水運用に伴う第8次整備事業の推進など、具体的な対策に努めます。
　</t>
    <rPh sb="1" eb="6">
      <t>レイワガンネンド</t>
    </rPh>
    <rPh sb="8" eb="10">
      <t>キュウスイ</t>
    </rPh>
    <rPh sb="10" eb="12">
      <t>シュウエキ</t>
    </rPh>
    <rPh sb="13" eb="16">
      <t>ゼンネンド</t>
    </rPh>
    <rPh sb="17" eb="18">
      <t>クラ</t>
    </rPh>
    <rPh sb="19" eb="21">
      <t>ゲンショウ</t>
    </rPh>
    <rPh sb="22" eb="23">
      <t>テン</t>
    </rPh>
    <rPh sb="25" eb="27">
      <t>コンゴ</t>
    </rPh>
    <rPh sb="28" eb="30">
      <t>ショウシ</t>
    </rPh>
    <rPh sb="30" eb="33">
      <t>コウレイカ</t>
    </rPh>
    <rPh sb="34" eb="35">
      <t>トモナ</t>
    </rPh>
    <rPh sb="36" eb="38">
      <t>キュウスイ</t>
    </rPh>
    <rPh sb="38" eb="40">
      <t>ジンコウ</t>
    </rPh>
    <rPh sb="41" eb="43">
      <t>ゲンショウ</t>
    </rPh>
    <rPh sb="45" eb="47">
      <t>セッスイ</t>
    </rPh>
    <rPh sb="47" eb="49">
      <t>イシキ</t>
    </rPh>
    <rPh sb="50" eb="51">
      <t>タカ</t>
    </rPh>
    <rPh sb="53" eb="54">
      <t>ナド</t>
    </rPh>
    <rPh sb="58" eb="59">
      <t>ユル</t>
    </rPh>
    <rPh sb="62" eb="64">
      <t>ゲンショウ</t>
    </rPh>
    <rPh sb="65" eb="67">
      <t>ミコ</t>
    </rPh>
    <rPh sb="74" eb="76">
      <t>イッポウ</t>
    </rPh>
    <rPh sb="78" eb="80">
      <t>スイドウ</t>
    </rPh>
    <rPh sb="80" eb="82">
      <t>ジギョウ</t>
    </rPh>
    <rPh sb="83" eb="85">
      <t>カンイ</t>
    </rPh>
    <rPh sb="85" eb="87">
      <t>スイドウ</t>
    </rPh>
    <rPh sb="87" eb="89">
      <t>ジギョウ</t>
    </rPh>
    <rPh sb="98" eb="100">
      <t>シサン</t>
    </rPh>
    <rPh sb="100" eb="102">
      <t>カンリ</t>
    </rPh>
    <rPh sb="102" eb="104">
      <t>ケイカク</t>
    </rPh>
    <rPh sb="108" eb="110">
      <t>シセツ</t>
    </rPh>
    <rPh sb="111" eb="114">
      <t>ジュウヨウド</t>
    </rPh>
    <rPh sb="115" eb="116">
      <t>モト</t>
    </rPh>
    <rPh sb="118" eb="120">
      <t>タイヨウ</t>
    </rPh>
    <rPh sb="120" eb="122">
      <t>ネンスウ</t>
    </rPh>
    <rPh sb="124" eb="127">
      <t>コウネンド</t>
    </rPh>
    <rPh sb="128" eb="131">
      <t>ヘイジュンカ</t>
    </rPh>
    <rPh sb="135" eb="137">
      <t>ゲンザイ</t>
    </rPh>
    <rPh sb="139" eb="140">
      <t>オオ</t>
    </rPh>
    <rPh sb="142" eb="144">
      <t>コウシン</t>
    </rPh>
    <rPh sb="144" eb="146">
      <t>ヒヨウ</t>
    </rPh>
    <rPh sb="147" eb="148">
      <t>カ</t>
    </rPh>
    <rPh sb="153" eb="155">
      <t>ミコ</t>
    </rPh>
    <rPh sb="169" eb="170">
      <t>ナカ</t>
    </rPh>
    <rPh sb="171" eb="173">
      <t>レイワ</t>
    </rPh>
    <rPh sb="173" eb="175">
      <t>ガンネン</t>
    </rPh>
    <rPh sb="175" eb="176">
      <t>ド</t>
    </rPh>
    <rPh sb="177" eb="180">
      <t>イナシ</t>
    </rPh>
    <rPh sb="181" eb="183">
      <t>ケイエイ</t>
    </rPh>
    <rPh sb="183" eb="185">
      <t>センリャク</t>
    </rPh>
    <rPh sb="188" eb="191">
      <t>イナシ</t>
    </rPh>
    <rPh sb="191" eb="193">
      <t>スイドウ</t>
    </rPh>
    <rPh sb="193" eb="195">
      <t>ジギョウ</t>
    </rPh>
    <rPh sb="195" eb="197">
      <t>ケイエイ</t>
    </rPh>
    <rPh sb="197" eb="200">
      <t>ケンゼンカ</t>
    </rPh>
    <rPh sb="200" eb="202">
      <t>ケイカク</t>
    </rPh>
    <rPh sb="203" eb="205">
      <t>カイテイ</t>
    </rPh>
    <rPh sb="206" eb="207">
      <t>オコナ</t>
    </rPh>
    <rPh sb="212" eb="214">
      <t>ケイエイ</t>
    </rPh>
    <rPh sb="214" eb="216">
      <t>モクヒョウ</t>
    </rPh>
    <rPh sb="218" eb="220">
      <t>アンゼン</t>
    </rPh>
    <rPh sb="221" eb="223">
      <t>アンシン</t>
    </rPh>
    <rPh sb="224" eb="226">
      <t>カイテキ</t>
    </rPh>
    <rPh sb="227" eb="229">
      <t>サイガイ</t>
    </rPh>
    <rPh sb="230" eb="231">
      <t>ツヨ</t>
    </rPh>
    <rPh sb="232" eb="234">
      <t>イナ</t>
    </rPh>
    <rPh sb="235" eb="237">
      <t>スイドウ</t>
    </rPh>
    <rPh sb="241" eb="244">
      <t>ユウシュウリツ</t>
    </rPh>
    <rPh sb="245" eb="247">
      <t>コウジョウ</t>
    </rPh>
    <rPh sb="247" eb="249">
      <t>タイサク</t>
    </rPh>
    <rPh sb="250" eb="252">
      <t>テキセツ</t>
    </rPh>
    <rPh sb="253" eb="254">
      <t>ミズ</t>
    </rPh>
    <rPh sb="254" eb="256">
      <t>ウンヨウ</t>
    </rPh>
    <rPh sb="257" eb="258">
      <t>トモナ</t>
    </rPh>
    <rPh sb="259" eb="260">
      <t>ダイ</t>
    </rPh>
    <rPh sb="261" eb="262">
      <t>ジ</t>
    </rPh>
    <rPh sb="262" eb="264">
      <t>セイビ</t>
    </rPh>
    <rPh sb="264" eb="266">
      <t>ジギョウ</t>
    </rPh>
    <rPh sb="267" eb="269">
      <t>スイシン</t>
    </rPh>
    <rPh sb="272" eb="275">
      <t>グタイテキ</t>
    </rPh>
    <rPh sb="276" eb="278">
      <t>タイサク</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</si>
</sst>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6" borderId="9" xfId="0" applyFont="1" applyFill="1" applyBorder="1" applyAlignment="1" applyProtection="1">
      <alignment horizontal="left" vertical="top" wrapText="1"/>
      <protection locked="0"/>
    </xf>
    <xf numFmtId="0" fontId="15" fillId="6" borderId="0" xfId="0" applyFont="1" applyFill="1" applyAlignment="1" applyProtection="1">
      <alignment horizontal="left" vertical="top" wrapText="1"/>
      <protection locked="0"/>
    </xf>
    <xf numFmtId="0" fontId="15" fillId="6"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0.54</c:v>
                </c:pt>
                <c:pt idx="2">
                  <c:v>0.09</c:v>
                </c:pt>
                <c:pt idx="3">
                  <c:v>0.45</c:v>
                </c:pt>
                <c:pt idx="4">
                  <c:v>0.83</c:v>
                </c:pt>
              </c:numCache>
            </c:numRef>
          </c:val>
          <c:extLst>
            <c:ext xmlns:c16="http://schemas.microsoft.com/office/drawing/2014/chart" uri="{C3380CC4-5D6E-409C-BE32-E72D297353CC}">
              <c16:uniqueId val="{00000000-EDDA-470C-9BA1-3FF7773FDD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EDDA-470C-9BA1-3FF7773FDD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45.26</c:v>
                </c:pt>
                <c:pt idx="1">
                  <c:v>45.28</c:v>
                </c:pt>
                <c:pt idx="2">
                  <c:v>46.28</c:v>
                </c:pt>
                <c:pt idx="3">
                  <c:v>45.74</c:v>
                </c:pt>
                <c:pt idx="4">
                  <c:v>44.02</c:v>
                </c:pt>
              </c:numCache>
            </c:numRef>
          </c:val>
          <c:extLst>
            <c:ext xmlns:c16="http://schemas.microsoft.com/office/drawing/2014/chart" uri="{C3380CC4-5D6E-409C-BE32-E72D297353CC}">
              <c16:uniqueId val="{00000000-41BC-41AE-ABC1-9E7107D0C8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1BC-41AE-ABC1-9E7107D0C8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75.31</c:v>
                </c:pt>
                <c:pt idx="1">
                  <c:v>76</c:v>
                </c:pt>
                <c:pt idx="2">
                  <c:v>73.75</c:v>
                </c:pt>
                <c:pt idx="3">
                  <c:v>74.930000000000007</c:v>
                </c:pt>
                <c:pt idx="4">
                  <c:v>75.88</c:v>
                </c:pt>
              </c:numCache>
            </c:numRef>
          </c:val>
          <c:extLst>
            <c:ext xmlns:c16="http://schemas.microsoft.com/office/drawing/2014/chart" uri="{C3380CC4-5D6E-409C-BE32-E72D297353CC}">
              <c16:uniqueId val="{00000000-806E-4538-BCCC-5A5F2BB668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06E-4538-BCCC-5A5F2BB668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106.72</c:v>
                </c:pt>
                <c:pt idx="1">
                  <c:v>109.73</c:v>
                </c:pt>
                <c:pt idx="2">
                  <c:v>106.12</c:v>
                </c:pt>
                <c:pt idx="3">
                  <c:v>111.52</c:v>
                </c:pt>
                <c:pt idx="4">
                  <c:v>109.52</c:v>
                </c:pt>
              </c:numCache>
            </c:numRef>
          </c:val>
          <c:extLst>
            <c:ext xmlns:c16="http://schemas.microsoft.com/office/drawing/2014/chart" uri="{C3380CC4-5D6E-409C-BE32-E72D297353CC}">
              <c16:uniqueId val="{00000000-D97F-49AF-B95C-19D76B2962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97F-49AF-B95C-19D76B2962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43.78</c:v>
                </c:pt>
                <c:pt idx="1">
                  <c:v>45.51</c:v>
                </c:pt>
                <c:pt idx="2">
                  <c:v>43.39</c:v>
                </c:pt>
                <c:pt idx="3">
                  <c:v>45.78</c:v>
                </c:pt>
                <c:pt idx="4">
                  <c:v>47.15</c:v>
                </c:pt>
              </c:numCache>
            </c:numRef>
          </c:val>
          <c:extLst>
            <c:ext xmlns:c16="http://schemas.microsoft.com/office/drawing/2014/chart" uri="{C3380CC4-5D6E-409C-BE32-E72D297353CC}">
              <c16:uniqueId val="{00000000-1900-403D-B575-575430E564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900-403D-B575-575430E564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4.24</c:v>
                </c:pt>
                <c:pt idx="1">
                  <c:v>5.24</c:v>
                </c:pt>
                <c:pt idx="2">
                  <c:v>3.65</c:v>
                </c:pt>
                <c:pt idx="3">
                  <c:v>4.2699999999999996</c:v>
                </c:pt>
                <c:pt idx="4">
                  <c:v>4.2</c:v>
                </c:pt>
              </c:numCache>
            </c:numRef>
          </c:val>
          <c:extLst>
            <c:ext xmlns:c16="http://schemas.microsoft.com/office/drawing/2014/chart" uri="{C3380CC4-5D6E-409C-BE32-E72D297353CC}">
              <c16:uniqueId val="{00000000-54FE-499B-9D8D-D2EBCEE9F1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4FE-499B-9D8D-D2EBCEE9F1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C-4EE2-B676-F012CCD690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93C-4EE2-B676-F012CCD690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88.92</c:v>
                </c:pt>
                <c:pt idx="1">
                  <c:v>107.1</c:v>
                </c:pt>
                <c:pt idx="2">
                  <c:v>93.3</c:v>
                </c:pt>
                <c:pt idx="3">
                  <c:v>116</c:v>
                </c:pt>
                <c:pt idx="4">
                  <c:v>107.82</c:v>
                </c:pt>
              </c:numCache>
            </c:numRef>
          </c:val>
          <c:extLst>
            <c:ext xmlns:c16="http://schemas.microsoft.com/office/drawing/2014/chart" uri="{C3380CC4-5D6E-409C-BE32-E72D297353CC}">
              <c16:uniqueId val="{00000000-D7C6-4072-AE03-658D955EE5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D7C6-4072-AE03-658D955EE5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448.06</c:v>
                </c:pt>
                <c:pt idx="1">
                  <c:v>424.03</c:v>
                </c:pt>
                <c:pt idx="2">
                  <c:v>462.57</c:v>
                </c:pt>
                <c:pt idx="3">
                  <c:v>430.86</c:v>
                </c:pt>
                <c:pt idx="4">
                  <c:v>414.08</c:v>
                </c:pt>
              </c:numCache>
            </c:numRef>
          </c:val>
          <c:extLst>
            <c:ext xmlns:c16="http://schemas.microsoft.com/office/drawing/2014/chart" uri="{C3380CC4-5D6E-409C-BE32-E72D297353CC}">
              <c16:uniqueId val="{00000000-5091-4434-8C32-2CF2CBE2DF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091-4434-8C32-2CF2CBE2DF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104.24</c:v>
                </c:pt>
                <c:pt idx="1">
                  <c:v>108.4</c:v>
                </c:pt>
                <c:pt idx="2">
                  <c:v>101.05</c:v>
                </c:pt>
                <c:pt idx="3">
                  <c:v>105.08</c:v>
                </c:pt>
                <c:pt idx="4">
                  <c:v>104.77</c:v>
                </c:pt>
              </c:numCache>
            </c:numRef>
          </c:val>
          <c:extLst>
            <c:ext xmlns:c16="http://schemas.microsoft.com/office/drawing/2014/chart" uri="{C3380CC4-5D6E-409C-BE32-E72D297353CC}">
              <c16:uniqueId val="{00000000-FC23-4E9A-AEAF-2D12D5A8C6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C23-4E9A-AEAF-2D12D5A8C6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189.23</c:v>
                </c:pt>
                <c:pt idx="1">
                  <c:v>181.87</c:v>
                </c:pt>
                <c:pt idx="2">
                  <c:v>193.83</c:v>
                </c:pt>
                <c:pt idx="3">
                  <c:v>185.92</c:v>
                </c:pt>
                <c:pt idx="4">
                  <c:v>186.59</c:v>
                </c:pt>
              </c:numCache>
            </c:numRef>
          </c:val>
          <c:extLst>
            <c:ext xmlns:c16="http://schemas.microsoft.com/office/drawing/2014/chart" uri="{C3380CC4-5D6E-409C-BE32-E72D297353CC}">
              <c16:uniqueId val="{00000000-58A5-4681-B0EB-029D7D20FA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58A5-4681-B0EB-029D7D20FA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伊那市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67724</v>
      </c>
      <c r="AM8" s="61"/>
      <c r="AN8" s="61"/>
      <c r="AO8" s="61"/>
      <c r="AP8" s="61"/>
      <c r="AQ8" s="61"/>
      <c r="AR8" s="61"/>
      <c r="AS8" s="61"/>
      <c r="AT8" s="52">
        <f>データ!$S$6</f>
        <v>667.93</v>
      </c>
      <c r="AU8" s="53"/>
      <c r="AV8" s="53"/>
      <c r="AW8" s="53"/>
      <c r="AX8" s="53"/>
      <c r="AY8" s="53"/>
      <c r="AZ8" s="53"/>
      <c r="BA8" s="53"/>
      <c r="BB8" s="54">
        <f>データ!$T$6</f>
        <v>101.39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64.13</v>
      </c>
      <c r="J10" s="53"/>
      <c r="K10" s="53"/>
      <c r="L10" s="53"/>
      <c r="M10" s="53"/>
      <c r="N10" s="53"/>
      <c r="O10" s="64"/>
      <c r="P10" s="54">
        <f>データ!$P$6</f>
        <v>99.06</v>
      </c>
      <c r="Q10" s="54"/>
      <c r="R10" s="54"/>
      <c r="S10" s="54"/>
      <c r="T10" s="54"/>
      <c r="U10" s="54"/>
      <c r="V10" s="54"/>
      <c r="W10" s="61">
        <f>データ!$Q$6</f>
        <v>3531</v>
      </c>
      <c r="X10" s="61"/>
      <c r="Y10" s="61"/>
      <c r="Z10" s="61"/>
      <c r="AA10" s="61"/>
      <c r="AB10" s="61"/>
      <c r="AC10" s="61"/>
      <c r="AD10" s="2"/>
      <c r="AE10" s="2"/>
      <c r="AF10" s="2"/>
      <c r="AG10" s="2"/>
      <c r="AH10" s="4"/>
      <c r="AI10" s="4"/>
      <c r="AJ10" s="4"/>
      <c r="AK10" s="4"/>
      <c r="AL10" s="61">
        <f>データ!$U$6</f>
        <v>67937</v>
      </c>
      <c r="AM10" s="61"/>
      <c r="AN10" s="61"/>
      <c r="AO10" s="61"/>
      <c r="AP10" s="61"/>
      <c r="AQ10" s="61"/>
      <c r="AR10" s="61"/>
      <c r="AS10" s="61"/>
      <c r="AT10" s="52">
        <f>データ!$V$6</f>
        <v>98.66</v>
      </c>
      <c r="AU10" s="53"/>
      <c r="AV10" s="53"/>
      <c r="AW10" s="53"/>
      <c r="AX10" s="53"/>
      <c r="AY10" s="53"/>
      <c r="AZ10" s="53"/>
      <c r="BA10" s="53"/>
      <c r="BB10" s="54">
        <f>データ!$W$6</f>
        <v>688.6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TPfxL0tAlcLW+HCdX3kKlTBbDysd0uqX8J9H4nlixrZrfInJnLq70nuPIAKu8MP8Ym+2apWOC75jRsWKjZ4LA==" saltValue="J8wH9bkz/qhV2ou7jMZ0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202096</v>
      </c>
      <c r="D6" s="34">
        <f t="shared" si="3"/>
        <v>46</v>
      </c>
      <c r="E6" s="34">
        <f t="shared" si="3"/>
        <v>1</v>
      </c>
      <c r="F6" s="34">
        <f t="shared" si="3"/>
        <v>0</v>
      </c>
      <c r="G6" s="34">
        <f t="shared" si="3"/>
        <v>1</v>
      </c>
      <c r="H6" s="34" t="str">
        <f t="shared" si="3"/>
        <v>長野県　伊那市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64.13</v>
      </c>
      <c r="P6" s="35">
        <f t="shared" si="3"/>
        <v>99.06</v>
      </c>
      <c r="Q6" s="35">
        <f t="shared" si="3"/>
        <v>3531</v>
      </c>
      <c r="R6" s="35">
        <f t="shared" si="3"/>
        <v>67724</v>
      </c>
      <c r="S6" s="35">
        <f t="shared" si="3"/>
        <v>667.93</v>
      </c>
      <c r="T6" s="35">
        <f t="shared" si="3"/>
        <v>101.39</v>
      </c>
      <c r="U6" s="35">
        <f t="shared" si="3"/>
        <v>67937</v>
      </c>
      <c r="V6" s="35">
        <f t="shared" si="3"/>
        <v>98.66</v>
      </c>
      <c r="W6" s="35">
        <f t="shared" si="3"/>
        <v>688.6</v>
      </c>
      <c r="X6" s="36">
        <f>IF(X7="",NA(),X7)</f>
        <v>106.72</v>
      </c>
      <c r="Y6" s="36">
        <f t="shared" ref="Y6:AG6" si="4">IF(Y7="",NA(),Y7)</f>
        <v>109.73</v>
      </c>
      <c r="Z6" s="36">
        <f t="shared" si="4"/>
        <v>106.12</v>
      </c>
      <c r="AA6" s="36">
        <f t="shared" si="4"/>
        <v>111.52</v>
      </c>
      <c r="AB6" s="36">
        <f t="shared" si="4"/>
        <v>109.52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88.92</v>
      </c>
      <c r="AU6" s="36">
        <f t="shared" ref="AU6:BC6" si="6">IF(AU7="",NA(),AU7)</f>
        <v>107.1</v>
      </c>
      <c r="AV6" s="36">
        <f t="shared" si="6"/>
        <v>93.3</v>
      </c>
      <c r="AW6" s="36">
        <f t="shared" si="6"/>
        <v>116</v>
      </c>
      <c r="AX6" s="36">
        <f t="shared" si="6"/>
        <v>107.82</v>
      </c>
      <c r="AY6" s="36">
        <f t="shared" si="6"/>
        <v>346.59</v>
      </c>
      <c r="AZ6" s="36">
        <f t="shared" si="6"/>
        <v>357.82</v>
      </c>
      <c r="BA6" s="36">
        <f t="shared" si="6"/>
        <v>355.5</v>
      </c>
      <c r="BB6" s="36">
        <f t="shared" si="6"/>
        <v>349.83</v>
      </c>
      <c r="BC6" s="36">
        <f t="shared" si="6"/>
        <v>360.86</v>
      </c>
      <c r="BD6" s="35" t="str">
        <f>IF(BD7="","",IF(BD7="-","【-】","【"&amp;SUBSTITUTE(TEXT(BD7,"#,##0.00"),"-","△")&amp;"】"))</f>
        <v>【264.97】</v>
      </c>
      <c r="BE6" s="36">
        <f>IF(BE7="",NA(),BE7)</f>
        <v>448.06</v>
      </c>
      <c r="BF6" s="36">
        <f t="shared" ref="BF6:BN6" si="7">IF(BF7="",NA(),BF7)</f>
        <v>424.03</v>
      </c>
      <c r="BG6" s="36">
        <f t="shared" si="7"/>
        <v>462.57</v>
      </c>
      <c r="BH6" s="36">
        <f t="shared" si="7"/>
        <v>430.86</v>
      </c>
      <c r="BI6" s="36">
        <f t="shared" si="7"/>
        <v>414.08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104.24</v>
      </c>
      <c r="BQ6" s="36">
        <f t="shared" ref="BQ6:BY6" si="8">IF(BQ7="",NA(),BQ7)</f>
        <v>108.4</v>
      </c>
      <c r="BR6" s="36">
        <f t="shared" si="8"/>
        <v>101.05</v>
      </c>
      <c r="BS6" s="36">
        <f t="shared" si="8"/>
        <v>105.08</v>
      </c>
      <c r="BT6" s="36">
        <f t="shared" si="8"/>
        <v>104.77</v>
      </c>
      <c r="BU6" s="36">
        <f t="shared" si="8"/>
        <v>105.71</v>
      </c>
      <c r="BV6" s="36">
        <f t="shared" si="8"/>
        <v>106.01</v>
      </c>
      <c r="BW6" s="36">
        <f t="shared" si="8"/>
        <v>104.57</v>
      </c>
      <c r="BX6" s="36">
        <f t="shared" si="8"/>
        <v>103.54</v>
      </c>
      <c r="BY6" s="36">
        <f t="shared" si="8"/>
        <v>103.32</v>
      </c>
      <c r="BZ6" s="35" t="str">
        <f>IF(BZ7="","",IF(BZ7="-","【-】","【"&amp;SUBSTITUTE(TEXT(BZ7,"#,##0.00"),"-","△")&amp;"】"))</f>
        <v>【103.24】</v>
      </c>
      <c r="CA6" s="36">
        <f>IF(CA7="",NA(),CA7)</f>
        <v>189.23</v>
      </c>
      <c r="CB6" s="36">
        <f t="shared" ref="CB6:CJ6" si="9">IF(CB7="",NA(),CB7)</f>
        <v>181.87</v>
      </c>
      <c r="CC6" s="36">
        <f t="shared" si="9"/>
        <v>193.83</v>
      </c>
      <c r="CD6" s="36">
        <f t="shared" si="9"/>
        <v>185.92</v>
      </c>
      <c r="CE6" s="36">
        <f t="shared" si="9"/>
        <v>186.59</v>
      </c>
      <c r="CF6" s="36">
        <f t="shared" si="9"/>
        <v>162.15</v>
      </c>
      <c r="CG6" s="36">
        <f t="shared" si="9"/>
        <v>162.24</v>
      </c>
      <c r="CH6" s="36">
        <f t="shared" si="9"/>
        <v>165.47</v>
      </c>
      <c r="CI6" s="36">
        <f t="shared" si="9"/>
        <v>167.46</v>
      </c>
      <c r="CJ6" s="36">
        <f t="shared" si="9"/>
        <v>168.56</v>
      </c>
      <c r="CK6" s="35" t="str">
        <f>IF(CK7="","",IF(CK7="-","【-】","【"&amp;SUBSTITUTE(TEXT(CK7,"#,##0.00"),"-","△")&amp;"】"))</f>
        <v>【168.38】</v>
      </c>
      <c r="CL6" s="36">
        <f>IF(CL7="",NA(),CL7)</f>
        <v>45.26</v>
      </c>
      <c r="CM6" s="36">
        <f t="shared" ref="CM6:CU6" si="10">IF(CM7="",NA(),CM7)</f>
        <v>45.28</v>
      </c>
      <c r="CN6" s="36">
        <f t="shared" si="10"/>
        <v>46.28</v>
      </c>
      <c r="CO6" s="36">
        <f t="shared" si="10"/>
        <v>45.74</v>
      </c>
      <c r="CP6" s="36">
        <f t="shared" si="10"/>
        <v>44.02</v>
      </c>
      <c r="CQ6" s="36">
        <f t="shared" si="10"/>
        <v>59.34</v>
      </c>
      <c r="CR6" s="36">
        <f t="shared" si="10"/>
        <v>59.11</v>
      </c>
      <c r="CS6" s="36">
        <f t="shared" si="10"/>
        <v>59.74</v>
      </c>
      <c r="CT6" s="36">
        <f t="shared" si="10"/>
        <v>59.46</v>
      </c>
      <c r="CU6" s="36">
        <f t="shared" si="10"/>
        <v>59.51</v>
      </c>
      <c r="CV6" s="35" t="str">
        <f>IF(CV7="","",IF(CV7="-","【-】","【"&amp;SUBSTITUTE(TEXT(CV7,"#,##0.00"),"-","△")&amp;"】"))</f>
        <v>【60.00】</v>
      </c>
      <c r="CW6" s="36">
        <f>IF(CW7="",NA(),CW7)</f>
        <v>75.31</v>
      </c>
      <c r="CX6" s="36">
        <f t="shared" ref="CX6:DF6" si="11">IF(CX7="",NA(),CX7)</f>
        <v>76</v>
      </c>
      <c r="CY6" s="36">
        <f t="shared" si="11"/>
        <v>73.75</v>
      </c>
      <c r="CZ6" s="36">
        <f t="shared" si="11"/>
        <v>74.930000000000007</v>
      </c>
      <c r="DA6" s="36">
        <f t="shared" si="11"/>
        <v>75.88</v>
      </c>
      <c r="DB6" s="36">
        <f t="shared" si="11"/>
        <v>87.74</v>
      </c>
      <c r="DC6" s="36">
        <f t="shared" si="11"/>
        <v>87.91</v>
      </c>
      <c r="DD6" s="36">
        <f t="shared" si="11"/>
        <v>87.28</v>
      </c>
      <c r="DE6" s="36">
        <f t="shared" si="11"/>
        <v>87.41</v>
      </c>
      <c r="DF6" s="36">
        <f t="shared" si="11"/>
        <v>87.08</v>
      </c>
      <c r="DG6" s="35" t="str">
        <f>IF(DG7="","",IF(DG7="-","【-】","【"&amp;SUBSTITUTE(TEXT(DG7,"#,##0.00"),"-","△")&amp;"】"))</f>
        <v>【89.80】</v>
      </c>
      <c r="DH6" s="36">
        <f>IF(DH7="",NA(),DH7)</f>
        <v>43.78</v>
      </c>
      <c r="DI6" s="36">
        <f t="shared" ref="DI6:DQ6" si="12">IF(DI7="",NA(),DI7)</f>
        <v>45.51</v>
      </c>
      <c r="DJ6" s="36">
        <f t="shared" si="12"/>
        <v>43.39</v>
      </c>
      <c r="DK6" s="36">
        <f t="shared" si="12"/>
        <v>45.78</v>
      </c>
      <c r="DL6" s="36">
        <f t="shared" si="12"/>
        <v>47.15</v>
      </c>
      <c r="DM6" s="36">
        <f t="shared" si="12"/>
        <v>46.27</v>
      </c>
      <c r="DN6" s="36">
        <f t="shared" si="12"/>
        <v>46.88</v>
      </c>
      <c r="DO6" s="36">
        <f t="shared" si="12"/>
        <v>46.94</v>
      </c>
      <c r="DP6" s="36">
        <f t="shared" si="12"/>
        <v>47.62</v>
      </c>
      <c r="DQ6" s="36">
        <f t="shared" si="12"/>
        <v>48.55</v>
      </c>
      <c r="DR6" s="35" t="str">
        <f>IF(DR7="","",IF(DR7="-","【-】","【"&amp;SUBSTITUTE(TEXT(DR7,"#,##0.00"),"-","△")&amp;"】"))</f>
        <v>【49.59】</v>
      </c>
      <c r="DS6" s="36">
        <f>IF(DS7="",NA(),DS7)</f>
        <v>4.24</v>
      </c>
      <c r="DT6" s="36">
        <f t="shared" ref="DT6:EB6" si="13">IF(DT7="",NA(),DT7)</f>
        <v>5.24</v>
      </c>
      <c r="DU6" s="36">
        <f t="shared" si="13"/>
        <v>3.65</v>
      </c>
      <c r="DV6" s="36">
        <f t="shared" si="13"/>
        <v>4.2699999999999996</v>
      </c>
      <c r="DW6" s="36">
        <f t="shared" si="13"/>
        <v>4.2</v>
      </c>
      <c r="DX6" s="36">
        <f t="shared" si="13"/>
        <v>10.93</v>
      </c>
      <c r="DY6" s="36">
        <f t="shared" si="13"/>
        <v>13.39</v>
      </c>
      <c r="DZ6" s="36">
        <f t="shared" si="13"/>
        <v>14.48</v>
      </c>
      <c r="EA6" s="36">
        <f t="shared" si="13"/>
        <v>16.27</v>
      </c>
      <c r="EB6" s="36">
        <f t="shared" si="13"/>
        <v>17.11</v>
      </c>
      <c r="EC6" s="35" t="str">
        <f>IF(EC7="","",IF(EC7="-","【-】","【"&amp;SUBSTITUTE(TEXT(EC7,"#,##0.00"),"-","△")&amp;"】"))</f>
        <v>【19.44】</v>
      </c>
      <c r="ED6" s="36">
        <f>IF(ED7="",NA(),ED7)</f>
        <v>0.28999999999999998</v>
      </c>
      <c r="EE6" s="36">
        <f t="shared" ref="EE6:EM6" si="14">IF(EE7="",NA(),EE7)</f>
        <v>0.54</v>
      </c>
      <c r="EF6" s="36">
        <f t="shared" si="14"/>
        <v>0.09</v>
      </c>
      <c r="EG6" s="36">
        <f t="shared" si="14"/>
        <v>0.45</v>
      </c>
      <c r="EH6" s="36">
        <f t="shared" si="14"/>
        <v>0.83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202096</v>
      </c>
      <c r="D7" s="38">
        <v>46</v>
      </c>
      <c r="E7" s="38">
        <v>1</v>
      </c>
      <c r="F7" s="38">
        <v>0</v>
      </c>
      <c r="G7" s="38">
        <v>1</v>
      </c>
      <c r="H7" s="38" t="s">
        <v>93</v>
      </c>
      <c r="I7" s="38" t="s">
        <v>94</v>
      </c>
      <c r="J7" s="38" t="s">
        <v>95</v>
      </c>
      <c r="K7" s="38" t="s">
        <v>96</v>
      </c>
      <c r="L7" s="38" t="s">
        <v>97</v>
      </c>
      <c r="M7" s="38" t="s">
        <v>98</v>
      </c>
      <c r="N7" s="39" t="s">
        <v>99</v>
      </c>
      <c r="O7" s="39">
        <v>64.13</v>
      </c>
      <c r="P7" s="39">
        <v>99.06</v>
      </c>
      <c r="Q7" s="39">
        <v>3531</v>
      </c>
      <c r="R7" s="39">
        <v>67724</v>
      </c>
      <c r="S7" s="39">
        <v>667.93</v>
      </c>
      <c r="T7" s="39">
        <v>101.39</v>
      </c>
      <c r="U7" s="39">
        <v>67937</v>
      </c>
      <c r="V7" s="39">
        <v>98.66</v>
      </c>
      <c r="W7" s="39">
        <v>688.6</v>
      </c>
      <c r="X7" s="39">
        <v>106.72</v>
      </c>
      <c r="Y7" s="39">
        <v>109.73</v>
      </c>
      <c r="Z7" s="39">
        <v>106.12</v>
      </c>
      <c r="AA7" s="39">
        <v>111.52</v>
      </c>
      <c r="AB7" s="39">
        <v>109.52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88.92</v>
      </c>
      <c r="AU7" s="39">
        <v>107.1</v>
      </c>
      <c r="AV7" s="39">
        <v>93.3</v>
      </c>
      <c r="AW7" s="39">
        <v>116</v>
      </c>
      <c r="AX7" s="39">
        <v>107.82</v>
      </c>
      <c r="AY7" s="39">
        <v>346.59</v>
      </c>
      <c r="AZ7" s="39">
        <v>357.82</v>
      </c>
      <c r="BA7" s="39">
        <v>355.5</v>
      </c>
      <c r="BB7" s="39">
        <v>349.83</v>
      </c>
      <c r="BC7" s="39">
        <v>360.86</v>
      </c>
      <c r="BD7" s="39">
        <v>264.97000000000003</v>
      </c>
      <c r="BE7" s="39">
        <v>448.06</v>
      </c>
      <c r="BF7" s="39">
        <v>424.03</v>
      </c>
      <c r="BG7" s="39">
        <v>462.57</v>
      </c>
      <c r="BH7" s="39">
        <v>430.86</v>
      </c>
      <c r="BI7" s="39">
        <v>414.08</v>
      </c>
      <c r="BJ7" s="39">
        <v>312.02999999999997</v>
      </c>
      <c r="BK7" s="39">
        <v>307.45999999999998</v>
      </c>
      <c r="BL7" s="39">
        <v>312.58</v>
      </c>
      <c r="BM7" s="39">
        <v>314.87</v>
      </c>
      <c r="BN7" s="39">
        <v>309.27999999999997</v>
      </c>
      <c r="BO7" s="39">
        <v>266.61</v>
      </c>
      <c r="BP7" s="39">
        <v>104.24</v>
      </c>
      <c r="BQ7" s="39">
        <v>108.4</v>
      </c>
      <c r="BR7" s="39">
        <v>101.05</v>
      </c>
      <c r="BS7" s="39">
        <v>105.08</v>
      </c>
      <c r="BT7" s="39">
        <v>104.77</v>
      </c>
      <c r="BU7" s="39">
        <v>105.71</v>
      </c>
      <c r="BV7" s="39">
        <v>106.01</v>
      </c>
      <c r="BW7" s="39">
        <v>104.57</v>
      </c>
      <c r="BX7" s="39">
        <v>103.54</v>
      </c>
      <c r="BY7" s="39">
        <v>103.32</v>
      </c>
      <c r="BZ7" s="39">
        <v>103.24</v>
      </c>
      <c r="CA7" s="39">
        <v>189.23</v>
      </c>
      <c r="CB7" s="39">
        <v>181.87</v>
      </c>
      <c r="CC7" s="39">
        <v>193.83</v>
      </c>
      <c r="CD7" s="39">
        <v>185.92</v>
      </c>
      <c r="CE7" s="39">
        <v>186.59</v>
      </c>
      <c r="CF7" s="39">
        <v>162.15</v>
      </c>
      <c r="CG7" s="39">
        <v>162.24</v>
      </c>
      <c r="CH7" s="39">
        <v>165.47</v>
      </c>
      <c r="CI7" s="39">
        <v>167.46</v>
      </c>
      <c r="CJ7" s="39">
        <v>168.56</v>
      </c>
      <c r="CK7" s="39">
        <v>168.38</v>
      </c>
      <c r="CL7" s="39">
        <v>45.26</v>
      </c>
      <c r="CM7" s="39">
        <v>45.28</v>
      </c>
      <c r="CN7" s="39">
        <v>46.28</v>
      </c>
      <c r="CO7" s="39">
        <v>45.74</v>
      </c>
      <c r="CP7" s="39">
        <v>44.02</v>
      </c>
      <c r="CQ7" s="39">
        <v>59.34</v>
      </c>
      <c r="CR7" s="39">
        <v>59.11</v>
      </c>
      <c r="CS7" s="39">
        <v>59.74</v>
      </c>
      <c r="CT7" s="39">
        <v>59.46</v>
      </c>
      <c r="CU7" s="39">
        <v>59.51</v>
      </c>
      <c r="CV7" s="39">
        <v>60</v>
      </c>
      <c r="CW7" s="39">
        <v>75.31</v>
      </c>
      <c r="CX7" s="39">
        <v>76</v>
      </c>
      <c r="CY7" s="39">
        <v>73.75</v>
      </c>
      <c r="CZ7" s="39">
        <v>74.930000000000007</v>
      </c>
      <c r="DA7" s="39">
        <v>75.88</v>
      </c>
      <c r="DB7" s="39">
        <v>87.74</v>
      </c>
      <c r="DC7" s="39">
        <v>87.91</v>
      </c>
      <c r="DD7" s="39">
        <v>87.28</v>
      </c>
      <c r="DE7" s="39">
        <v>87.41</v>
      </c>
      <c r="DF7" s="39">
        <v>87.08</v>
      </c>
      <c r="DG7" s="39">
        <v>89.8</v>
      </c>
      <c r="DH7" s="39">
        <v>43.78</v>
      </c>
      <c r="DI7" s="39">
        <v>45.51</v>
      </c>
      <c r="DJ7" s="39">
        <v>43.39</v>
      </c>
      <c r="DK7" s="39">
        <v>45.78</v>
      </c>
      <c r="DL7" s="39">
        <v>47.15</v>
      </c>
      <c r="DM7" s="39">
        <v>46.27</v>
      </c>
      <c r="DN7" s="39">
        <v>46.88</v>
      </c>
      <c r="DO7" s="39">
        <v>46.94</v>
      </c>
      <c r="DP7" s="39">
        <v>47.62</v>
      </c>
      <c r="DQ7" s="39">
        <v>48.55</v>
      </c>
      <c r="DR7" s="39">
        <v>49.59</v>
      </c>
      <c r="DS7" s="39">
        <v>4.24</v>
      </c>
      <c r="DT7" s="39">
        <v>5.24</v>
      </c>
      <c r="DU7" s="39">
        <v>3.65</v>
      </c>
      <c r="DV7" s="39">
        <v>4.2699999999999996</v>
      </c>
      <c r="DW7" s="39">
        <v>4.2</v>
      </c>
      <c r="DX7" s="39">
        <v>10.93</v>
      </c>
      <c r="DY7" s="39">
        <v>13.39</v>
      </c>
      <c r="DZ7" s="39">
        <v>14.48</v>
      </c>
      <c r="EA7" s="39">
        <v>16.27</v>
      </c>
      <c r="EB7" s="39">
        <v>17.11</v>
      </c>
      <c r="EC7" s="39">
        <v>19.440000000000001</v>
      </c>
      <c r="ED7" s="39">
        <v>0.28999999999999998</v>
      </c>
      <c r="EE7" s="39">
        <v>0.54</v>
      </c>
      <c r="EF7" s="39">
        <v>0.09</v>
      </c>
      <c r="EG7" s="39">
        <v>0.45</v>
      </c>
      <c r="EH7" s="39">
        <v>0.83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dcterms:created xsi:type="dcterms:W3CDTF">2020-12-04T02:08:23Z</dcterms:created>
  <dcterms:modified xsi:type="dcterms:W3CDTF">2021-03-01T08:06:58Z</dcterms:modified>
  <cp:category/>
</cp:coreProperties>
</file>