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userprofile$\23579\Desktop\R3HP\"/>
    </mc:Choice>
  </mc:AlternateContent>
  <workbookProtection workbookAlgorithmName="SHA-512" workbookHashValue="N1FdrNvGq9ulbF9eJkKENAyUYrlIoCdfrHX5E5VsIpQKKmZBKVHm3XJXi48rW5u9wnr4a2gicdZHRYQH6njPUw==" workbookSaltValue="P/y3sBBIZJ5Jwe7rwY4wXw==" workbookSpinCount="100000" lockStructure="1"/>
  <bookViews>
    <workbookView xWindow="-105" yWindow="-105" windowWidth="23250" windowHeight="1257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W10" i="4"/>
  <c r="P10" i="4"/>
  <c r="B10" i="4"/>
  <c r="BB8" i="4"/>
  <c r="AT8" i="4"/>
  <c r="W8" i="4"/>
  <c r="I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<sst xmlns="http://schemas.openxmlformats.org/spreadsheetml/2006/main" count="231" uniqueCount="116">
  <si>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</si>
  <si>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</si>
  <si>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</si>
  <si>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</si>
  <si>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</si>
  <si>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</si>
  <si>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</si>
  <si>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</si>
  <si>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</si>
  <si>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</si>
  <si>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</si>
  <si>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</si>
  <si>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</si>
  <si>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</si>
  <si>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</si>
  <si>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</si>
  <si>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</si>
  <si>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</si>
  <si>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</si>
  <si>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</si>
  <si>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</si>
  <si>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</si>
  <si>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</si>
  <si>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</si>
  <si>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</si>
  <si>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</si>
  <si>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</si>
  <si>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</si>
  <si>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</si>
  <si>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</si>
  <si>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</si>
  <si>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</si>
  <si>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</si>
  <si>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</si>
  <si>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</si>
  <si>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</si>
  <si>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</si>
  <si>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</si>
  <si>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</si>
  <si>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</si>
  <si>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</si>
  <si>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</si>
  <si>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</si>
  <si>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</si>
  <si>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</si>
  <si>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</si>
  <si>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</si>
  <si>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</si>
  <si>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</si>
  <si>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</si>
  <si>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</si>
  <si>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</si>
  <si>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</si>
  <si>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</si>
  <si>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</si>
  <si>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</si>
  <si>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</si>
  <si>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</si>
  <si>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</si>
  <si>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</si>
  <si>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</si>
  <si>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</si>
  <si>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</si>
  <si>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</si>
  <si>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</si>
  <si>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</si>
  <si>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</si>
  <si>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</si>
  <si>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</si>
  <si>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</si>
  <si>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</si>
  <si>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</si>
  <si>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</si>
  <si>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</si>
  <si>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</si>
  <si>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</si>
  <si>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</si>
  <si>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</si>
  <si>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</si>
  <si>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</si>
  <si>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</si>
  <si>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</si>
  <si>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</si>
  <si>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</si>
  <si>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</si>
  <si>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</si>
  <si>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</si>
  <si>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</si>
  <si>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</si>
  <si>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</si>
  <si>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</si>
  <si>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</si>
  <si>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</si>
  <si>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</si>
  <si>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</si>
  <si>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</si>
  <si>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</si>
  <si>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</si>
  <si>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</si>
  <si>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</si>
  <si>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</si>
  <si>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</si>
  <si>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</si>
  <si>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</si>
  <si>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</si>
  <si>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</si>
  <si>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</si>
  <si>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</si>
  <si>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</si>
  <si>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</si>
  <si>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</si>
  <si>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</si>
  <si>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</si>
  <si>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伊那市の下水道事業は短期間に集中して整備を行ったため、企業債等多額の負債を抱え、施設も過大傾向にあったこと等から、平成21年度に経営健全化計画を策定し、以降定期的に検証しながら健全経営に努めてきました。令和２年度に新設工事が概ね完了となるため、しばらくは新規接続の件数は増加していくと見込まれますが、今後の人口減少に伴い使用料収入は緩やかに減少傾向となることが予想されます。
　毎年多額の企業債の償還を行い、さらに今後見込まれる資産の更新にも備えていく必要があるため、更なる純利益の計上と公共下水道事業単体での累積欠損の解消に努めます。
　令和元年度に５回目の改定を行った経営健全化計画に基づき、更なる経営の健全化に取り組んでいきます。</t>
    <rPh sb="245" eb="247">
      <t>コウキョウ</t>
    </rPh>
    <rPh sb="247" eb="250">
      <t>ゲスイドウ</t>
    </rPh>
    <rPh sb="250" eb="252">
      <t>ジギョウ</t>
    </rPh>
    <rPh sb="252" eb="254">
      <t>タンタイ</t>
    </rPh>
    <rPh sb="256" eb="258">
      <t>ルイセキ</t>
    </rPh>
    <rPh sb="258" eb="260">
      <t>ケッソン</t>
    </rPh>
    <rPh sb="261" eb="263">
      <t>カイショウ</t>
    </rPh>
    <rPh sb="264" eb="265">
      <t>ツト</t>
    </rPh>
    <phoneticPr fontId="4"/>
  </si>
  <si>
    <t>　①経常収支比率と⑤経費回収率は100％を超えて推移しているため単年度収支は黒字となっています。新規接続が見られるものの使用料収入が減少したことにより営業収益は減少しましたが、営業外収益の増により経常収益が増加、経常収支比率が増加しました。経費回収率は、使用料収入の減少以上に汚水処理費が減少したため増加しています。
　②累積欠損金比率も減少しましたが、未だに類似団体平均を上回っているため今後も継続して黒字を計上していく必要があります。
　③流動比率は100％を下回っている状況であるため、単年度収支で十分な黒字を確保することで企業債の償還に充てることができるようにする必要があります。流動負債はほとんどが企業債であるため企業債の償還のピークを迎える令和４年度までは比率が上昇する見込みです。
　④企業債残高対事業規模比率は、企業債の償還が進み企業債残高が減少してきているため比率は減少しています。
　⑥汚水処理原価は、費用の削減と接続率の増加による有収水量の増加に加え、減価償却費における汚水処理費の減少により下がりました。
　⑦施設利用率は、ほぼ横ばいの状況です。処理水量の確保に引き続き努めていきます。
　⑧水洗化率は、工事が完了した地域の供用開始等により順調に増加しており、類似団体平均を上回っています。</t>
    <rPh sb="2" eb="4">
      <t>ケイジョウ</t>
    </rPh>
    <rPh sb="4" eb="6">
      <t>シュウシ</t>
    </rPh>
    <rPh sb="6" eb="8">
      <t>ヒリツ</t>
    </rPh>
    <rPh sb="10" eb="12">
      <t>ケイヒ</t>
    </rPh>
    <rPh sb="12" eb="14">
      <t>カイシュウ</t>
    </rPh>
    <rPh sb="14" eb="15">
      <t>リツ</t>
    </rPh>
    <rPh sb="21" eb="22">
      <t>コ</t>
    </rPh>
    <rPh sb="24" eb="26">
      <t>スイイ</t>
    </rPh>
    <rPh sb="32" eb="35">
      <t>タンネンド</t>
    </rPh>
    <rPh sb="35" eb="37">
      <t>シュウシ</t>
    </rPh>
    <rPh sb="38" eb="40">
      <t>クロジ</t>
    </rPh>
    <rPh sb="48" eb="50">
      <t>シンキ</t>
    </rPh>
    <rPh sb="50" eb="52">
      <t>セツゾク</t>
    </rPh>
    <rPh sb="53" eb="54">
      <t>ミ</t>
    </rPh>
    <rPh sb="60" eb="63">
      <t>シヨウリョウ</t>
    </rPh>
    <rPh sb="63" eb="65">
      <t>シュウニュウ</t>
    </rPh>
    <rPh sb="66" eb="68">
      <t>ゲンショウ</t>
    </rPh>
    <rPh sb="75" eb="77">
      <t>エイギョウ</t>
    </rPh>
    <rPh sb="77" eb="79">
      <t>シュウエキ</t>
    </rPh>
    <rPh sb="80" eb="82">
      <t>ゲンショウ</t>
    </rPh>
    <rPh sb="88" eb="91">
      <t>エイギョウガイ</t>
    </rPh>
    <rPh sb="91" eb="93">
      <t>シュウエキ</t>
    </rPh>
    <rPh sb="94" eb="95">
      <t>ゾウ</t>
    </rPh>
    <rPh sb="98" eb="100">
      <t>ケイジョウ</t>
    </rPh>
    <rPh sb="103" eb="105">
      <t>ゾウカ</t>
    </rPh>
    <rPh sb="106" eb="108">
      <t>ケイジョウ</t>
    </rPh>
    <rPh sb="108" eb="110">
      <t>シュウシ</t>
    </rPh>
    <rPh sb="110" eb="112">
      <t>ヒリツ</t>
    </rPh>
    <rPh sb="113" eb="115">
      <t>ゾウカ</t>
    </rPh>
    <rPh sb="120" eb="122">
      <t>ケイヒ</t>
    </rPh>
    <rPh sb="122" eb="124">
      <t>カイシュウ</t>
    </rPh>
    <rPh sb="124" eb="125">
      <t>リツ</t>
    </rPh>
    <rPh sb="127" eb="130">
      <t>シヨウリョウ</t>
    </rPh>
    <rPh sb="130" eb="132">
      <t>シュウニュウ</t>
    </rPh>
    <rPh sb="133" eb="135">
      <t>ゲンショウ</t>
    </rPh>
    <rPh sb="135" eb="137">
      <t>イジョウ</t>
    </rPh>
    <rPh sb="138" eb="140">
      <t>オスイ</t>
    </rPh>
    <rPh sb="140" eb="142">
      <t>ショリ</t>
    </rPh>
    <rPh sb="142" eb="143">
      <t>ヒ</t>
    </rPh>
    <rPh sb="144" eb="146">
      <t>ゲンショウ</t>
    </rPh>
    <rPh sb="150" eb="152">
      <t>ゾウカ</t>
    </rPh>
    <rPh sb="161" eb="163">
      <t>ルイセキ</t>
    </rPh>
    <rPh sb="163" eb="165">
      <t>ケッソン</t>
    </rPh>
    <rPh sb="165" eb="166">
      <t>キン</t>
    </rPh>
    <rPh sb="166" eb="168">
      <t>ヒリツ</t>
    </rPh>
    <rPh sb="169" eb="171">
      <t>ゲンショウ</t>
    </rPh>
    <rPh sb="177" eb="178">
      <t>イマ</t>
    </rPh>
    <rPh sb="180" eb="182">
      <t>ルイジ</t>
    </rPh>
    <rPh sb="182" eb="184">
      <t>ダンタイ</t>
    </rPh>
    <rPh sb="184" eb="186">
      <t>ヘイキン</t>
    </rPh>
    <rPh sb="187" eb="189">
      <t>ウワマワ</t>
    </rPh>
    <rPh sb="195" eb="197">
      <t>コンゴ</t>
    </rPh>
    <rPh sb="198" eb="200">
      <t>ケイゾク</t>
    </rPh>
    <rPh sb="202" eb="204">
      <t>クロジ</t>
    </rPh>
    <rPh sb="205" eb="207">
      <t>ケイジョウ</t>
    </rPh>
    <rPh sb="211" eb="213">
      <t>ヒツヨウ</t>
    </rPh>
    <rPh sb="222" eb="224">
      <t>リュウドウ</t>
    </rPh>
    <rPh sb="224" eb="226">
      <t>ヒリツ</t>
    </rPh>
    <rPh sb="232" eb="234">
      <t>シタマワ</t>
    </rPh>
    <rPh sb="238" eb="240">
      <t>ジョウキョウ</t>
    </rPh>
    <rPh sb="246" eb="249">
      <t>タンネンド</t>
    </rPh>
    <rPh sb="249" eb="251">
      <t>シュウシ</t>
    </rPh>
    <rPh sb="252" eb="254">
      <t>ジュウブン</t>
    </rPh>
    <rPh sb="255" eb="257">
      <t>クロジ</t>
    </rPh>
    <rPh sb="258" eb="260">
      <t>カクホ</t>
    </rPh>
    <rPh sb="265" eb="267">
      <t>キギョウ</t>
    </rPh>
    <rPh sb="267" eb="268">
      <t>サイ</t>
    </rPh>
    <rPh sb="269" eb="271">
      <t>ショウカン</t>
    </rPh>
    <rPh sb="272" eb="273">
      <t>ア</t>
    </rPh>
    <rPh sb="286" eb="288">
      <t>ヒツヨウ</t>
    </rPh>
    <rPh sb="294" eb="296">
      <t>リュウドウ</t>
    </rPh>
    <rPh sb="296" eb="298">
      <t>フサイ</t>
    </rPh>
    <rPh sb="304" eb="306">
      <t>キギョウ</t>
    </rPh>
    <rPh sb="306" eb="307">
      <t>サイ</t>
    </rPh>
    <rPh sb="312" eb="314">
      <t>キギョウ</t>
    </rPh>
    <rPh sb="314" eb="315">
      <t>サイ</t>
    </rPh>
    <rPh sb="316" eb="318">
      <t>ショウカン</t>
    </rPh>
    <rPh sb="323" eb="324">
      <t>ムカ</t>
    </rPh>
    <rPh sb="326" eb="328">
      <t>レイワ</t>
    </rPh>
    <rPh sb="329" eb="331">
      <t>ネンド</t>
    </rPh>
    <rPh sb="334" eb="336">
      <t>ヒリツ</t>
    </rPh>
    <rPh sb="337" eb="339">
      <t>ジョウショウ</t>
    </rPh>
    <rPh sb="341" eb="343">
      <t>ミコ</t>
    </rPh>
    <rPh sb="350" eb="352">
      <t>キギョウ</t>
    </rPh>
    <rPh sb="352" eb="353">
      <t>サイ</t>
    </rPh>
    <rPh sb="353" eb="355">
      <t>ザンダカ</t>
    </rPh>
    <rPh sb="355" eb="356">
      <t>タイ</t>
    </rPh>
    <rPh sb="356" eb="358">
      <t>ジギョウ</t>
    </rPh>
    <rPh sb="358" eb="360">
      <t>キボ</t>
    </rPh>
    <rPh sb="360" eb="362">
      <t>ヒリツ</t>
    </rPh>
    <rPh sb="364" eb="366">
      <t>キギョウ</t>
    </rPh>
    <rPh sb="366" eb="367">
      <t>サイ</t>
    </rPh>
    <rPh sb="368" eb="370">
      <t>ショウカン</t>
    </rPh>
    <rPh sb="371" eb="372">
      <t>スス</t>
    </rPh>
    <rPh sb="373" eb="375">
      <t>キギョウ</t>
    </rPh>
    <rPh sb="375" eb="376">
      <t>サイ</t>
    </rPh>
    <rPh sb="376" eb="378">
      <t>ザンダカ</t>
    </rPh>
    <rPh sb="379" eb="381">
      <t>ゲンショウ</t>
    </rPh>
    <rPh sb="389" eb="391">
      <t>ヒリツ</t>
    </rPh>
    <rPh sb="392" eb="394">
      <t>ゲンショウ</t>
    </rPh>
    <rPh sb="403" eb="405">
      <t>オスイ</t>
    </rPh>
    <rPh sb="405" eb="407">
      <t>ショリ</t>
    </rPh>
    <rPh sb="407" eb="409">
      <t>ゲンカ</t>
    </rPh>
    <rPh sb="411" eb="413">
      <t>ヒヨウ</t>
    </rPh>
    <rPh sb="414" eb="416">
      <t>サクゲン</t>
    </rPh>
    <rPh sb="417" eb="419">
      <t>セツゾク</t>
    </rPh>
    <rPh sb="419" eb="420">
      <t>リツ</t>
    </rPh>
    <rPh sb="421" eb="423">
      <t>ゾウカ</t>
    </rPh>
    <rPh sb="426" eb="428">
      <t>ユウシュウ</t>
    </rPh>
    <rPh sb="428" eb="430">
      <t>スイリョウ</t>
    </rPh>
    <rPh sb="431" eb="433">
      <t>ゾウカ</t>
    </rPh>
    <rPh sb="434" eb="435">
      <t>クワ</t>
    </rPh>
    <rPh sb="437" eb="439">
      <t>ゲンカ</t>
    </rPh>
    <rPh sb="439" eb="441">
      <t>ショウキャク</t>
    </rPh>
    <rPh sb="441" eb="442">
      <t>ヒ</t>
    </rPh>
    <rPh sb="446" eb="448">
      <t>オスイ</t>
    </rPh>
    <rPh sb="448" eb="450">
      <t>ショリ</t>
    </rPh>
    <rPh sb="450" eb="451">
      <t>ヒ</t>
    </rPh>
    <rPh sb="452" eb="454">
      <t>ゲンショウ</t>
    </rPh>
    <rPh sb="457" eb="458">
      <t>サ</t>
    </rPh>
    <rPh sb="467" eb="469">
      <t>シセツ</t>
    </rPh>
    <rPh sb="469" eb="472">
      <t>リヨウリツ</t>
    </rPh>
    <rPh sb="476" eb="477">
      <t>ヨコ</t>
    </rPh>
    <rPh sb="480" eb="482">
      <t>ジョウキョウ</t>
    </rPh>
    <rPh sb="485" eb="487">
      <t>ショリ</t>
    </rPh>
    <rPh sb="487" eb="489">
      <t>スイリョウ</t>
    </rPh>
    <rPh sb="490" eb="492">
      <t>カクホ</t>
    </rPh>
    <rPh sb="493" eb="494">
      <t>ヒ</t>
    </rPh>
    <rPh sb="495" eb="496">
      <t>ツヅ</t>
    </rPh>
    <rPh sb="497" eb="498">
      <t>ツト</t>
    </rPh>
    <rPh sb="508" eb="511">
      <t>スイセンカ</t>
    </rPh>
    <rPh sb="511" eb="512">
      <t>リツ</t>
    </rPh>
    <rPh sb="514" eb="516">
      <t>コウジ</t>
    </rPh>
    <rPh sb="517" eb="519">
      <t>カンリョウ</t>
    </rPh>
    <rPh sb="521" eb="523">
      <t>チイキ</t>
    </rPh>
    <rPh sb="524" eb="526">
      <t>キョウヨウ</t>
    </rPh>
    <rPh sb="526" eb="528">
      <t>カイシ</t>
    </rPh>
    <rPh sb="528" eb="529">
      <t>トウ</t>
    </rPh>
    <rPh sb="532" eb="534">
      <t>ジュンチョウ</t>
    </rPh>
    <rPh sb="535" eb="537">
      <t>ゾウカ</t>
    </rPh>
    <rPh sb="542" eb="544">
      <t>ルイジ</t>
    </rPh>
    <rPh sb="544" eb="546">
      <t>ダンタイ</t>
    </rPh>
    <rPh sb="546" eb="548">
      <t>ヘイキン</t>
    </rPh>
    <rPh sb="549" eb="551">
      <t>ウワマワ</t>
    </rPh>
    <phoneticPr fontId="4"/>
  </si>
  <si>
    <t>　①有形固定資産減価償却率は全体の３割を超えてきており、類似団体平均を上回る状況で推移しています。
　②管渠老朽化率が示すとおり管渠については耐用年数である50年を超えているものはありません。
　管渠調査の結果、昨年度は更新が必要な管渠が出てきていますが今年度はなかったため③管渠改善率は減少となっています。
　事業の初期に集中的に投資を行ったことで、経営状況は厳しくなっていることから、今後見込まれる資産の更新はストックマネジメント計画に基づき効率的に行う必要があります。</t>
    <rPh sb="2" eb="4">
      <t>ユウケイ</t>
    </rPh>
    <rPh sb="4" eb="6">
      <t>コテイ</t>
    </rPh>
    <rPh sb="6" eb="8">
      <t>シサン</t>
    </rPh>
    <rPh sb="8" eb="10">
      <t>ゲンカ</t>
    </rPh>
    <rPh sb="10" eb="12">
      <t>ショウキャク</t>
    </rPh>
    <rPh sb="12" eb="13">
      <t>リツ</t>
    </rPh>
    <rPh sb="14" eb="16">
      <t>ゼンタイ</t>
    </rPh>
    <rPh sb="18" eb="19">
      <t>ワリ</t>
    </rPh>
    <rPh sb="20" eb="21">
      <t>コ</t>
    </rPh>
    <rPh sb="28" eb="30">
      <t>ルイジ</t>
    </rPh>
    <rPh sb="30" eb="32">
      <t>ダンタイ</t>
    </rPh>
    <rPh sb="32" eb="34">
      <t>ヘイキン</t>
    </rPh>
    <rPh sb="35" eb="37">
      <t>ウワマワ</t>
    </rPh>
    <rPh sb="38" eb="40">
      <t>ジョウキョウ</t>
    </rPh>
    <rPh sb="41" eb="43">
      <t>スイイ</t>
    </rPh>
    <rPh sb="52" eb="54">
      <t>カンキョ</t>
    </rPh>
    <rPh sb="54" eb="56">
      <t>ロウキュウ</t>
    </rPh>
    <rPh sb="56" eb="57">
      <t>カ</t>
    </rPh>
    <rPh sb="57" eb="58">
      <t>リツ</t>
    </rPh>
    <rPh sb="59" eb="60">
      <t>シメ</t>
    </rPh>
    <rPh sb="64" eb="66">
      <t>カンキョ</t>
    </rPh>
    <rPh sb="71" eb="73">
      <t>タイヨウ</t>
    </rPh>
    <rPh sb="73" eb="75">
      <t>ネンスウ</t>
    </rPh>
    <rPh sb="80" eb="81">
      <t>ネン</t>
    </rPh>
    <rPh sb="82" eb="83">
      <t>コ</t>
    </rPh>
    <rPh sb="98" eb="100">
      <t>カンキョ</t>
    </rPh>
    <rPh sb="100" eb="102">
      <t>チョウサ</t>
    </rPh>
    <rPh sb="103" eb="105">
      <t>ケッカ</t>
    </rPh>
    <rPh sb="106" eb="109">
      <t>サクネンド</t>
    </rPh>
    <rPh sb="110" eb="112">
      <t>コウシン</t>
    </rPh>
    <rPh sb="113" eb="115">
      <t>ヒツヨウ</t>
    </rPh>
    <rPh sb="116" eb="118">
      <t>カンキョ</t>
    </rPh>
    <rPh sb="119" eb="120">
      <t>デ</t>
    </rPh>
    <rPh sb="127" eb="130">
      <t>コンネンド</t>
    </rPh>
    <rPh sb="138" eb="140">
      <t>カンキョ</t>
    </rPh>
    <rPh sb="140" eb="142">
      <t>カイゼン</t>
    </rPh>
    <rPh sb="142" eb="143">
      <t>リツ</t>
    </rPh>
    <rPh sb="144" eb="146">
      <t>ゲンショウ</t>
    </rPh>
    <rPh sb="156" eb="158">
      <t>ジギョウ</t>
    </rPh>
    <rPh sb="159" eb="161">
      <t>ショキ</t>
    </rPh>
    <rPh sb="162" eb="165">
      <t>シュウチュウテキ</t>
    </rPh>
    <rPh sb="166" eb="168">
      <t>トウシ</t>
    </rPh>
    <rPh sb="169" eb="170">
      <t>オコナ</t>
    </rPh>
    <rPh sb="176" eb="178">
      <t>ケイエイ</t>
    </rPh>
    <rPh sb="178" eb="180">
      <t>ジョウキョウ</t>
    </rPh>
    <rPh sb="181" eb="182">
      <t>キビ</t>
    </rPh>
    <rPh sb="194" eb="196">
      <t>コンゴ</t>
    </rPh>
    <rPh sb="196" eb="198">
      <t>ミコ</t>
    </rPh>
    <rPh sb="201" eb="203">
      <t>シサン</t>
    </rPh>
    <rPh sb="204" eb="206">
      <t>コウシン</t>
    </rPh>
    <rPh sb="217" eb="219">
      <t>ケイカク</t>
    </rPh>
    <rPh sb="220" eb="221">
      <t>モト</t>
    </rPh>
    <rPh sb="223" eb="226">
      <t>コウリツテキ</t>
    </rPh>
    <rPh sb="227" eb="228">
      <t>オコナ</t>
    </rPh>
    <rPh sb="229" eb="2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</si>
</sst>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0.13</c:v>
                </c:pt>
                <c:pt idx="4">
                  <c:v>0</c:v>
                </c:pt>
              </c:numCache>
            </c:numRef>
          </c:val>
          <c:extLst>
            <c:ext xmlns:c16="http://schemas.microsoft.com/office/drawing/2014/chart" uri="{C3380CC4-5D6E-409C-BE32-E72D297353CC}">
              <c16:uniqueId val="{00000000-088A-47F9-B582-2D3675BF12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c:ext xmlns:c16="http://schemas.microsoft.com/office/drawing/2014/chart" uri="{C3380CC4-5D6E-409C-BE32-E72D297353CC}">
              <c16:uniqueId val="{00000001-088A-47F9-B582-2D3675BF12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54.15</c:v>
                </c:pt>
                <c:pt idx="1">
                  <c:v>54.03</c:v>
                </c:pt>
                <c:pt idx="2">
                  <c:v>54.27</c:v>
                </c:pt>
                <c:pt idx="3">
                  <c:v>57.05</c:v>
                </c:pt>
                <c:pt idx="4">
                  <c:v>56.87</c:v>
                </c:pt>
              </c:numCache>
            </c:numRef>
          </c:val>
          <c:extLst>
            <c:ext xmlns:c16="http://schemas.microsoft.com/office/drawing/2014/chart" uri="{C3380CC4-5D6E-409C-BE32-E72D297353CC}">
              <c16:uniqueId val="{00000000-C9D6-4179-AC8A-F46A69A87E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c:ext xmlns:c16="http://schemas.microsoft.com/office/drawing/2014/chart" uri="{C3380CC4-5D6E-409C-BE32-E72D297353CC}">
              <c16:uniqueId val="{00000001-C9D6-4179-AC8A-F46A69A87E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87.17</c:v>
                </c:pt>
                <c:pt idx="1">
                  <c:v>88.73</c:v>
                </c:pt>
                <c:pt idx="2">
                  <c:v>89.11</c:v>
                </c:pt>
                <c:pt idx="3">
                  <c:v>89.74</c:v>
                </c:pt>
                <c:pt idx="4">
                  <c:v>91.77</c:v>
                </c:pt>
              </c:numCache>
            </c:numRef>
          </c:val>
          <c:extLst>
            <c:ext xmlns:c16="http://schemas.microsoft.com/office/drawing/2014/chart" uri="{C3380CC4-5D6E-409C-BE32-E72D297353CC}">
              <c16:uniqueId val="{00000000-E4B6-42EE-887E-59100E3763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c:ext xmlns:c16="http://schemas.microsoft.com/office/drawing/2014/chart" uri="{C3380CC4-5D6E-409C-BE32-E72D297353CC}">
              <c16:uniqueId val="{00000001-E4B6-42EE-887E-59100E3763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110.78</c:v>
                </c:pt>
                <c:pt idx="1">
                  <c:v>113.7</c:v>
                </c:pt>
                <c:pt idx="2">
                  <c:v>113.17</c:v>
                </c:pt>
                <c:pt idx="3">
                  <c:v>116.18</c:v>
                </c:pt>
                <c:pt idx="4">
                  <c:v>118.77</c:v>
                </c:pt>
              </c:numCache>
            </c:numRef>
          </c:val>
          <c:extLst>
            <c:ext xmlns:c16="http://schemas.microsoft.com/office/drawing/2014/chart" uri="{C3380CC4-5D6E-409C-BE32-E72D297353CC}">
              <c16:uniqueId val="{00000000-4D9E-4B55-9ED8-6E332FE5AF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c:v>
                </c:pt>
                <c:pt idx="1">
                  <c:v>105.73</c:v>
                </c:pt>
                <c:pt idx="2">
                  <c:v>108.38</c:v>
                </c:pt>
                <c:pt idx="3">
                  <c:v>108.43</c:v>
                </c:pt>
                <c:pt idx="4">
                  <c:v>107.15</c:v>
                </c:pt>
              </c:numCache>
            </c:numRef>
          </c:val>
          <c:smooth val="0"/>
          <c:extLst>
            <c:ext xmlns:c16="http://schemas.microsoft.com/office/drawing/2014/chart" uri="{C3380CC4-5D6E-409C-BE32-E72D297353CC}">
              <c16:uniqueId val="{00000001-4D9E-4B55-9ED8-6E332FE5AF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23.17</c:v>
                </c:pt>
                <c:pt idx="1">
                  <c:v>25.41</c:v>
                </c:pt>
                <c:pt idx="2">
                  <c:v>27.49</c:v>
                </c:pt>
                <c:pt idx="3">
                  <c:v>29.54</c:v>
                </c:pt>
                <c:pt idx="4">
                  <c:v>31.39</c:v>
                </c:pt>
              </c:numCache>
            </c:numRef>
          </c:val>
          <c:extLst>
            <c:ext xmlns:c16="http://schemas.microsoft.com/office/drawing/2014/chart" uri="{C3380CC4-5D6E-409C-BE32-E72D297353CC}">
              <c16:uniqueId val="{00000000-AFA8-4D8E-9337-55BD59609C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18.29</c:v>
                </c:pt>
                <c:pt idx="1">
                  <c:v>14.26</c:v>
                </c:pt>
                <c:pt idx="2">
                  <c:v>15.21</c:v>
                </c:pt>
                <c:pt idx="3">
                  <c:v>17.350000000000001</c:v>
                </c:pt>
                <c:pt idx="4">
                  <c:v>17.239999999999998</c:v>
                </c:pt>
              </c:numCache>
            </c:numRef>
          </c:val>
          <c:smooth val="0"/>
          <c:extLst>
            <c:ext xmlns:c16="http://schemas.microsoft.com/office/drawing/2014/chart" uri="{C3380CC4-5D6E-409C-BE32-E72D297353CC}">
              <c16:uniqueId val="{00000001-AFA8-4D8E-9337-55BD59609C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DC-49F8-970D-74CE1D9965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0.11</c:v>
                </c:pt>
              </c:numCache>
            </c:numRef>
          </c:val>
          <c:smooth val="0"/>
          <c:extLst>
            <c:ext xmlns:c16="http://schemas.microsoft.com/office/drawing/2014/chart" uri="{C3380CC4-5D6E-409C-BE32-E72D297353CC}">
              <c16:uniqueId val="{00000001-4EDC-49F8-970D-74CE1D9965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253.53</c:v>
                </c:pt>
                <c:pt idx="1">
                  <c:v>221.07</c:v>
                </c:pt>
                <c:pt idx="2">
                  <c:v>184.41</c:v>
                </c:pt>
                <c:pt idx="3">
                  <c:v>151.25</c:v>
                </c:pt>
                <c:pt idx="4">
                  <c:v>117.7</c:v>
                </c:pt>
              </c:numCache>
            </c:numRef>
          </c:val>
          <c:extLst>
            <c:ext xmlns:c16="http://schemas.microsoft.com/office/drawing/2014/chart" uri="{C3380CC4-5D6E-409C-BE32-E72D297353CC}">
              <c16:uniqueId val="{00000000-6DD8-4AB4-9B6B-C72BAC8D22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18.920000000000002</c:v>
                </c:pt>
                <c:pt idx="1">
                  <c:v>14.68</c:v>
                </c:pt>
                <c:pt idx="2">
                  <c:v>12.78</c:v>
                </c:pt>
                <c:pt idx="3">
                  <c:v>12.89</c:v>
                </c:pt>
                <c:pt idx="4">
                  <c:v>15.68</c:v>
                </c:pt>
              </c:numCache>
            </c:numRef>
          </c:val>
          <c:smooth val="0"/>
          <c:extLst>
            <c:ext xmlns:c16="http://schemas.microsoft.com/office/drawing/2014/chart" uri="{C3380CC4-5D6E-409C-BE32-E72D297353CC}">
              <c16:uniqueId val="{00000001-6DD8-4AB4-9B6B-C72BAC8D22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72.39</c:v>
                </c:pt>
                <c:pt idx="1">
                  <c:v>80.58</c:v>
                </c:pt>
                <c:pt idx="2">
                  <c:v>80.930000000000007</c:v>
                </c:pt>
                <c:pt idx="3">
                  <c:v>84.88</c:v>
                </c:pt>
                <c:pt idx="4">
                  <c:v>79.09</c:v>
                </c:pt>
              </c:numCache>
            </c:numRef>
          </c:val>
          <c:extLst>
            <c:ext xmlns:c16="http://schemas.microsoft.com/office/drawing/2014/chart" uri="{C3380CC4-5D6E-409C-BE32-E72D297353CC}">
              <c16:uniqueId val="{00000000-461D-49F9-B61B-F8B92EEC52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57.35</c:v>
                </c:pt>
                <c:pt idx="1">
                  <c:v>50.78</c:v>
                </c:pt>
                <c:pt idx="2">
                  <c:v>57.48</c:v>
                </c:pt>
                <c:pt idx="3">
                  <c:v>54.32</c:v>
                </c:pt>
                <c:pt idx="4">
                  <c:v>46.82</c:v>
                </c:pt>
              </c:numCache>
            </c:numRef>
          </c:val>
          <c:smooth val="0"/>
          <c:extLst>
            <c:ext xmlns:c16="http://schemas.microsoft.com/office/drawing/2014/chart" uri="{C3380CC4-5D6E-409C-BE32-E72D297353CC}">
              <c16:uniqueId val="{00000001-461D-49F9-B61B-F8B92EEC52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1209.78</c:v>
                </c:pt>
                <c:pt idx="1">
                  <c:v>1461.19</c:v>
                </c:pt>
                <c:pt idx="2">
                  <c:v>1486.61</c:v>
                </c:pt>
                <c:pt idx="3">
                  <c:v>1404.36</c:v>
                </c:pt>
                <c:pt idx="4">
                  <c:v>1343.89</c:v>
                </c:pt>
              </c:numCache>
            </c:numRef>
          </c:val>
          <c:extLst>
            <c:ext xmlns:c16="http://schemas.microsoft.com/office/drawing/2014/chart" uri="{C3380CC4-5D6E-409C-BE32-E72D297353CC}">
              <c16:uniqueId val="{00000000-59EB-4479-875A-0625721C21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c:ext xmlns:c16="http://schemas.microsoft.com/office/drawing/2014/chart" uri="{C3380CC4-5D6E-409C-BE32-E72D297353CC}">
              <c16:uniqueId val="{00000001-59EB-4479-875A-0625721C21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102.87</c:v>
                </c:pt>
                <c:pt idx="1">
                  <c:v>105.26</c:v>
                </c:pt>
                <c:pt idx="2">
                  <c:v>104.96</c:v>
                </c:pt>
                <c:pt idx="3">
                  <c:v>108.03</c:v>
                </c:pt>
                <c:pt idx="4">
                  <c:v>123.41</c:v>
                </c:pt>
              </c:numCache>
            </c:numRef>
          </c:val>
          <c:extLst>
            <c:ext xmlns:c16="http://schemas.microsoft.com/office/drawing/2014/chart" uri="{C3380CC4-5D6E-409C-BE32-E72D297353CC}">
              <c16:uniqueId val="{00000000-4E28-4BAC-B524-77E90C30F7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c:ext xmlns:c16="http://schemas.microsoft.com/office/drawing/2014/chart" uri="{C3380CC4-5D6E-409C-BE32-E72D297353CC}">
              <c16:uniqueId val="{00000001-4E28-4BAC-B524-77E90C30F7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212.8</c:v>
                </c:pt>
                <c:pt idx="1">
                  <c:v>208.06</c:v>
                </c:pt>
                <c:pt idx="2">
                  <c:v>216.51</c:v>
                </c:pt>
                <c:pt idx="3">
                  <c:v>213.36</c:v>
                </c:pt>
                <c:pt idx="4">
                  <c:v>187.32</c:v>
                </c:pt>
              </c:numCache>
            </c:numRef>
          </c:val>
          <c:extLst>
            <c:ext xmlns:c16="http://schemas.microsoft.com/office/drawing/2014/chart" uri="{C3380CC4-5D6E-409C-BE32-E72D297353CC}">
              <c16:uniqueId val="{00000000-6B9B-4857-874E-4A143FE366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c:ext xmlns:c16="http://schemas.microsoft.com/office/drawing/2014/chart" uri="{C3380CC4-5D6E-409C-BE32-E72D297353CC}">
              <c16:uniqueId val="{00000001-6B9B-4857-874E-4A143FE366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P9" sqref="P9:V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伊那市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67724</v>
      </c>
      <c r="AM8" s="69"/>
      <c r="AN8" s="69"/>
      <c r="AO8" s="69"/>
      <c r="AP8" s="69"/>
      <c r="AQ8" s="69"/>
      <c r="AR8" s="69"/>
      <c r="AS8" s="69"/>
      <c r="AT8" s="68">
        <f>データ!T6</f>
        <v>667.93</v>
      </c>
      <c r="AU8" s="68"/>
      <c r="AV8" s="68"/>
      <c r="AW8" s="68"/>
      <c r="AX8" s="68"/>
      <c r="AY8" s="68"/>
      <c r="AZ8" s="68"/>
      <c r="BA8" s="68"/>
      <c r="BB8" s="68">
        <f>データ!U6</f>
        <v>101.39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42.45</v>
      </c>
      <c r="J10" s="68"/>
      <c r="K10" s="68"/>
      <c r="L10" s="68"/>
      <c r="M10" s="68"/>
      <c r="N10" s="68"/>
      <c r="O10" s="68"/>
      <c r="P10" s="68">
        <f>データ!P6</f>
        <v>45.33</v>
      </c>
      <c r="Q10" s="68"/>
      <c r="R10" s="68"/>
      <c r="S10" s="68"/>
      <c r="T10" s="68"/>
      <c r="U10" s="68"/>
      <c r="V10" s="68"/>
      <c r="W10" s="68">
        <f>データ!Q6</f>
        <v>101.92</v>
      </c>
      <c r="X10" s="68"/>
      <c r="Y10" s="68"/>
      <c r="Z10" s="68"/>
      <c r="AA10" s="68"/>
      <c r="AB10" s="68"/>
      <c r="AC10" s="68"/>
      <c r="AD10" s="69">
        <f>データ!R6</f>
        <v>4070</v>
      </c>
      <c r="AE10" s="69"/>
      <c r="AF10" s="69"/>
      <c r="AG10" s="69"/>
      <c r="AH10" s="69"/>
      <c r="AI10" s="69"/>
      <c r="AJ10" s="69"/>
      <c r="AK10" s="2"/>
      <c r="AL10" s="69">
        <f>データ!V6</f>
        <v>30570</v>
      </c>
      <c r="AM10" s="69"/>
      <c r="AN10" s="69"/>
      <c r="AO10" s="69"/>
      <c r="AP10" s="69"/>
      <c r="AQ10" s="69"/>
      <c r="AR10" s="69"/>
      <c r="AS10" s="69"/>
      <c r="AT10" s="68">
        <f>データ!W6</f>
        <v>11.33</v>
      </c>
      <c r="AU10" s="68"/>
      <c r="AV10" s="68"/>
      <c r="AW10" s="68"/>
      <c r="AX10" s="68"/>
      <c r="AY10" s="68"/>
      <c r="AZ10" s="68"/>
      <c r="BA10" s="68"/>
      <c r="BB10" s="68">
        <f>データ!X6</f>
        <v>2698.15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xcUp9NPIHfW5mi5YJJOK9KdwmGxkWz1wRaJSrIxF7ZPeKpZll640FEtW82J7fB2VOc7I+qwoA+EWCLWJPaJ5Xg==" saltValue="iAM5YiE8ffo0Xj2cwNUT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202096</v>
      </c>
      <c r="D6" s="33">
        <f t="shared" si="3"/>
        <v>46</v>
      </c>
      <c r="E6" s="33">
        <f t="shared" si="3"/>
        <v>17</v>
      </c>
      <c r="F6" s="33">
        <f t="shared" si="3"/>
        <v>1</v>
      </c>
      <c r="G6" s="33">
        <f t="shared" si="3"/>
        <v>0</v>
      </c>
      <c r="H6" s="33" t="str">
        <f t="shared" si="3"/>
        <v>長野県　伊那市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42.45</v>
      </c>
      <c r="P6" s="34">
        <f t="shared" si="3"/>
        <v>45.33</v>
      </c>
      <c r="Q6" s="34">
        <f t="shared" si="3"/>
        <v>101.92</v>
      </c>
      <c r="R6" s="34">
        <f t="shared" si="3"/>
        <v>4070</v>
      </c>
      <c r="S6" s="34">
        <f t="shared" si="3"/>
        <v>67724</v>
      </c>
      <c r="T6" s="34">
        <f t="shared" si="3"/>
        <v>667.93</v>
      </c>
      <c r="U6" s="34">
        <f t="shared" si="3"/>
        <v>101.39</v>
      </c>
      <c r="V6" s="34">
        <f t="shared" si="3"/>
        <v>30570</v>
      </c>
      <c r="W6" s="34">
        <f t="shared" si="3"/>
        <v>11.33</v>
      </c>
      <c r="X6" s="34">
        <f t="shared" si="3"/>
        <v>2698.15</v>
      </c>
      <c r="Y6" s="35">
        <f>IF(Y7="",NA(),Y7)</f>
        <v>110.78</v>
      </c>
      <c r="Z6" s="35">
        <f t="shared" ref="Z6:AH6" si="4">IF(Z7="",NA(),Z7)</f>
        <v>113.7</v>
      </c>
      <c r="AA6" s="35">
        <f t="shared" si="4"/>
        <v>113.17</v>
      </c>
      <c r="AB6" s="35">
        <f t="shared" si="4"/>
        <v>116.18</v>
      </c>
      <c r="AC6" s="35">
        <f t="shared" si="4"/>
        <v>118.77</v>
      </c>
      <c r="AD6" s="35">
        <f t="shared" si="4"/>
        <v>107.4</v>
      </c>
      <c r="AE6" s="35">
        <f t="shared" si="4"/>
        <v>105.73</v>
      </c>
      <c r="AF6" s="35">
        <f t="shared" si="4"/>
        <v>108.38</v>
      </c>
      <c r="AG6" s="35">
        <f t="shared" si="4"/>
        <v>108.43</v>
      </c>
      <c r="AH6" s="35">
        <f t="shared" si="4"/>
        <v>107.15</v>
      </c>
      <c r="AI6" s="34" t="str">
        <f>IF(AI7="","",IF(AI7="-","【-】","【"&amp;SUBSTITUTE(TEXT(AI7,"#,##0.00"),"-","△")&amp;"】"))</f>
        <v>【108.07】</v>
      </c>
      <c r="AJ6" s="35">
        <f>IF(AJ7="",NA(),AJ7)</f>
        <v>253.53</v>
      </c>
      <c r="AK6" s="35">
        <f t="shared" ref="AK6:AS6" si="5">IF(AK7="",NA(),AK7)</f>
        <v>221.07</v>
      </c>
      <c r="AL6" s="35">
        <f t="shared" si="5"/>
        <v>184.41</v>
      </c>
      <c r="AM6" s="35">
        <f t="shared" si="5"/>
        <v>151.25</v>
      </c>
      <c r="AN6" s="35">
        <f t="shared" si="5"/>
        <v>117.7</v>
      </c>
      <c r="AO6" s="35">
        <f t="shared" si="5"/>
        <v>18.920000000000002</v>
      </c>
      <c r="AP6" s="35">
        <f t="shared" si="5"/>
        <v>14.68</v>
      </c>
      <c r="AQ6" s="35">
        <f t="shared" si="5"/>
        <v>12.78</v>
      </c>
      <c r="AR6" s="35">
        <f t="shared" si="5"/>
        <v>12.89</v>
      </c>
      <c r="AS6" s="35">
        <f t="shared" si="5"/>
        <v>15.68</v>
      </c>
      <c r="AT6" s="34" t="str">
        <f>IF(AT7="","",IF(AT7="-","【-】","【"&amp;SUBSTITUTE(TEXT(AT7,"#,##0.00"),"-","△")&amp;"】"))</f>
        <v>【3.09】</v>
      </c>
      <c r="AU6" s="35">
        <f>IF(AU7="",NA(),AU7)</f>
        <v>72.39</v>
      </c>
      <c r="AV6" s="35">
        <f t="shared" ref="AV6:BD6" si="6">IF(AV7="",NA(),AV7)</f>
        <v>80.58</v>
      </c>
      <c r="AW6" s="35">
        <f t="shared" si="6"/>
        <v>80.930000000000007</v>
      </c>
      <c r="AX6" s="35">
        <f t="shared" si="6"/>
        <v>84.88</v>
      </c>
      <c r="AY6" s="35">
        <f t="shared" si="6"/>
        <v>79.09</v>
      </c>
      <c r="AZ6" s="35">
        <f t="shared" si="6"/>
        <v>57.35</v>
      </c>
      <c r="BA6" s="35">
        <f t="shared" si="6"/>
        <v>50.78</v>
      </c>
      <c r="BB6" s="35">
        <f t="shared" si="6"/>
        <v>57.48</v>
      </c>
      <c r="BC6" s="35">
        <f t="shared" si="6"/>
        <v>54.32</v>
      </c>
      <c r="BD6" s="35">
        <f t="shared" si="6"/>
        <v>46.82</v>
      </c>
      <c r="BE6" s="34" t="str">
        <f>IF(BE7="","",IF(BE7="-","【-】","【"&amp;SUBSTITUTE(TEXT(BE7,"#,##0.00"),"-","△")&amp;"】"))</f>
        <v>【69.54】</v>
      </c>
      <c r="BF6" s="35">
        <f>IF(BF7="",NA(),BF7)</f>
        <v>1209.78</v>
      </c>
      <c r="BG6" s="35">
        <f t="shared" ref="BG6:BO6" si="7">IF(BG7="",NA(),BG7)</f>
        <v>1461.19</v>
      </c>
      <c r="BH6" s="35">
        <f t="shared" si="7"/>
        <v>1486.61</v>
      </c>
      <c r="BI6" s="35">
        <f t="shared" si="7"/>
        <v>1404.36</v>
      </c>
      <c r="BJ6" s="35">
        <f t="shared" si="7"/>
        <v>1343.89</v>
      </c>
      <c r="BK6" s="35">
        <f t="shared" si="7"/>
        <v>1031.56</v>
      </c>
      <c r="BL6" s="35">
        <f t="shared" si="7"/>
        <v>1053.93</v>
      </c>
      <c r="BM6" s="35">
        <f t="shared" si="7"/>
        <v>1046.25</v>
      </c>
      <c r="BN6" s="35">
        <f t="shared" si="7"/>
        <v>1000.94</v>
      </c>
      <c r="BO6" s="35">
        <f t="shared" si="7"/>
        <v>1028.05</v>
      </c>
      <c r="BP6" s="34" t="str">
        <f>IF(BP7="","",IF(BP7="-","【-】","【"&amp;SUBSTITUTE(TEXT(BP7,"#,##0.00"),"-","△")&amp;"】"))</f>
        <v>【682.51】</v>
      </c>
      <c r="BQ6" s="35">
        <f>IF(BQ7="",NA(),BQ7)</f>
        <v>102.87</v>
      </c>
      <c r="BR6" s="35">
        <f t="shared" ref="BR6:BZ6" si="8">IF(BR7="",NA(),BR7)</f>
        <v>105.26</v>
      </c>
      <c r="BS6" s="35">
        <f t="shared" si="8"/>
        <v>104.96</v>
      </c>
      <c r="BT6" s="35">
        <f t="shared" si="8"/>
        <v>108.03</v>
      </c>
      <c r="BU6" s="35">
        <f t="shared" si="8"/>
        <v>123.41</v>
      </c>
      <c r="BV6" s="35">
        <f t="shared" si="8"/>
        <v>84.32</v>
      </c>
      <c r="BW6" s="35">
        <f t="shared" si="8"/>
        <v>85.23</v>
      </c>
      <c r="BX6" s="35">
        <f t="shared" si="8"/>
        <v>88.37</v>
      </c>
      <c r="BY6" s="35">
        <f t="shared" si="8"/>
        <v>93.77</v>
      </c>
      <c r="BZ6" s="35">
        <f t="shared" si="8"/>
        <v>94.73</v>
      </c>
      <c r="CA6" s="34" t="str">
        <f>IF(CA7="","",IF(CA7="-","【-】","【"&amp;SUBSTITUTE(TEXT(CA7,"#,##0.00"),"-","△")&amp;"】"))</f>
        <v>【100.34】</v>
      </c>
      <c r="CB6" s="35">
        <f>IF(CB7="",NA(),CB7)</f>
        <v>212.8</v>
      </c>
      <c r="CC6" s="35">
        <f t="shared" ref="CC6:CK6" si="9">IF(CC7="",NA(),CC7)</f>
        <v>208.06</v>
      </c>
      <c r="CD6" s="35">
        <f t="shared" si="9"/>
        <v>216.51</v>
      </c>
      <c r="CE6" s="35">
        <f t="shared" si="9"/>
        <v>213.36</v>
      </c>
      <c r="CF6" s="35">
        <f t="shared" si="9"/>
        <v>187.32</v>
      </c>
      <c r="CG6" s="35">
        <f t="shared" si="9"/>
        <v>188.12</v>
      </c>
      <c r="CH6" s="35">
        <f t="shared" si="9"/>
        <v>185.7</v>
      </c>
      <c r="CI6" s="35">
        <f t="shared" si="9"/>
        <v>178.11</v>
      </c>
      <c r="CJ6" s="35">
        <f t="shared" si="9"/>
        <v>165.57</v>
      </c>
      <c r="CK6" s="35">
        <f t="shared" si="9"/>
        <v>160.91</v>
      </c>
      <c r="CL6" s="34" t="str">
        <f>IF(CL7="","",IF(CL7="-","【-】","【"&amp;SUBSTITUTE(TEXT(CL7,"#,##0.00"),"-","△")&amp;"】"))</f>
        <v>【136.15】</v>
      </c>
      <c r="CM6" s="35">
        <f>IF(CM7="",NA(),CM7)</f>
        <v>54.15</v>
      </c>
      <c r="CN6" s="35">
        <f t="shared" ref="CN6:CV6" si="10">IF(CN7="",NA(),CN7)</f>
        <v>54.03</v>
      </c>
      <c r="CO6" s="35">
        <f t="shared" si="10"/>
        <v>54.27</v>
      </c>
      <c r="CP6" s="35">
        <f t="shared" si="10"/>
        <v>57.05</v>
      </c>
      <c r="CQ6" s="35">
        <f t="shared" si="10"/>
        <v>56.87</v>
      </c>
      <c r="CR6" s="35">
        <f t="shared" si="10"/>
        <v>60</v>
      </c>
      <c r="CS6" s="35">
        <f t="shared" si="10"/>
        <v>61.03</v>
      </c>
      <c r="CT6" s="35">
        <f t="shared" si="10"/>
        <v>59.55</v>
      </c>
      <c r="CU6" s="35">
        <f t="shared" si="10"/>
        <v>59.19</v>
      </c>
      <c r="CV6" s="35">
        <f t="shared" si="10"/>
        <v>61.4</v>
      </c>
      <c r="CW6" s="34" t="str">
        <f>IF(CW7="","",IF(CW7="-","【-】","【"&amp;SUBSTITUTE(TEXT(CW7,"#,##0.00"),"-","△")&amp;"】"))</f>
        <v>【59.64】</v>
      </c>
      <c r="CX6" s="35">
        <f>IF(CX7="",NA(),CX7)</f>
        <v>87.17</v>
      </c>
      <c r="CY6" s="35">
        <f t="shared" ref="CY6:DG6" si="11">IF(CY7="",NA(),CY7)</f>
        <v>88.73</v>
      </c>
      <c r="CZ6" s="35">
        <f t="shared" si="11"/>
        <v>89.11</v>
      </c>
      <c r="DA6" s="35">
        <f t="shared" si="11"/>
        <v>89.74</v>
      </c>
      <c r="DB6" s="35">
        <f t="shared" si="11"/>
        <v>91.77</v>
      </c>
      <c r="DC6" s="35">
        <f t="shared" si="11"/>
        <v>86.78</v>
      </c>
      <c r="DD6" s="35">
        <f t="shared" si="11"/>
        <v>86.83</v>
      </c>
      <c r="DE6" s="35">
        <f t="shared" si="11"/>
        <v>87.14</v>
      </c>
      <c r="DF6" s="35">
        <f t="shared" si="11"/>
        <v>86.66</v>
      </c>
      <c r="DG6" s="35">
        <f t="shared" si="11"/>
        <v>86.28</v>
      </c>
      <c r="DH6" s="34" t="str">
        <f>IF(DH7="","",IF(DH7="-","【-】","【"&amp;SUBSTITUTE(TEXT(DH7,"#,##0.00"),"-","△")&amp;"】"))</f>
        <v>【95.35】</v>
      </c>
      <c r="DI6" s="35">
        <f>IF(DI7="",NA(),DI7)</f>
        <v>23.17</v>
      </c>
      <c r="DJ6" s="35">
        <f t="shared" ref="DJ6:DR6" si="12">IF(DJ7="",NA(),DJ7)</f>
        <v>25.41</v>
      </c>
      <c r="DK6" s="35">
        <f t="shared" si="12"/>
        <v>27.49</v>
      </c>
      <c r="DL6" s="35">
        <f t="shared" si="12"/>
        <v>29.54</v>
      </c>
      <c r="DM6" s="35">
        <f t="shared" si="12"/>
        <v>31.39</v>
      </c>
      <c r="DN6" s="35">
        <f t="shared" si="12"/>
        <v>18.29</v>
      </c>
      <c r="DO6" s="35">
        <f t="shared" si="12"/>
        <v>14.26</v>
      </c>
      <c r="DP6" s="35">
        <f t="shared" si="12"/>
        <v>15.21</v>
      </c>
      <c r="DQ6" s="35">
        <f t="shared" si="12"/>
        <v>17.350000000000001</v>
      </c>
      <c r="DR6" s="35">
        <f t="shared" si="12"/>
        <v>17.239999999999998</v>
      </c>
      <c r="DS6" s="34" t="str">
        <f>IF(DS7="","",IF(DS7="-","【-】","【"&amp;SUBSTITUTE(TEXT(DS7,"#,##0.00"),"-","△")&amp;"】"))</f>
        <v>【38.57】</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0.11</v>
      </c>
      <c r="ED6" s="34" t="str">
        <f>IF(ED7="","",IF(ED7="-","【-】","【"&amp;SUBSTITUTE(TEXT(ED7,"#,##0.00"),"-","△")&amp;"】"))</f>
        <v>【5.90】</v>
      </c>
      <c r="EE6" s="34">
        <f>IF(EE7="",NA(),EE7)</f>
        <v>0</v>
      </c>
      <c r="EF6" s="34">
        <f t="shared" ref="EF6:EN6" si="14">IF(EF7="",NA(),EF7)</f>
        <v>0</v>
      </c>
      <c r="EG6" s="34">
        <f t="shared" si="14"/>
        <v>0</v>
      </c>
      <c r="EH6" s="35">
        <f t="shared" si="14"/>
        <v>0.13</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8" s="36" customFormat="1" x14ac:dyDescent="0.15">
      <c r="A7" s="28"/>
      <c r="B7" s="37">
        <v>2019</v>
      </c>
      <c r="C7" s="37">
        <v>202096</v>
      </c>
      <c r="D7" s="37">
        <v>46</v>
      </c>
      <c r="E7" s="37">
        <v>17</v>
      </c>
      <c r="F7" s="37">
        <v>1</v>
      </c>
      <c r="G7" s="37">
        <v>0</v>
      </c>
      <c r="H7" s="37" t="s">
        <v>96</v>
      </c>
      <c r="I7" s="37" t="s">
        <v>97</v>
      </c>
      <c r="J7" s="37" t="s">
        <v>98</v>
      </c>
      <c r="K7" s="37" t="s">
        <v>99</v>
      </c>
      <c r="L7" s="37" t="s">
        <v>100</v>
      </c>
      <c r="M7" s="37" t="s">
        <v>101</v>
      </c>
      <c r="N7" s="38" t="s">
        <v>102</v>
      </c>
      <c r="O7" s="38">
        <v>42.45</v>
      </c>
      <c r="P7" s="38">
        <v>45.33</v>
      </c>
      <c r="Q7" s="38">
        <v>101.92</v>
      </c>
      <c r="R7" s="38">
        <v>4070</v>
      </c>
      <c r="S7" s="38">
        <v>67724</v>
      </c>
      <c r="T7" s="38">
        <v>667.93</v>
      </c>
      <c r="U7" s="38">
        <v>101.39</v>
      </c>
      <c r="V7" s="38">
        <v>30570</v>
      </c>
      <c r="W7" s="38">
        <v>11.33</v>
      </c>
      <c r="X7" s="38">
        <v>2698.15</v>
      </c>
      <c r="Y7" s="38">
        <v>110.78</v>
      </c>
      <c r="Z7" s="38">
        <v>113.7</v>
      </c>
      <c r="AA7" s="38">
        <v>113.17</v>
      </c>
      <c r="AB7" s="38">
        <v>116.18</v>
      </c>
      <c r="AC7" s="38">
        <v>118.77</v>
      </c>
      <c r="AD7" s="38">
        <v>107.4</v>
      </c>
      <c r="AE7" s="38">
        <v>105.73</v>
      </c>
      <c r="AF7" s="38">
        <v>108.38</v>
      </c>
      <c r="AG7" s="38">
        <v>108.43</v>
      </c>
      <c r="AH7" s="38">
        <v>107.15</v>
      </c>
      <c r="AI7" s="38">
        <v>108.07</v>
      </c>
      <c r="AJ7" s="38">
        <v>253.53</v>
      </c>
      <c r="AK7" s="38">
        <v>221.07</v>
      </c>
      <c r="AL7" s="38">
        <v>184.41</v>
      </c>
      <c r="AM7" s="38">
        <v>151.25</v>
      </c>
      <c r="AN7" s="38">
        <v>117.7</v>
      </c>
      <c r="AO7" s="38">
        <v>18.920000000000002</v>
      </c>
      <c r="AP7" s="38">
        <v>14.68</v>
      </c>
      <c r="AQ7" s="38">
        <v>12.78</v>
      </c>
      <c r="AR7" s="38">
        <v>12.89</v>
      </c>
      <c r="AS7" s="38">
        <v>15.68</v>
      </c>
      <c r="AT7" s="38">
        <v>3.09</v>
      </c>
      <c r="AU7" s="38">
        <v>72.39</v>
      </c>
      <c r="AV7" s="38">
        <v>80.58</v>
      </c>
      <c r="AW7" s="38">
        <v>80.930000000000007</v>
      </c>
      <c r="AX7" s="38">
        <v>84.88</v>
      </c>
      <c r="AY7" s="38">
        <v>79.09</v>
      </c>
      <c r="AZ7" s="38">
        <v>57.35</v>
      </c>
      <c r="BA7" s="38">
        <v>50.78</v>
      </c>
      <c r="BB7" s="38">
        <v>57.48</v>
      </c>
      <c r="BC7" s="38">
        <v>54.32</v>
      </c>
      <c r="BD7" s="38">
        <v>46.82</v>
      </c>
      <c r="BE7" s="38">
        <v>69.540000000000006</v>
      </c>
      <c r="BF7" s="38">
        <v>1209.78</v>
      </c>
      <c r="BG7" s="38">
        <v>1461.19</v>
      </c>
      <c r="BH7" s="38">
        <v>1486.61</v>
      </c>
      <c r="BI7" s="38">
        <v>1404.36</v>
      </c>
      <c r="BJ7" s="38">
        <v>1343.89</v>
      </c>
      <c r="BK7" s="38">
        <v>1031.56</v>
      </c>
      <c r="BL7" s="38">
        <v>1053.93</v>
      </c>
      <c r="BM7" s="38">
        <v>1046.25</v>
      </c>
      <c r="BN7" s="38">
        <v>1000.94</v>
      </c>
      <c r="BO7" s="38">
        <v>1028.05</v>
      </c>
      <c r="BP7" s="38">
        <v>682.51</v>
      </c>
      <c r="BQ7" s="38">
        <v>102.87</v>
      </c>
      <c r="BR7" s="38">
        <v>105.26</v>
      </c>
      <c r="BS7" s="38">
        <v>104.96</v>
      </c>
      <c r="BT7" s="38">
        <v>108.03</v>
      </c>
      <c r="BU7" s="38">
        <v>123.41</v>
      </c>
      <c r="BV7" s="38">
        <v>84.32</v>
      </c>
      <c r="BW7" s="38">
        <v>85.23</v>
      </c>
      <c r="BX7" s="38">
        <v>88.37</v>
      </c>
      <c r="BY7" s="38">
        <v>93.77</v>
      </c>
      <c r="BZ7" s="38">
        <v>94.73</v>
      </c>
      <c r="CA7" s="38">
        <v>100.34</v>
      </c>
      <c r="CB7" s="38">
        <v>212.8</v>
      </c>
      <c r="CC7" s="38">
        <v>208.06</v>
      </c>
      <c r="CD7" s="38">
        <v>216.51</v>
      </c>
      <c r="CE7" s="38">
        <v>213.36</v>
      </c>
      <c r="CF7" s="38">
        <v>187.32</v>
      </c>
      <c r="CG7" s="38">
        <v>188.12</v>
      </c>
      <c r="CH7" s="38">
        <v>185.7</v>
      </c>
      <c r="CI7" s="38">
        <v>178.11</v>
      </c>
      <c r="CJ7" s="38">
        <v>165.57</v>
      </c>
      <c r="CK7" s="38">
        <v>160.91</v>
      </c>
      <c r="CL7" s="38">
        <v>136.15</v>
      </c>
      <c r="CM7" s="38">
        <v>54.15</v>
      </c>
      <c r="CN7" s="38">
        <v>54.03</v>
      </c>
      <c r="CO7" s="38">
        <v>54.27</v>
      </c>
      <c r="CP7" s="38">
        <v>57.05</v>
      </c>
      <c r="CQ7" s="38">
        <v>56.87</v>
      </c>
      <c r="CR7" s="38">
        <v>60</v>
      </c>
      <c r="CS7" s="38">
        <v>61.03</v>
      </c>
      <c r="CT7" s="38">
        <v>59.55</v>
      </c>
      <c r="CU7" s="38">
        <v>59.19</v>
      </c>
      <c r="CV7" s="38">
        <v>61.4</v>
      </c>
      <c r="CW7" s="38">
        <v>59.64</v>
      </c>
      <c r="CX7" s="38">
        <v>87.17</v>
      </c>
      <c r="CY7" s="38">
        <v>88.73</v>
      </c>
      <c r="CZ7" s="38">
        <v>89.11</v>
      </c>
      <c r="DA7" s="38">
        <v>89.74</v>
      </c>
      <c r="DB7" s="38">
        <v>91.77</v>
      </c>
      <c r="DC7" s="38">
        <v>86.78</v>
      </c>
      <c r="DD7" s="38">
        <v>86.83</v>
      </c>
      <c r="DE7" s="38">
        <v>87.14</v>
      </c>
      <c r="DF7" s="38">
        <v>86.66</v>
      </c>
      <c r="DG7" s="38">
        <v>86.28</v>
      </c>
      <c r="DH7" s="38">
        <v>95.35</v>
      </c>
      <c r="DI7" s="38">
        <v>23.17</v>
      </c>
      <c r="DJ7" s="38">
        <v>25.41</v>
      </c>
      <c r="DK7" s="38">
        <v>27.49</v>
      </c>
      <c r="DL7" s="38">
        <v>29.54</v>
      </c>
      <c r="DM7" s="38">
        <v>31.39</v>
      </c>
      <c r="DN7" s="38">
        <v>18.29</v>
      </c>
      <c r="DO7" s="38">
        <v>14.26</v>
      </c>
      <c r="DP7" s="38">
        <v>15.21</v>
      </c>
      <c r="DQ7" s="38">
        <v>17.350000000000001</v>
      </c>
      <c r="DR7" s="38">
        <v>17.239999999999998</v>
      </c>
      <c r="DS7" s="38">
        <v>38.57</v>
      </c>
      <c r="DT7" s="38">
        <v>0</v>
      </c>
      <c r="DU7" s="38">
        <v>0</v>
      </c>
      <c r="DV7" s="38">
        <v>0</v>
      </c>
      <c r="DW7" s="38">
        <v>0</v>
      </c>
      <c r="DX7" s="38">
        <v>0</v>
      </c>
      <c r="DY7" s="38">
        <v>0.01</v>
      </c>
      <c r="DZ7" s="38">
        <v>0.01</v>
      </c>
      <c r="EA7" s="38">
        <v>0.01</v>
      </c>
      <c r="EB7" s="38">
        <v>0.01</v>
      </c>
      <c r="EC7" s="38">
        <v>0.11</v>
      </c>
      <c r="ED7" s="38">
        <v>5.9</v>
      </c>
      <c r="EE7" s="38">
        <v>0</v>
      </c>
      <c r="EF7" s="38">
        <v>0</v>
      </c>
      <c r="EG7" s="38">
        <v>0</v>
      </c>
      <c r="EH7" s="38">
        <v>0.13</v>
      </c>
      <c r="EI7" s="38">
        <v>0</v>
      </c>
      <c r="EJ7" s="38">
        <v>0.38</v>
      </c>
      <c r="EK7" s="38">
        <v>0.01</v>
      </c>
      <c r="EL7" s="38">
        <v>0.11</v>
      </c>
      <c r="EM7" s="38">
        <v>0.09</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cp:lastPrinted>2021-01-20T06:12:48Z</cp:lastPrinted>
  <dcterms:created xsi:type="dcterms:W3CDTF">2020-12-04T02:26:43Z</dcterms:created>
  <dcterms:modified xsi:type="dcterms:W3CDTF">2021-03-01T08:07:07Z</dcterms:modified>
  <cp:category/>
</cp:coreProperties>
</file>