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3\提出用\"/>
    </mc:Choice>
  </mc:AlternateContent>
  <workbookProtection workbookAlgorithmName="SHA-512" workbookHashValue="/Jnqi8/S+9niXW92oUvvjZuIVZHX8k6HmnHCvRAcYmHZCr8fF8KnXroRkOyYopE7lXTsDRce6OZ0BGbDASPxmg==" workbookSaltValue="hHI4qErQ5gM0ht+sdXo8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<sst xmlns="http://schemas.openxmlformats.org/spreadsheetml/2006/main" count="231" uniqueCount="117">
  <si>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</si>
  <si>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</si>
  <si>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</si>
  <si>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</si>
  <si>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</si>
  <si>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</si>
  <si>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</si>
  <si>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</si>
  <si>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</si>
  <si>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</si>
  <si>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</si>
  <si>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</si>
  <si>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</si>
  <si>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</si>
  <si>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</si>
  <si>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</si>
  <si>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</si>
  <si>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</si>
  <si>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</si>
  <si>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</si>
  <si>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</si>
  <si>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</si>
  <si>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</si>
  <si>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</si>
  <si>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</si>
  <si>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</si>
  <si>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</si>
  <si>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</si>
  <si>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</si>
  <si>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</si>
  <si>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</si>
  <si>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</si>
  <si>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</si>
  <si>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</si>
  <si>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</si>
  <si>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</si>
  <si>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</si>
  <si>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</si>
  <si>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</si>
  <si>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</si>
  <si>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</si>
  <si>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</si>
  <si>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</si>
  <si>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</si>
  <si>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</si>
  <si>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</si>
  <si>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</si>
  <si>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</si>
  <si>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</si>
  <si>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</si>
  <si>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</si>
  <si>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</si>
  <si>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</si>
  <si>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</si>
  <si>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</si>
  <si>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</si>
  <si>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</si>
  <si>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</si>
  <si>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</si>
  <si>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</si>
  <si>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</si>
  <si>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</si>
  <si>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</si>
  <si>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</si>
  <si>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</si>
  <si>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</si>
  <si>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</si>
  <si>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</si>
  <si>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</si>
  <si>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</si>
  <si>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</si>
  <si>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</si>
  <si>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</si>
  <si>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</si>
  <si>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</si>
  <si>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</si>
  <si>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</si>
  <si>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</si>
  <si>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</si>
  <si>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</si>
  <si>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</si>
  <si>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</si>
  <si>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</si>
  <si>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</si>
  <si>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</si>
  <si>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</si>
  <si>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</si>
  <si>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</si>
  <si>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</si>
  <si>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</si>
  <si>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</si>
  <si>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</si>
  <si>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</si>
  <si>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</si>
  <si>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</si>
  <si>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</si>
  <si>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</si>
  <si>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</si>
  <si>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</si>
  <si>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</si>
  <si>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</si>
  <si>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</si>
  <si>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</si>
  <si>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</si>
  <si>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</si>
  <si>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</si>
  <si>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</si>
  <si>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</si>
  <si>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</si>
  <si>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</si>
  <si>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</si>
  <si>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</si>
  <si>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</si>
  <si>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</si>
  <si>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伊那市の下水道事業は短期間に集中して整備を行ったため、企業債等多額の負債を抱え、施設も過大傾向にあったこと等から、平成21年度に経営健全化計画を策定し、以降定期的に検証しながら健全経営に努めてきました。令和２年度をもって新設工事が概ね完了しましたが、今後の人口減少に伴い使用料収入は緩やかに減少傾向となることが予想されます。
　毎年多額の企業債の償還を行い、さらに今後見込まれる資産の更新にも備えていく必要があるため、更なる純利益の計上と公共下水道事業単体での累積欠損の解消に努めます。
　令和元年度に５回目の改定を行った経営健全化計画に基づき、更なる経営の健全化に取り組んでいきます。</t>
    <rPh sb="220" eb="222">
      <t>コウキョウ</t>
    </rPh>
    <rPh sb="222" eb="225">
      <t>ゲスイドウ</t>
    </rPh>
    <rPh sb="225" eb="227">
      <t>ジギョウ</t>
    </rPh>
    <rPh sb="227" eb="229">
      <t>タンタイ</t>
    </rPh>
    <rPh sb="231" eb="233">
      <t>ルイセキ</t>
    </rPh>
    <rPh sb="233" eb="235">
      <t>ケッソン</t>
    </rPh>
    <rPh sb="236" eb="238">
      <t>カイショウ</t>
    </rPh>
    <rPh sb="239" eb="240">
      <t>ツト</t>
    </rPh>
    <phoneticPr fontId="4"/>
  </si>
  <si>
    <t>　①有形固定資産減価償却率は全体の３割を超えてきており、類似団体平均を上回る状況で推移しています。
　②管渠老朽化率が示すとおり管渠については耐用年数である50年を超えているものはありません。
　管渠調査の結果、更新が必要な管渠が出てきており、③管渠改善率は増加しています。
　事業の初期に集中的に投資を行ったことで、経営状況は厳しくなっていることから、今後見込まれる資産の更新はストックマネジメント計画に基づき効率的に行っていく必要があります。</t>
    <rPh sb="2" eb="4">
      <t>ユウケイ</t>
    </rPh>
    <rPh sb="4" eb="6">
      <t>コテイ</t>
    </rPh>
    <rPh sb="6" eb="8">
      <t>シサン</t>
    </rPh>
    <rPh sb="8" eb="10">
      <t>ゲンカ</t>
    </rPh>
    <rPh sb="10" eb="12">
      <t>ショウキャク</t>
    </rPh>
    <rPh sb="12" eb="13">
      <t>リツ</t>
    </rPh>
    <rPh sb="14" eb="16">
      <t>ゼンタイ</t>
    </rPh>
    <rPh sb="18" eb="19">
      <t>ワリ</t>
    </rPh>
    <rPh sb="20" eb="21">
      <t>コ</t>
    </rPh>
    <rPh sb="28" eb="30">
      <t>ルイジ</t>
    </rPh>
    <rPh sb="30" eb="32">
      <t>ダンタイ</t>
    </rPh>
    <rPh sb="32" eb="34">
      <t>ヘイキン</t>
    </rPh>
    <rPh sb="35" eb="37">
      <t>ウワマワ</t>
    </rPh>
    <rPh sb="38" eb="40">
      <t>ジョウキョウ</t>
    </rPh>
    <rPh sb="41" eb="43">
      <t>スイイ</t>
    </rPh>
    <rPh sb="52" eb="54">
      <t>カンキョ</t>
    </rPh>
    <rPh sb="54" eb="56">
      <t>ロウキュウ</t>
    </rPh>
    <rPh sb="56" eb="57">
      <t>カ</t>
    </rPh>
    <rPh sb="57" eb="58">
      <t>リツ</t>
    </rPh>
    <rPh sb="59" eb="60">
      <t>シメ</t>
    </rPh>
    <rPh sb="64" eb="66">
      <t>カンキョ</t>
    </rPh>
    <rPh sb="71" eb="73">
      <t>タイヨウ</t>
    </rPh>
    <rPh sb="73" eb="75">
      <t>ネンスウ</t>
    </rPh>
    <rPh sb="80" eb="81">
      <t>ネン</t>
    </rPh>
    <rPh sb="82" eb="83">
      <t>コ</t>
    </rPh>
    <rPh sb="98" eb="100">
      <t>カンキョ</t>
    </rPh>
    <rPh sb="100" eb="102">
      <t>チョウサ</t>
    </rPh>
    <rPh sb="103" eb="105">
      <t>ケッカ</t>
    </rPh>
    <rPh sb="106" eb="108">
      <t>コウシン</t>
    </rPh>
    <rPh sb="109" eb="111">
      <t>ヒツヨウ</t>
    </rPh>
    <rPh sb="112" eb="114">
      <t>カンキョ</t>
    </rPh>
    <rPh sb="115" eb="116">
      <t>デ</t>
    </rPh>
    <rPh sb="123" eb="125">
      <t>カンキョ</t>
    </rPh>
    <rPh sb="125" eb="127">
      <t>カイゼン</t>
    </rPh>
    <rPh sb="127" eb="128">
      <t>リツ</t>
    </rPh>
    <rPh sb="129" eb="131">
      <t>ゾウカ</t>
    </rPh>
    <rPh sb="139" eb="141">
      <t>ジギョウ</t>
    </rPh>
    <rPh sb="142" eb="144">
      <t>ショキ</t>
    </rPh>
    <rPh sb="145" eb="148">
      <t>シュウチュウテキ</t>
    </rPh>
    <rPh sb="149" eb="151">
      <t>トウシ</t>
    </rPh>
    <rPh sb="152" eb="153">
      <t>オコナ</t>
    </rPh>
    <rPh sb="159" eb="161">
      <t>ケイエイ</t>
    </rPh>
    <rPh sb="161" eb="163">
      <t>ジョウキョウ</t>
    </rPh>
    <rPh sb="164" eb="165">
      <t>キビ</t>
    </rPh>
    <rPh sb="177" eb="179">
      <t>コンゴ</t>
    </rPh>
    <rPh sb="179" eb="181">
      <t>ミコ</t>
    </rPh>
    <rPh sb="184" eb="186">
      <t>シサン</t>
    </rPh>
    <rPh sb="187" eb="189">
      <t>コウシン</t>
    </rPh>
    <rPh sb="200" eb="202">
      <t>ケイカク</t>
    </rPh>
    <rPh sb="203" eb="204">
      <t>モト</t>
    </rPh>
    <rPh sb="206" eb="209">
      <t>コウリツテキ</t>
    </rPh>
    <rPh sb="210" eb="211">
      <t>オコナ</t>
    </rPh>
    <rPh sb="215" eb="217">
      <t>ヒツヨウ</t>
    </rPh>
    <phoneticPr fontId="4"/>
  </si>
  <si>
    <t>　①経常収支比率と⑤経費回収率は100％を超えて推移しているため単年度収支は黒字となっています。使用料収入が減少したことにより営業収益が減少し、長期前受金戻入の減少などにより営業外収益も減少しました。結果として経常収支比率が減少しました。経費回収率は、使用料収入が減少し、汚水処理費が増加したためやや減少しています。
　②累積欠損金比率も減少しましたが、未だに類似団体平均を上回っているため今後も継続して純利益を計上していく必要があります。
　③流動比率は依然として100％を下回っている状況であるため、単年度収支で十分な黒字を確保し、企業債の償還に充てていく必要があります。流動負債はほとんどが企業債であり、償還のピークを迎える令和４年度までは大きな割合を占めるため、比率は低くなる見込みです。
　④企業債残高対事業規模比率は、企業債残高が減少してきており、比率はおおむね減少基調にあります。
　⑥汚水処理原価は、接続率の上昇による有収水量の増加を上回る割合で汚水処理費の増加があったため、上がりました。
　⑦施設利用率は、ほぼ横ばいの状況です。処理水量の確保に引き続き努めていきます。
　⑧水洗化率は、工事が完了した地域の供用開始等により順調に増加しており、類似団体平均を上回っています。</t>
    <rPh sb="2" eb="4">
      <t>ケイジョウ</t>
    </rPh>
    <rPh sb="4" eb="6">
      <t>シュウシ</t>
    </rPh>
    <rPh sb="6" eb="8">
      <t>ヒリツ</t>
    </rPh>
    <rPh sb="10" eb="12">
      <t>ケイヒ</t>
    </rPh>
    <rPh sb="12" eb="14">
      <t>カイシュウ</t>
    </rPh>
    <rPh sb="14" eb="15">
      <t>リツ</t>
    </rPh>
    <rPh sb="21" eb="22">
      <t>コ</t>
    </rPh>
    <rPh sb="24" eb="26">
      <t>スイイ</t>
    </rPh>
    <rPh sb="32" eb="35">
      <t>タンネンド</t>
    </rPh>
    <rPh sb="35" eb="37">
      <t>シュウシ</t>
    </rPh>
    <rPh sb="38" eb="40">
      <t>クロジ</t>
    </rPh>
    <rPh sb="48" eb="51">
      <t>シヨウリョウ</t>
    </rPh>
    <rPh sb="51" eb="53">
      <t>シュウニュウ</t>
    </rPh>
    <rPh sb="54" eb="56">
      <t>ゲンショウ</t>
    </rPh>
    <rPh sb="63" eb="65">
      <t>エイギョウ</t>
    </rPh>
    <rPh sb="65" eb="67">
      <t>シュウエキ</t>
    </rPh>
    <rPh sb="68" eb="70">
      <t>ゲンショウ</t>
    </rPh>
    <rPh sb="72" eb="74">
      <t>チョウキ</t>
    </rPh>
    <rPh sb="74" eb="77">
      <t>マエウケキン</t>
    </rPh>
    <rPh sb="77" eb="79">
      <t>レイニュウ</t>
    </rPh>
    <rPh sb="80" eb="82">
      <t>ゲンショウ</t>
    </rPh>
    <rPh sb="87" eb="90">
      <t>エイギョウガイ</t>
    </rPh>
    <rPh sb="90" eb="92">
      <t>シュウエキ</t>
    </rPh>
    <rPh sb="93" eb="95">
      <t>ゲンショウ</t>
    </rPh>
    <rPh sb="100" eb="102">
      <t>ケッカ</t>
    </rPh>
    <rPh sb="105" eb="107">
      <t>ケイジョウ</t>
    </rPh>
    <rPh sb="107" eb="109">
      <t>シュウシ</t>
    </rPh>
    <rPh sb="109" eb="111">
      <t>ヒリツ</t>
    </rPh>
    <rPh sb="112" eb="114">
      <t>ゲンショウ</t>
    </rPh>
    <rPh sb="119" eb="121">
      <t>ケイヒ</t>
    </rPh>
    <rPh sb="121" eb="123">
      <t>カイシュウ</t>
    </rPh>
    <rPh sb="123" eb="124">
      <t>リツ</t>
    </rPh>
    <rPh sb="126" eb="129">
      <t>シヨウリョウ</t>
    </rPh>
    <rPh sb="129" eb="131">
      <t>シュウニュウ</t>
    </rPh>
    <rPh sb="132" eb="134">
      <t>ゲンショウ</t>
    </rPh>
    <rPh sb="136" eb="138">
      <t>オスイ</t>
    </rPh>
    <rPh sb="138" eb="140">
      <t>ショリ</t>
    </rPh>
    <rPh sb="140" eb="141">
      <t>ヒ</t>
    </rPh>
    <rPh sb="142" eb="144">
      <t>ゾウカ</t>
    </rPh>
    <rPh sb="150" eb="152">
      <t>ゲンショウ</t>
    </rPh>
    <rPh sb="161" eb="163">
      <t>ルイセキ</t>
    </rPh>
    <rPh sb="163" eb="165">
      <t>ケッソン</t>
    </rPh>
    <rPh sb="165" eb="166">
      <t>キン</t>
    </rPh>
    <rPh sb="166" eb="168">
      <t>ヒリツ</t>
    </rPh>
    <rPh sb="169" eb="171">
      <t>ゲンショウ</t>
    </rPh>
    <rPh sb="177" eb="178">
      <t>イマ</t>
    </rPh>
    <rPh sb="180" eb="182">
      <t>ルイジ</t>
    </rPh>
    <rPh sb="182" eb="184">
      <t>ダンタイ</t>
    </rPh>
    <rPh sb="184" eb="186">
      <t>ヘイキン</t>
    </rPh>
    <rPh sb="187" eb="189">
      <t>ウワマワ</t>
    </rPh>
    <rPh sb="195" eb="197">
      <t>コンゴ</t>
    </rPh>
    <rPh sb="198" eb="200">
      <t>ケイゾク</t>
    </rPh>
    <rPh sb="202" eb="205">
      <t>ジュンリエキ</t>
    </rPh>
    <rPh sb="206" eb="208">
      <t>ケイジョウ</t>
    </rPh>
    <rPh sb="212" eb="214">
      <t>ヒツヨウ</t>
    </rPh>
    <rPh sb="223" eb="225">
      <t>リュウドウ</t>
    </rPh>
    <rPh sb="225" eb="227">
      <t>ヒリツ</t>
    </rPh>
    <rPh sb="228" eb="230">
      <t>イゼン</t>
    </rPh>
    <rPh sb="238" eb="240">
      <t>シタマワ</t>
    </rPh>
    <rPh sb="244" eb="246">
      <t>ジョウキョウ</t>
    </rPh>
    <rPh sb="252" eb="255">
      <t>タンネンド</t>
    </rPh>
    <rPh sb="255" eb="257">
      <t>シュウシ</t>
    </rPh>
    <rPh sb="258" eb="260">
      <t>ジュウブン</t>
    </rPh>
    <rPh sb="261" eb="263">
      <t>クロジ</t>
    </rPh>
    <rPh sb="264" eb="266">
      <t>カクホ</t>
    </rPh>
    <rPh sb="268" eb="270">
      <t>キギョウ</t>
    </rPh>
    <rPh sb="270" eb="271">
      <t>サイ</t>
    </rPh>
    <rPh sb="272" eb="274">
      <t>ショウカン</t>
    </rPh>
    <rPh sb="275" eb="276">
      <t>ア</t>
    </rPh>
    <rPh sb="280" eb="282">
      <t>ヒツヨウ</t>
    </rPh>
    <rPh sb="288" eb="290">
      <t>リュウドウ</t>
    </rPh>
    <rPh sb="290" eb="292">
      <t>フサイ</t>
    </rPh>
    <rPh sb="298" eb="300">
      <t>キギョウ</t>
    </rPh>
    <rPh sb="300" eb="301">
      <t>サイ</t>
    </rPh>
    <rPh sb="305" eb="307">
      <t>ショウカン</t>
    </rPh>
    <rPh sb="312" eb="313">
      <t>ムカ</t>
    </rPh>
    <rPh sb="315" eb="317">
      <t>レイワ</t>
    </rPh>
    <rPh sb="318" eb="320">
      <t>ネンド</t>
    </rPh>
    <rPh sb="323" eb="324">
      <t>オオ</t>
    </rPh>
    <rPh sb="326" eb="328">
      <t>ワリアイ</t>
    </rPh>
    <rPh sb="329" eb="330">
      <t>シ</t>
    </rPh>
    <rPh sb="335" eb="337">
      <t>ヒリツ</t>
    </rPh>
    <rPh sb="338" eb="339">
      <t>ヒク</t>
    </rPh>
    <rPh sb="342" eb="344">
      <t>ミコ</t>
    </rPh>
    <rPh sb="351" eb="353">
      <t>キギョウ</t>
    </rPh>
    <rPh sb="353" eb="354">
      <t>サイ</t>
    </rPh>
    <rPh sb="354" eb="356">
      <t>ザンダカ</t>
    </rPh>
    <rPh sb="356" eb="357">
      <t>タイ</t>
    </rPh>
    <rPh sb="357" eb="359">
      <t>ジギョウ</t>
    </rPh>
    <rPh sb="359" eb="361">
      <t>キボ</t>
    </rPh>
    <rPh sb="361" eb="363">
      <t>ヒリツ</t>
    </rPh>
    <rPh sb="365" eb="367">
      <t>キギョウ</t>
    </rPh>
    <rPh sb="367" eb="368">
      <t>サイ</t>
    </rPh>
    <rPh sb="368" eb="370">
      <t>ザンダカ</t>
    </rPh>
    <rPh sb="371" eb="373">
      <t>ゲンショウ</t>
    </rPh>
    <rPh sb="380" eb="382">
      <t>ヒリツ</t>
    </rPh>
    <rPh sb="387" eb="389">
      <t>ゲンショウ</t>
    </rPh>
    <rPh sb="389" eb="391">
      <t>キチョウ</t>
    </rPh>
    <rPh sb="400" eb="402">
      <t>オスイ</t>
    </rPh>
    <rPh sb="402" eb="404">
      <t>ショリ</t>
    </rPh>
    <rPh sb="404" eb="406">
      <t>ゲンカ</t>
    </rPh>
    <rPh sb="422" eb="424">
      <t>ゾウカ</t>
    </rPh>
    <rPh sb="425" eb="427">
      <t>ウワマワ</t>
    </rPh>
    <rPh sb="428" eb="430">
      <t>ワリアイ</t>
    </rPh>
    <rPh sb="446" eb="447">
      <t>ウエ</t>
    </rPh>
    <rPh sb="456" eb="458">
      <t>シセツ</t>
    </rPh>
    <rPh sb="458" eb="461">
      <t>リヨウリツ</t>
    </rPh>
    <rPh sb="465" eb="466">
      <t>ヨコ</t>
    </rPh>
    <rPh sb="469" eb="471">
      <t>ジョウキョウ</t>
    </rPh>
    <rPh sb="474" eb="476">
      <t>ショリ</t>
    </rPh>
    <rPh sb="476" eb="478">
      <t>スイリョウ</t>
    </rPh>
    <rPh sb="479" eb="481">
      <t>カクホ</t>
    </rPh>
    <rPh sb="482" eb="483">
      <t>ヒ</t>
    </rPh>
    <rPh sb="484" eb="485">
      <t>ツヅ</t>
    </rPh>
    <rPh sb="486" eb="487">
      <t>ツト</t>
    </rPh>
    <rPh sb="497" eb="500">
      <t>スイセンカ</t>
    </rPh>
    <rPh sb="500" eb="501">
      <t>リツ</t>
    </rPh>
    <rPh sb="503" eb="505">
      <t>コウジ</t>
    </rPh>
    <rPh sb="506" eb="508">
      <t>カンリョウ</t>
    </rPh>
    <rPh sb="510" eb="512">
      <t>チイキ</t>
    </rPh>
    <rPh sb="513" eb="515">
      <t>キョウヨウ</t>
    </rPh>
    <rPh sb="515" eb="517">
      <t>カイシ</t>
    </rPh>
    <rPh sb="517" eb="518">
      <t>トウ</t>
    </rPh>
    <rPh sb="521" eb="523">
      <t>ジュンチョウ</t>
    </rPh>
    <rPh sb="524" eb="526">
      <t>ゾウカ</t>
    </rPh>
    <rPh sb="531" eb="533">
      <t>ルイジ</t>
    </rPh>
    <rPh sb="533" eb="535">
      <t>ダンタイ</t>
    </rPh>
    <rPh sb="535" eb="537">
      <t>ヘイキン</t>
    </rPh>
    <rPh sb="538" eb="54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</si>
</sst>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0.13</c:v>
                </c:pt>
                <c:pt idx="3">
                  <c:v>0</c:v>
                </c:pt>
                <c:pt idx="4" formatCode="#,##0.00;&quot;△&quot;#,##0.00;&quot;-&quot;">
                  <c:v>7.0000000000000007E-2</c:v>
                </c:pt>
              </c:numCache>
            </c:numRef>
          </c:val>
          <c:extLst>
            <c:ext xmlns:c16="http://schemas.microsoft.com/office/drawing/2014/chart" uri="{C3380CC4-5D6E-409C-BE32-E72D297353CC}">
              <c16:uniqueId val="{00000000-D29F-49C2-88A5-2CC4283A49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1.65</c:v>
                </c:pt>
              </c:numCache>
            </c:numRef>
          </c:val>
          <c:smooth val="0"/>
          <c:extLst>
            <c:ext xmlns:c16="http://schemas.microsoft.com/office/drawing/2014/chart" uri="{C3380CC4-5D6E-409C-BE32-E72D297353CC}">
              <c16:uniqueId val="{00000001-D29F-49C2-88A5-2CC4283A49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54.03</c:v>
                </c:pt>
                <c:pt idx="1">
                  <c:v>54.27</c:v>
                </c:pt>
                <c:pt idx="2">
                  <c:v>57.05</c:v>
                </c:pt>
                <c:pt idx="3">
                  <c:v>56.87</c:v>
                </c:pt>
                <c:pt idx="4">
                  <c:v>58.01</c:v>
                </c:pt>
              </c:numCache>
            </c:numRef>
          </c:val>
          <c:extLst>
            <c:ext xmlns:c16="http://schemas.microsoft.com/office/drawing/2014/chart" uri="{C3380CC4-5D6E-409C-BE32-E72D297353CC}">
              <c16:uniqueId val="{00000000-C637-4C8E-8FAA-35CB6A3592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50.53</c:v>
                </c:pt>
              </c:numCache>
            </c:numRef>
          </c:val>
          <c:smooth val="0"/>
          <c:extLst>
            <c:ext xmlns:c16="http://schemas.microsoft.com/office/drawing/2014/chart" uri="{C3380CC4-5D6E-409C-BE32-E72D297353CC}">
              <c16:uniqueId val="{00000001-C637-4C8E-8FAA-35CB6A3592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88.73</c:v>
                </c:pt>
                <c:pt idx="1">
                  <c:v>89.11</c:v>
                </c:pt>
                <c:pt idx="2">
                  <c:v>89.74</c:v>
                </c:pt>
                <c:pt idx="3">
                  <c:v>91.77</c:v>
                </c:pt>
                <c:pt idx="4">
                  <c:v>93.67</c:v>
                </c:pt>
              </c:numCache>
            </c:numRef>
          </c:val>
          <c:extLst>
            <c:ext xmlns:c16="http://schemas.microsoft.com/office/drawing/2014/chart" uri="{C3380CC4-5D6E-409C-BE32-E72D297353CC}">
              <c16:uniqueId val="{00000000-894C-4713-B99C-FE4990B6E8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82.08</c:v>
                </c:pt>
              </c:numCache>
            </c:numRef>
          </c:val>
          <c:smooth val="0"/>
          <c:extLst>
            <c:ext xmlns:c16="http://schemas.microsoft.com/office/drawing/2014/chart" uri="{C3380CC4-5D6E-409C-BE32-E72D297353CC}">
              <c16:uniqueId val="{00000001-894C-4713-B99C-FE4990B6E8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113.7</c:v>
                </c:pt>
                <c:pt idx="1">
                  <c:v>113.17</c:v>
                </c:pt>
                <c:pt idx="2">
                  <c:v>116.18</c:v>
                </c:pt>
                <c:pt idx="3">
                  <c:v>118.77</c:v>
                </c:pt>
                <c:pt idx="4">
                  <c:v>117.04</c:v>
                </c:pt>
              </c:numCache>
            </c:numRef>
          </c:val>
          <c:extLst>
            <c:ext xmlns:c16="http://schemas.microsoft.com/office/drawing/2014/chart" uri="{C3380CC4-5D6E-409C-BE32-E72D297353CC}">
              <c16:uniqueId val="{00000000-19E1-494D-A4EE-7E882CC3C8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107.21</c:v>
                </c:pt>
              </c:numCache>
            </c:numRef>
          </c:val>
          <c:smooth val="0"/>
          <c:extLst>
            <c:ext xmlns:c16="http://schemas.microsoft.com/office/drawing/2014/chart" uri="{C3380CC4-5D6E-409C-BE32-E72D297353CC}">
              <c16:uniqueId val="{00000001-19E1-494D-A4EE-7E882CC3C8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25.41</c:v>
                </c:pt>
                <c:pt idx="1">
                  <c:v>27.49</c:v>
                </c:pt>
                <c:pt idx="2">
                  <c:v>29.54</c:v>
                </c:pt>
                <c:pt idx="3">
                  <c:v>31.39</c:v>
                </c:pt>
                <c:pt idx="4">
                  <c:v>33.340000000000003</c:v>
                </c:pt>
              </c:numCache>
            </c:numRef>
          </c:val>
          <c:extLst>
            <c:ext xmlns:c16="http://schemas.microsoft.com/office/drawing/2014/chart" uri="{C3380CC4-5D6E-409C-BE32-E72D297353CC}">
              <c16:uniqueId val="{00000000-A6CF-4956-A094-68766EEB23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12.7</c:v>
                </c:pt>
              </c:numCache>
            </c:numRef>
          </c:val>
          <c:smooth val="0"/>
          <c:extLst>
            <c:ext xmlns:c16="http://schemas.microsoft.com/office/drawing/2014/chart" uri="{C3380CC4-5D6E-409C-BE32-E72D297353CC}">
              <c16:uniqueId val="{00000001-A6CF-4956-A094-68766EEB23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93-4597-B329-358F637013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formatCode="#,##0.00;&quot;△&quot;#,##0.00">
                  <c:v>0</c:v>
                </c:pt>
              </c:numCache>
            </c:numRef>
          </c:val>
          <c:smooth val="0"/>
          <c:extLst>
            <c:ext xmlns:c16="http://schemas.microsoft.com/office/drawing/2014/chart" uri="{C3380CC4-5D6E-409C-BE32-E72D297353CC}">
              <c16:uniqueId val="{00000001-C193-4597-B329-358F637013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221.07</c:v>
                </c:pt>
                <c:pt idx="1">
                  <c:v>184.41</c:v>
                </c:pt>
                <c:pt idx="2">
                  <c:v>151.25</c:v>
                </c:pt>
                <c:pt idx="3">
                  <c:v>117.7</c:v>
                </c:pt>
                <c:pt idx="4">
                  <c:v>87.45</c:v>
                </c:pt>
              </c:numCache>
            </c:numRef>
          </c:val>
          <c:extLst>
            <c:ext xmlns:c16="http://schemas.microsoft.com/office/drawing/2014/chart" uri="{C3380CC4-5D6E-409C-BE32-E72D297353CC}">
              <c16:uniqueId val="{00000000-0CFF-4AE1-B9FD-8639E2E2F1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43.71</c:v>
                </c:pt>
              </c:numCache>
            </c:numRef>
          </c:val>
          <c:smooth val="0"/>
          <c:extLst>
            <c:ext xmlns:c16="http://schemas.microsoft.com/office/drawing/2014/chart" uri="{C3380CC4-5D6E-409C-BE32-E72D297353CC}">
              <c16:uniqueId val="{00000001-0CFF-4AE1-B9FD-8639E2E2F1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80.58</c:v>
                </c:pt>
                <c:pt idx="1">
                  <c:v>80.930000000000007</c:v>
                </c:pt>
                <c:pt idx="2">
                  <c:v>84.88</c:v>
                </c:pt>
                <c:pt idx="3">
                  <c:v>79.09</c:v>
                </c:pt>
                <c:pt idx="4">
                  <c:v>78.98</c:v>
                </c:pt>
              </c:numCache>
            </c:numRef>
          </c:val>
          <c:extLst>
            <c:ext xmlns:c16="http://schemas.microsoft.com/office/drawing/2014/chart" uri="{C3380CC4-5D6E-409C-BE32-E72D297353CC}">
              <c16:uniqueId val="{00000000-5289-47F2-9A58-AD9D6EAC0E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40.67</c:v>
                </c:pt>
              </c:numCache>
            </c:numRef>
          </c:val>
          <c:smooth val="0"/>
          <c:extLst>
            <c:ext xmlns:c16="http://schemas.microsoft.com/office/drawing/2014/chart" uri="{C3380CC4-5D6E-409C-BE32-E72D297353CC}">
              <c16:uniqueId val="{00000001-5289-47F2-9A58-AD9D6EAC0E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1461.19</c:v>
                </c:pt>
                <c:pt idx="1">
                  <c:v>1486.61</c:v>
                </c:pt>
                <c:pt idx="2">
                  <c:v>1404.36</c:v>
                </c:pt>
                <c:pt idx="3">
                  <c:v>1343.89</c:v>
                </c:pt>
                <c:pt idx="4">
                  <c:v>1346.68</c:v>
                </c:pt>
              </c:numCache>
            </c:numRef>
          </c:val>
          <c:extLst>
            <c:ext xmlns:c16="http://schemas.microsoft.com/office/drawing/2014/chart" uri="{C3380CC4-5D6E-409C-BE32-E72D297353CC}">
              <c16:uniqueId val="{00000000-2727-4103-A262-2CDA1495C0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1050.51</c:v>
                </c:pt>
              </c:numCache>
            </c:numRef>
          </c:val>
          <c:smooth val="0"/>
          <c:extLst>
            <c:ext xmlns:c16="http://schemas.microsoft.com/office/drawing/2014/chart" uri="{C3380CC4-5D6E-409C-BE32-E72D297353CC}">
              <c16:uniqueId val="{00000001-2727-4103-A262-2CDA1495C0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105.26</c:v>
                </c:pt>
                <c:pt idx="1">
                  <c:v>104.96</c:v>
                </c:pt>
                <c:pt idx="2">
                  <c:v>108.03</c:v>
                </c:pt>
                <c:pt idx="3">
                  <c:v>123.41</c:v>
                </c:pt>
                <c:pt idx="4">
                  <c:v>120.04</c:v>
                </c:pt>
              </c:numCache>
            </c:numRef>
          </c:val>
          <c:extLst>
            <c:ext xmlns:c16="http://schemas.microsoft.com/office/drawing/2014/chart" uri="{C3380CC4-5D6E-409C-BE32-E72D297353CC}">
              <c16:uniqueId val="{00000000-7D02-425B-A016-E50BE1FFC0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82.65</c:v>
                </c:pt>
              </c:numCache>
            </c:numRef>
          </c:val>
          <c:smooth val="0"/>
          <c:extLst>
            <c:ext xmlns:c16="http://schemas.microsoft.com/office/drawing/2014/chart" uri="{C3380CC4-5D6E-409C-BE32-E72D297353CC}">
              <c16:uniqueId val="{00000001-7D02-425B-A016-E50BE1FFC0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208.06</c:v>
                </c:pt>
                <c:pt idx="1">
                  <c:v>216.51</c:v>
                </c:pt>
                <c:pt idx="2">
                  <c:v>213.36</c:v>
                </c:pt>
                <c:pt idx="3">
                  <c:v>187.32</c:v>
                </c:pt>
                <c:pt idx="4">
                  <c:v>190.68</c:v>
                </c:pt>
              </c:numCache>
            </c:numRef>
          </c:val>
          <c:extLst>
            <c:ext xmlns:c16="http://schemas.microsoft.com/office/drawing/2014/chart" uri="{C3380CC4-5D6E-409C-BE32-E72D297353CC}">
              <c16:uniqueId val="{00000000-F767-4C85-AF52-4B5493EF89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186.3</c:v>
                </c:pt>
              </c:numCache>
            </c:numRef>
          </c:val>
          <c:smooth val="0"/>
          <c:extLst>
            <c:ext xmlns:c16="http://schemas.microsoft.com/office/drawing/2014/chart" uri="{C3380CC4-5D6E-409C-BE32-E72D297353CC}">
              <c16:uniqueId val="{00000001-F767-4C85-AF52-4B5493EF89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67084</v>
      </c>
      <c r="AM8" s="69"/>
      <c r="AN8" s="69"/>
      <c r="AO8" s="69"/>
      <c r="AP8" s="69"/>
      <c r="AQ8" s="69"/>
      <c r="AR8" s="69"/>
      <c r="AS8" s="69"/>
      <c r="AT8" s="68">
        <f>データ!T6</f>
        <v>667.93</v>
      </c>
      <c r="AU8" s="68"/>
      <c r="AV8" s="68"/>
      <c r="AW8" s="68"/>
      <c r="AX8" s="68"/>
      <c r="AY8" s="68"/>
      <c r="AZ8" s="68"/>
      <c r="BA8" s="68"/>
      <c r="BB8" s="68">
        <f>データ!U6</f>
        <v>100.44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43.96</v>
      </c>
      <c r="J10" s="68"/>
      <c r="K10" s="68"/>
      <c r="L10" s="68"/>
      <c r="M10" s="68"/>
      <c r="N10" s="68"/>
      <c r="O10" s="68"/>
      <c r="P10" s="68">
        <f>データ!P6</f>
        <v>44.06</v>
      </c>
      <c r="Q10" s="68"/>
      <c r="R10" s="68"/>
      <c r="S10" s="68"/>
      <c r="T10" s="68"/>
      <c r="U10" s="68"/>
      <c r="V10" s="68"/>
      <c r="W10" s="68">
        <f>データ!Q6</f>
        <v>101.82</v>
      </c>
      <c r="X10" s="68"/>
      <c r="Y10" s="68"/>
      <c r="Z10" s="68"/>
      <c r="AA10" s="68"/>
      <c r="AB10" s="68"/>
      <c r="AC10" s="68"/>
      <c r="AD10" s="69">
        <f>データ!R6</f>
        <v>4070</v>
      </c>
      <c r="AE10" s="69"/>
      <c r="AF10" s="69"/>
      <c r="AG10" s="69"/>
      <c r="AH10" s="69"/>
      <c r="AI10" s="69"/>
      <c r="AJ10" s="69"/>
      <c r="AK10" s="2"/>
      <c r="AL10" s="69">
        <f>データ!V6</f>
        <v>29463</v>
      </c>
      <c r="AM10" s="69"/>
      <c r="AN10" s="69"/>
      <c r="AO10" s="69"/>
      <c r="AP10" s="69"/>
      <c r="AQ10" s="69"/>
      <c r="AR10" s="69"/>
      <c r="AS10" s="69"/>
      <c r="AT10" s="68">
        <f>データ!W6</f>
        <v>11.4</v>
      </c>
      <c r="AU10" s="68"/>
      <c r="AV10" s="68"/>
      <c r="AW10" s="68"/>
      <c r="AX10" s="68"/>
      <c r="AY10" s="68"/>
      <c r="AZ10" s="68"/>
      <c r="BA10" s="68"/>
      <c r="BB10" s="68">
        <f>データ!X6</f>
        <v>2584.4699999999998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MTan15Yn8ITsm2sRrpxLs+DDDMNjQBapNPsmWiuVA/C8ZAbxafPHGsXjPkrFoAHalylpjyih+RFdPzC4iPT7Q==" saltValue="bYWQEjmSkBabGEpATWbo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202096</v>
      </c>
      <c r="D6" s="33">
        <f t="shared" si="3"/>
        <v>46</v>
      </c>
      <c r="E6" s="33">
        <f t="shared" si="3"/>
        <v>17</v>
      </c>
      <c r="F6" s="33">
        <f t="shared" si="3"/>
        <v>1</v>
      </c>
      <c r="G6" s="33">
        <f t="shared" si="3"/>
        <v>0</v>
      </c>
      <c r="H6" s="33" t="str">
        <f t="shared" si="3"/>
        <v>長野県　伊那市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43.96</v>
      </c>
      <c r="P6" s="34">
        <f t="shared" si="3"/>
        <v>44.06</v>
      </c>
      <c r="Q6" s="34">
        <f t="shared" si="3"/>
        <v>101.82</v>
      </c>
      <c r="R6" s="34">
        <f t="shared" si="3"/>
        <v>4070</v>
      </c>
      <c r="S6" s="34">
        <f t="shared" si="3"/>
        <v>67084</v>
      </c>
      <c r="T6" s="34">
        <f t="shared" si="3"/>
        <v>667.93</v>
      </c>
      <c r="U6" s="34">
        <f t="shared" si="3"/>
        <v>100.44</v>
      </c>
      <c r="V6" s="34">
        <f t="shared" si="3"/>
        <v>29463</v>
      </c>
      <c r="W6" s="34">
        <f t="shared" si="3"/>
        <v>11.4</v>
      </c>
      <c r="X6" s="34">
        <f t="shared" si="3"/>
        <v>2584.4699999999998</v>
      </c>
      <c r="Y6" s="35">
        <f>IF(Y7="",NA(),Y7)</f>
        <v>113.7</v>
      </c>
      <c r="Z6" s="35">
        <f t="shared" ref="Z6:AH6" si="4">IF(Z7="",NA(),Z7)</f>
        <v>113.17</v>
      </c>
      <c r="AA6" s="35">
        <f t="shared" si="4"/>
        <v>116.18</v>
      </c>
      <c r="AB6" s="35">
        <f t="shared" si="4"/>
        <v>118.77</v>
      </c>
      <c r="AC6" s="35">
        <f t="shared" si="4"/>
        <v>117.04</v>
      </c>
      <c r="AD6" s="35">
        <f t="shared" si="4"/>
        <v>105.73</v>
      </c>
      <c r="AE6" s="35">
        <f t="shared" si="4"/>
        <v>108.38</v>
      </c>
      <c r="AF6" s="35">
        <f t="shared" si="4"/>
        <v>108.43</v>
      </c>
      <c r="AG6" s="35">
        <f t="shared" si="4"/>
        <v>107.15</v>
      </c>
      <c r="AH6" s="35">
        <f t="shared" si="4"/>
        <v>107.21</v>
      </c>
      <c r="AI6" s="34" t="str">
        <f>IF(AI7="","",IF(AI7="-","【-】","【"&amp;SUBSTITUTE(TEXT(AI7,"#,##0.00"),"-","△")&amp;"】"))</f>
        <v>【106.67】</v>
      </c>
      <c r="AJ6" s="35">
        <f>IF(AJ7="",NA(),AJ7)</f>
        <v>221.07</v>
      </c>
      <c r="AK6" s="35">
        <f t="shared" ref="AK6:AS6" si="5">IF(AK7="",NA(),AK7)</f>
        <v>184.41</v>
      </c>
      <c r="AL6" s="35">
        <f t="shared" si="5"/>
        <v>151.25</v>
      </c>
      <c r="AM6" s="35">
        <f t="shared" si="5"/>
        <v>117.7</v>
      </c>
      <c r="AN6" s="35">
        <f t="shared" si="5"/>
        <v>87.45</v>
      </c>
      <c r="AO6" s="35">
        <f t="shared" si="5"/>
        <v>14.68</v>
      </c>
      <c r="AP6" s="35">
        <f t="shared" si="5"/>
        <v>12.78</v>
      </c>
      <c r="AQ6" s="35">
        <f t="shared" si="5"/>
        <v>12.89</v>
      </c>
      <c r="AR6" s="35">
        <f t="shared" si="5"/>
        <v>15.68</v>
      </c>
      <c r="AS6" s="35">
        <f t="shared" si="5"/>
        <v>43.71</v>
      </c>
      <c r="AT6" s="34" t="str">
        <f>IF(AT7="","",IF(AT7="-","【-】","【"&amp;SUBSTITUTE(TEXT(AT7,"#,##0.00"),"-","△")&amp;"】"))</f>
        <v>【3.64】</v>
      </c>
      <c r="AU6" s="35">
        <f>IF(AU7="",NA(),AU7)</f>
        <v>80.58</v>
      </c>
      <c r="AV6" s="35">
        <f t="shared" ref="AV6:BD6" si="6">IF(AV7="",NA(),AV7)</f>
        <v>80.930000000000007</v>
      </c>
      <c r="AW6" s="35">
        <f t="shared" si="6"/>
        <v>84.88</v>
      </c>
      <c r="AX6" s="35">
        <f t="shared" si="6"/>
        <v>79.09</v>
      </c>
      <c r="AY6" s="35">
        <f t="shared" si="6"/>
        <v>78.98</v>
      </c>
      <c r="AZ6" s="35">
        <f t="shared" si="6"/>
        <v>50.78</v>
      </c>
      <c r="BA6" s="35">
        <f t="shared" si="6"/>
        <v>57.48</v>
      </c>
      <c r="BB6" s="35">
        <f t="shared" si="6"/>
        <v>54.32</v>
      </c>
      <c r="BC6" s="35">
        <f t="shared" si="6"/>
        <v>46.82</v>
      </c>
      <c r="BD6" s="35">
        <f t="shared" si="6"/>
        <v>40.67</v>
      </c>
      <c r="BE6" s="34" t="str">
        <f>IF(BE7="","",IF(BE7="-","【-】","【"&amp;SUBSTITUTE(TEXT(BE7,"#,##0.00"),"-","△")&amp;"】"))</f>
        <v>【67.52】</v>
      </c>
      <c r="BF6" s="35">
        <f>IF(BF7="",NA(),BF7)</f>
        <v>1461.19</v>
      </c>
      <c r="BG6" s="35">
        <f t="shared" ref="BG6:BO6" si="7">IF(BG7="",NA(),BG7)</f>
        <v>1486.61</v>
      </c>
      <c r="BH6" s="35">
        <f t="shared" si="7"/>
        <v>1404.36</v>
      </c>
      <c r="BI6" s="35">
        <f t="shared" si="7"/>
        <v>1343.89</v>
      </c>
      <c r="BJ6" s="35">
        <f t="shared" si="7"/>
        <v>1346.68</v>
      </c>
      <c r="BK6" s="35">
        <f t="shared" si="7"/>
        <v>1053.93</v>
      </c>
      <c r="BL6" s="35">
        <f t="shared" si="7"/>
        <v>1046.25</v>
      </c>
      <c r="BM6" s="35">
        <f t="shared" si="7"/>
        <v>1000.94</v>
      </c>
      <c r="BN6" s="35">
        <f t="shared" si="7"/>
        <v>1028.05</v>
      </c>
      <c r="BO6" s="35">
        <f t="shared" si="7"/>
        <v>1050.51</v>
      </c>
      <c r="BP6" s="34" t="str">
        <f>IF(BP7="","",IF(BP7="-","【-】","【"&amp;SUBSTITUTE(TEXT(BP7,"#,##0.00"),"-","△")&amp;"】"))</f>
        <v>【705.21】</v>
      </c>
      <c r="BQ6" s="35">
        <f>IF(BQ7="",NA(),BQ7)</f>
        <v>105.26</v>
      </c>
      <c r="BR6" s="35">
        <f t="shared" ref="BR6:BZ6" si="8">IF(BR7="",NA(),BR7)</f>
        <v>104.96</v>
      </c>
      <c r="BS6" s="35">
        <f t="shared" si="8"/>
        <v>108.03</v>
      </c>
      <c r="BT6" s="35">
        <f t="shared" si="8"/>
        <v>123.41</v>
      </c>
      <c r="BU6" s="35">
        <f t="shared" si="8"/>
        <v>120.04</v>
      </c>
      <c r="BV6" s="35">
        <f t="shared" si="8"/>
        <v>85.23</v>
      </c>
      <c r="BW6" s="35">
        <f t="shared" si="8"/>
        <v>88.37</v>
      </c>
      <c r="BX6" s="35">
        <f t="shared" si="8"/>
        <v>93.77</v>
      </c>
      <c r="BY6" s="35">
        <f t="shared" si="8"/>
        <v>94.73</v>
      </c>
      <c r="BZ6" s="35">
        <f t="shared" si="8"/>
        <v>82.65</v>
      </c>
      <c r="CA6" s="34" t="str">
        <f>IF(CA7="","",IF(CA7="-","【-】","【"&amp;SUBSTITUTE(TEXT(CA7,"#,##0.00"),"-","△")&amp;"】"))</f>
        <v>【98.96】</v>
      </c>
      <c r="CB6" s="35">
        <f>IF(CB7="",NA(),CB7)</f>
        <v>208.06</v>
      </c>
      <c r="CC6" s="35">
        <f t="shared" ref="CC6:CK6" si="9">IF(CC7="",NA(),CC7)</f>
        <v>216.51</v>
      </c>
      <c r="CD6" s="35">
        <f t="shared" si="9"/>
        <v>213.36</v>
      </c>
      <c r="CE6" s="35">
        <f t="shared" si="9"/>
        <v>187.32</v>
      </c>
      <c r="CF6" s="35">
        <f t="shared" si="9"/>
        <v>190.68</v>
      </c>
      <c r="CG6" s="35">
        <f t="shared" si="9"/>
        <v>185.7</v>
      </c>
      <c r="CH6" s="35">
        <f t="shared" si="9"/>
        <v>178.11</v>
      </c>
      <c r="CI6" s="35">
        <f t="shared" si="9"/>
        <v>165.57</v>
      </c>
      <c r="CJ6" s="35">
        <f t="shared" si="9"/>
        <v>160.91</v>
      </c>
      <c r="CK6" s="35">
        <f t="shared" si="9"/>
        <v>186.3</v>
      </c>
      <c r="CL6" s="34" t="str">
        <f>IF(CL7="","",IF(CL7="-","【-】","【"&amp;SUBSTITUTE(TEXT(CL7,"#,##0.00"),"-","△")&amp;"】"))</f>
        <v>【134.52】</v>
      </c>
      <c r="CM6" s="35">
        <f>IF(CM7="",NA(),CM7)</f>
        <v>54.03</v>
      </c>
      <c r="CN6" s="35">
        <f t="shared" ref="CN6:CV6" si="10">IF(CN7="",NA(),CN7)</f>
        <v>54.27</v>
      </c>
      <c r="CO6" s="35">
        <f t="shared" si="10"/>
        <v>57.05</v>
      </c>
      <c r="CP6" s="35">
        <f t="shared" si="10"/>
        <v>56.87</v>
      </c>
      <c r="CQ6" s="35">
        <f t="shared" si="10"/>
        <v>58.01</v>
      </c>
      <c r="CR6" s="35">
        <f t="shared" si="10"/>
        <v>61.03</v>
      </c>
      <c r="CS6" s="35">
        <f t="shared" si="10"/>
        <v>59.55</v>
      </c>
      <c r="CT6" s="35">
        <f t="shared" si="10"/>
        <v>59.19</v>
      </c>
      <c r="CU6" s="35">
        <f t="shared" si="10"/>
        <v>61.4</v>
      </c>
      <c r="CV6" s="35">
        <f t="shared" si="10"/>
        <v>50.53</v>
      </c>
      <c r="CW6" s="34" t="str">
        <f>IF(CW7="","",IF(CW7="-","【-】","【"&amp;SUBSTITUTE(TEXT(CW7,"#,##0.00"),"-","△")&amp;"】"))</f>
        <v>【59.57】</v>
      </c>
      <c r="CX6" s="35">
        <f>IF(CX7="",NA(),CX7)</f>
        <v>88.73</v>
      </c>
      <c r="CY6" s="35">
        <f t="shared" ref="CY6:DG6" si="11">IF(CY7="",NA(),CY7)</f>
        <v>89.11</v>
      </c>
      <c r="CZ6" s="35">
        <f t="shared" si="11"/>
        <v>89.74</v>
      </c>
      <c r="DA6" s="35">
        <f t="shared" si="11"/>
        <v>91.77</v>
      </c>
      <c r="DB6" s="35">
        <f t="shared" si="11"/>
        <v>93.67</v>
      </c>
      <c r="DC6" s="35">
        <f t="shared" si="11"/>
        <v>86.83</v>
      </c>
      <c r="DD6" s="35">
        <f t="shared" si="11"/>
        <v>87.14</v>
      </c>
      <c r="DE6" s="35">
        <f t="shared" si="11"/>
        <v>86.66</v>
      </c>
      <c r="DF6" s="35">
        <f t="shared" si="11"/>
        <v>86.28</v>
      </c>
      <c r="DG6" s="35">
        <f t="shared" si="11"/>
        <v>82.08</v>
      </c>
      <c r="DH6" s="34" t="str">
        <f>IF(DH7="","",IF(DH7="-","【-】","【"&amp;SUBSTITUTE(TEXT(DH7,"#,##0.00"),"-","△")&amp;"】"))</f>
        <v>【95.57】</v>
      </c>
      <c r="DI6" s="35">
        <f>IF(DI7="",NA(),DI7)</f>
        <v>25.41</v>
      </c>
      <c r="DJ6" s="35">
        <f t="shared" ref="DJ6:DR6" si="12">IF(DJ7="",NA(),DJ7)</f>
        <v>27.49</v>
      </c>
      <c r="DK6" s="35">
        <f t="shared" si="12"/>
        <v>29.54</v>
      </c>
      <c r="DL6" s="35">
        <f t="shared" si="12"/>
        <v>31.39</v>
      </c>
      <c r="DM6" s="35">
        <f t="shared" si="12"/>
        <v>33.340000000000003</v>
      </c>
      <c r="DN6" s="35">
        <f t="shared" si="12"/>
        <v>14.26</v>
      </c>
      <c r="DO6" s="35">
        <f t="shared" si="12"/>
        <v>15.21</v>
      </c>
      <c r="DP6" s="35">
        <f t="shared" si="12"/>
        <v>17.350000000000001</v>
      </c>
      <c r="DQ6" s="35">
        <f t="shared" si="12"/>
        <v>17.239999999999998</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4">
        <f t="shared" si="13"/>
        <v>0</v>
      </c>
      <c r="ED6" s="34" t="str">
        <f>IF(ED7="","",IF(ED7="-","【-】","【"&amp;SUBSTITUTE(TEXT(ED7,"#,##0.00"),"-","△")&amp;"】"))</f>
        <v>【5.72】</v>
      </c>
      <c r="EE6" s="34">
        <f>IF(EE7="",NA(),EE7)</f>
        <v>0</v>
      </c>
      <c r="EF6" s="34">
        <f t="shared" ref="EF6:EN6" si="14">IF(EF7="",NA(),EF7)</f>
        <v>0</v>
      </c>
      <c r="EG6" s="35">
        <f t="shared" si="14"/>
        <v>0.13</v>
      </c>
      <c r="EH6" s="34">
        <f t="shared" si="14"/>
        <v>0</v>
      </c>
      <c r="EI6" s="35">
        <f t="shared" si="14"/>
        <v>7.0000000000000007E-2</v>
      </c>
      <c r="EJ6" s="35">
        <f t="shared" si="14"/>
        <v>0.01</v>
      </c>
      <c r="EK6" s="35">
        <f t="shared" si="14"/>
        <v>0.11</v>
      </c>
      <c r="EL6" s="35">
        <f t="shared" si="14"/>
        <v>0.09</v>
      </c>
      <c r="EM6" s="35">
        <f t="shared" si="14"/>
        <v>0.12</v>
      </c>
      <c r="EN6" s="35">
        <f t="shared" si="14"/>
        <v>1.65</v>
      </c>
      <c r="EO6" s="34" t="str">
        <f>IF(EO7="","",IF(EO7="-","【-】","【"&amp;SUBSTITUTE(TEXT(EO7,"#,##0.00"),"-","△")&amp;"】"))</f>
        <v>【0.30】</v>
      </c>
    </row>
    <row r="7" spans="1:148" s="36" customFormat="1" x14ac:dyDescent="0.15">
      <c r="A7" s="28"/>
      <c r="B7" s="37">
        <v>2020</v>
      </c>
      <c r="C7" s="37">
        <v>202096</v>
      </c>
      <c r="D7" s="37">
        <v>46</v>
      </c>
      <c r="E7" s="37">
        <v>17</v>
      </c>
      <c r="F7" s="37">
        <v>1</v>
      </c>
      <c r="G7" s="37">
        <v>0</v>
      </c>
      <c r="H7" s="37" t="s">
        <v>96</v>
      </c>
      <c r="I7" s="37" t="s">
        <v>97</v>
      </c>
      <c r="J7" s="37" t="s">
        <v>98</v>
      </c>
      <c r="K7" s="37" t="s">
        <v>99</v>
      </c>
      <c r="L7" s="37" t="s">
        <v>100</v>
      </c>
      <c r="M7" s="37" t="s">
        <v>101</v>
      </c>
      <c r="N7" s="38" t="s">
        <v>102</v>
      </c>
      <c r="O7" s="38">
        <v>43.96</v>
      </c>
      <c r="P7" s="38">
        <v>44.06</v>
      </c>
      <c r="Q7" s="38">
        <v>101.82</v>
      </c>
      <c r="R7" s="38">
        <v>4070</v>
      </c>
      <c r="S7" s="38">
        <v>67084</v>
      </c>
      <c r="T7" s="38">
        <v>667.93</v>
      </c>
      <c r="U7" s="38">
        <v>100.44</v>
      </c>
      <c r="V7" s="38">
        <v>29463</v>
      </c>
      <c r="W7" s="38">
        <v>11.4</v>
      </c>
      <c r="X7" s="38">
        <v>2584.4699999999998</v>
      </c>
      <c r="Y7" s="38">
        <v>113.7</v>
      </c>
      <c r="Z7" s="38">
        <v>113.17</v>
      </c>
      <c r="AA7" s="38">
        <v>116.18</v>
      </c>
      <c r="AB7" s="38">
        <v>118.77</v>
      </c>
      <c r="AC7" s="38">
        <v>117.04</v>
      </c>
      <c r="AD7" s="38">
        <v>105.73</v>
      </c>
      <c r="AE7" s="38">
        <v>108.38</v>
      </c>
      <c r="AF7" s="38">
        <v>108.43</v>
      </c>
      <c r="AG7" s="38">
        <v>107.15</v>
      </c>
      <c r="AH7" s="38">
        <v>107.21</v>
      </c>
      <c r="AI7" s="38">
        <v>106.67</v>
      </c>
      <c r="AJ7" s="38">
        <v>221.07</v>
      </c>
      <c r="AK7" s="38">
        <v>184.41</v>
      </c>
      <c r="AL7" s="38">
        <v>151.25</v>
      </c>
      <c r="AM7" s="38">
        <v>117.7</v>
      </c>
      <c r="AN7" s="38">
        <v>87.45</v>
      </c>
      <c r="AO7" s="38">
        <v>14.68</v>
      </c>
      <c r="AP7" s="38">
        <v>12.78</v>
      </c>
      <c r="AQ7" s="38">
        <v>12.89</v>
      </c>
      <c r="AR7" s="38">
        <v>15.68</v>
      </c>
      <c r="AS7" s="38">
        <v>43.71</v>
      </c>
      <c r="AT7" s="38">
        <v>3.64</v>
      </c>
      <c r="AU7" s="38">
        <v>80.58</v>
      </c>
      <c r="AV7" s="38">
        <v>80.930000000000007</v>
      </c>
      <c r="AW7" s="38">
        <v>84.88</v>
      </c>
      <c r="AX7" s="38">
        <v>79.09</v>
      </c>
      <c r="AY7" s="38">
        <v>78.98</v>
      </c>
      <c r="AZ7" s="38">
        <v>50.78</v>
      </c>
      <c r="BA7" s="38">
        <v>57.48</v>
      </c>
      <c r="BB7" s="38">
        <v>54.32</v>
      </c>
      <c r="BC7" s="38">
        <v>46.82</v>
      </c>
      <c r="BD7" s="38">
        <v>40.67</v>
      </c>
      <c r="BE7" s="38">
        <v>67.52</v>
      </c>
      <c r="BF7" s="38">
        <v>1461.19</v>
      </c>
      <c r="BG7" s="38">
        <v>1486.61</v>
      </c>
      <c r="BH7" s="38">
        <v>1404.36</v>
      </c>
      <c r="BI7" s="38">
        <v>1343.89</v>
      </c>
      <c r="BJ7" s="38">
        <v>1346.68</v>
      </c>
      <c r="BK7" s="38">
        <v>1053.93</v>
      </c>
      <c r="BL7" s="38">
        <v>1046.25</v>
      </c>
      <c r="BM7" s="38">
        <v>1000.94</v>
      </c>
      <c r="BN7" s="38">
        <v>1028.05</v>
      </c>
      <c r="BO7" s="38">
        <v>1050.51</v>
      </c>
      <c r="BP7" s="38">
        <v>705.21</v>
      </c>
      <c r="BQ7" s="38">
        <v>105.26</v>
      </c>
      <c r="BR7" s="38">
        <v>104.96</v>
      </c>
      <c r="BS7" s="38">
        <v>108.03</v>
      </c>
      <c r="BT7" s="38">
        <v>123.41</v>
      </c>
      <c r="BU7" s="38">
        <v>120.04</v>
      </c>
      <c r="BV7" s="38">
        <v>85.23</v>
      </c>
      <c r="BW7" s="38">
        <v>88.37</v>
      </c>
      <c r="BX7" s="38">
        <v>93.77</v>
      </c>
      <c r="BY7" s="38">
        <v>94.73</v>
      </c>
      <c r="BZ7" s="38">
        <v>82.65</v>
      </c>
      <c r="CA7" s="38">
        <v>98.96</v>
      </c>
      <c r="CB7" s="38">
        <v>208.06</v>
      </c>
      <c r="CC7" s="38">
        <v>216.51</v>
      </c>
      <c r="CD7" s="38">
        <v>213.36</v>
      </c>
      <c r="CE7" s="38">
        <v>187.32</v>
      </c>
      <c r="CF7" s="38">
        <v>190.68</v>
      </c>
      <c r="CG7" s="38">
        <v>185.7</v>
      </c>
      <c r="CH7" s="38">
        <v>178.11</v>
      </c>
      <c r="CI7" s="38">
        <v>165.57</v>
      </c>
      <c r="CJ7" s="38">
        <v>160.91</v>
      </c>
      <c r="CK7" s="38">
        <v>186.3</v>
      </c>
      <c r="CL7" s="38">
        <v>134.52000000000001</v>
      </c>
      <c r="CM7" s="38">
        <v>54.03</v>
      </c>
      <c r="CN7" s="38">
        <v>54.27</v>
      </c>
      <c r="CO7" s="38">
        <v>57.05</v>
      </c>
      <c r="CP7" s="38">
        <v>56.87</v>
      </c>
      <c r="CQ7" s="38">
        <v>58.01</v>
      </c>
      <c r="CR7" s="38">
        <v>61.03</v>
      </c>
      <c r="CS7" s="38">
        <v>59.55</v>
      </c>
      <c r="CT7" s="38">
        <v>59.19</v>
      </c>
      <c r="CU7" s="38">
        <v>61.4</v>
      </c>
      <c r="CV7" s="38">
        <v>50.53</v>
      </c>
      <c r="CW7" s="38">
        <v>59.57</v>
      </c>
      <c r="CX7" s="38">
        <v>88.73</v>
      </c>
      <c r="CY7" s="38">
        <v>89.11</v>
      </c>
      <c r="CZ7" s="38">
        <v>89.74</v>
      </c>
      <c r="DA7" s="38">
        <v>91.77</v>
      </c>
      <c r="DB7" s="38">
        <v>93.67</v>
      </c>
      <c r="DC7" s="38">
        <v>86.83</v>
      </c>
      <c r="DD7" s="38">
        <v>87.14</v>
      </c>
      <c r="DE7" s="38">
        <v>86.66</v>
      </c>
      <c r="DF7" s="38">
        <v>86.28</v>
      </c>
      <c r="DG7" s="38">
        <v>82.08</v>
      </c>
      <c r="DH7" s="38">
        <v>95.57</v>
      </c>
      <c r="DI7" s="38">
        <v>25.41</v>
      </c>
      <c r="DJ7" s="38">
        <v>27.49</v>
      </c>
      <c r="DK7" s="38">
        <v>29.54</v>
      </c>
      <c r="DL7" s="38">
        <v>31.39</v>
      </c>
      <c r="DM7" s="38">
        <v>33.340000000000003</v>
      </c>
      <c r="DN7" s="38">
        <v>14.26</v>
      </c>
      <c r="DO7" s="38">
        <v>15.21</v>
      </c>
      <c r="DP7" s="38">
        <v>17.350000000000001</v>
      </c>
      <c r="DQ7" s="38">
        <v>17.239999999999998</v>
      </c>
      <c r="DR7" s="38">
        <v>12.7</v>
      </c>
      <c r="DS7" s="38">
        <v>36.520000000000003</v>
      </c>
      <c r="DT7" s="38">
        <v>0</v>
      </c>
      <c r="DU7" s="38">
        <v>0</v>
      </c>
      <c r="DV7" s="38">
        <v>0</v>
      </c>
      <c r="DW7" s="38">
        <v>0</v>
      </c>
      <c r="DX7" s="38">
        <v>0</v>
      </c>
      <c r="DY7" s="38">
        <v>0.01</v>
      </c>
      <c r="DZ7" s="38">
        <v>0.01</v>
      </c>
      <c r="EA7" s="38">
        <v>0.01</v>
      </c>
      <c r="EB7" s="38">
        <v>0.11</v>
      </c>
      <c r="EC7" s="38">
        <v>0</v>
      </c>
      <c r="ED7" s="38">
        <v>5.72</v>
      </c>
      <c r="EE7" s="38">
        <v>0</v>
      </c>
      <c r="EF7" s="38">
        <v>0</v>
      </c>
      <c r="EG7" s="38">
        <v>0.13</v>
      </c>
      <c r="EH7" s="38">
        <v>0</v>
      </c>
      <c r="EI7" s="38">
        <v>7.0000000000000007E-2</v>
      </c>
      <c r="EJ7" s="38">
        <v>0.01</v>
      </c>
      <c r="EK7" s="38">
        <v>0.11</v>
      </c>
      <c r="EL7" s="38">
        <v>0.09</v>
      </c>
      <c r="EM7" s="38">
        <v>0.12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2022-01-17T01:41:29Z</cp:lastPrinted>
  <dcterms:created xsi:type="dcterms:W3CDTF">2021-12-03T07:12:32Z</dcterms:created>
  <dcterms:modified xsi:type="dcterms:W3CDTF">2022-01-21T01:40:44Z</dcterms:modified>
  <cp:category/>
</cp:coreProperties>
</file>