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3\提出用\"/>
    </mc:Choice>
  </mc:AlternateContent>
  <workbookProtection workbookAlgorithmName="SHA-512" workbookHashValue="wg8g7ONlx8GoTqPUnmCpf/cWFvt7sfdeHWWQjX5lOs405ToYWUpgnKeI+Z/SPdLFaQC6H0hWQDOxET1lTJ7VxQ==" workbookSaltValue="8UQyWRW5bRv9utfiABhH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<sst xmlns="http://schemas.openxmlformats.org/spreadsheetml/2006/main" count="231" uniqueCount="119">
  <si>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</si>
  <si>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</si>
  <si>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</si>
  <si>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</si>
  <si>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</si>
  <si>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</si>
  <si>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</si>
  <si>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</si>
  <si>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</si>
  <si>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</si>
  <si>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</si>
  <si>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</si>
  <si>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</si>
  <si>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</si>
  <si>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</si>
  <si>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</si>
  <si>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</si>
  <si>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</si>
  <si>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</si>
  <si>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</si>
  <si>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</si>
  <si>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</si>
  <si>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</si>
  <si>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</si>
  <si>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</si>
  <si>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</si>
  <si>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</si>
  <si>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</si>
  <si>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</si>
  <si>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</si>
  <si>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</si>
  <si>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</si>
  <si>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</si>
  <si>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</si>
  <si>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</si>
  <si>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</si>
  <si>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</si>
  <si>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</si>
  <si>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</si>
  <si>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</si>
  <si>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</si>
  <si>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</si>
  <si>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</si>
  <si>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</si>
  <si>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</si>
  <si>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</si>
  <si>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</si>
  <si>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</si>
  <si>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</si>
  <si>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</si>
  <si>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</si>
  <si>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</si>
  <si>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</si>
  <si>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</si>
  <si>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</si>
  <si>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</si>
  <si>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</si>
  <si>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</si>
  <si>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</si>
  <si>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</si>
  <si>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</si>
  <si>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</si>
  <si>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</si>
  <si>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</si>
  <si>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</si>
  <si>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</si>
  <si>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</si>
  <si>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</si>
  <si>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</si>
  <si>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</si>
  <si>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</si>
  <si>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</si>
  <si>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</si>
  <si>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</si>
  <si>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</si>
  <si>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</si>
  <si>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</si>
  <si>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</si>
  <si>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</si>
  <si>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</si>
  <si>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</si>
  <si>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</si>
  <si>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</si>
  <si>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</si>
  <si>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</si>
  <si>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</si>
  <si>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</si>
  <si>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</si>
  <si>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</si>
  <si>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</si>
  <si>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</si>
  <si>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</si>
  <si>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</si>
  <si>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</si>
  <si>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</si>
  <si>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</si>
  <si>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</si>
  <si>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</si>
  <si>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</si>
  <si>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</si>
  <si>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</si>
  <si>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</si>
  <si>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</si>
  <si>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</si>
  <si>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</si>
  <si>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</si>
  <si>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</si>
  <si>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</si>
  <si>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</si>
  <si>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</si>
  <si>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</si>
  <si>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</si>
  <si>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</si>
  <si>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</si>
  <si>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</si>
  <si>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</si>
  <si>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伊那市の実施する下水道事業の中では最も古く、平成２年度から供用開始しており、①有形固定資産減価償却率は、類似団体平均を上回る状況です。耐用年数が50年である管渠については、②管渠老朽化率や③管渠改善率が示すとおり、更新はまだ発生していませんが、電気・機械類は耐用年数を経過するものが増えており、更新が必要な時期を迎えています。更新に当たっては、費用面での比較検討をしながら、施設の最適化を図っていきます。</t>
    <rPh sb="126" eb="128">
      <t>キカイ</t>
    </rPh>
    <phoneticPr fontId="4"/>
  </si>
  <si>
    <t>　河岸段丘に位置する地形的要因等から数多くの処理場が点在しており、効率的な経営の観点からは過大投資となっています。令和２年度から一部施設の統廃合を実施し、今後も計画をしています。令和２年度は有収水量が増加し、新規接続による水洗化率の増加がみられましたが、ここ数年がピークと見込まれるため、維持管理経費の削減が一層求められます。
　全ての下水道事業を一本の会計で行っているため、現在影響は出ていませんが、本事業に限ると資金状況は既に厳しい状況となっています。毎年多額の企業債を償還し、かつ今後見込まれる資産の更新にも備えていく必要があるため、更なる純利益の計上と補てん財源の確保に努める必要があります。
　令和元年度に５回目の改定を行った経営健全化計画に基づき、経営の健全化に取り組んでいきます。</t>
    <rPh sb="1" eb="3">
      <t>カガン</t>
    </rPh>
    <rPh sb="3" eb="5">
      <t>ダンキュウ</t>
    </rPh>
    <rPh sb="6" eb="8">
      <t>イチ</t>
    </rPh>
    <rPh sb="10" eb="13">
      <t>チケイテキ</t>
    </rPh>
    <rPh sb="13" eb="15">
      <t>ヨウイン</t>
    </rPh>
    <rPh sb="15" eb="16">
      <t>トウ</t>
    </rPh>
    <rPh sb="18" eb="19">
      <t>カズ</t>
    </rPh>
    <rPh sb="19" eb="20">
      <t>オオ</t>
    </rPh>
    <rPh sb="22" eb="25">
      <t>ショリジョウ</t>
    </rPh>
    <rPh sb="26" eb="28">
      <t>テンザイ</t>
    </rPh>
    <rPh sb="33" eb="36">
      <t>コウリツテキ</t>
    </rPh>
    <rPh sb="37" eb="39">
      <t>ケイエイ</t>
    </rPh>
    <rPh sb="40" eb="42">
      <t>カンテン</t>
    </rPh>
    <rPh sb="45" eb="47">
      <t>カダイ</t>
    </rPh>
    <rPh sb="47" eb="49">
      <t>トウシ</t>
    </rPh>
    <rPh sb="57" eb="59">
      <t>レイワ</t>
    </rPh>
    <rPh sb="60" eb="62">
      <t>ネンド</t>
    </rPh>
    <rPh sb="64" eb="66">
      <t>イチブ</t>
    </rPh>
    <rPh sb="66" eb="68">
      <t>シセツ</t>
    </rPh>
    <rPh sb="69" eb="72">
      <t>トウハイゴウ</t>
    </rPh>
    <rPh sb="73" eb="75">
      <t>ジッシ</t>
    </rPh>
    <rPh sb="77" eb="79">
      <t>コンゴ</t>
    </rPh>
    <rPh sb="80" eb="82">
      <t>ケイカク</t>
    </rPh>
    <rPh sb="89" eb="91">
      <t>レイワ</t>
    </rPh>
    <rPh sb="92" eb="94">
      <t>ネンド</t>
    </rPh>
    <rPh sb="95" eb="97">
      <t>ユウシュウ</t>
    </rPh>
    <rPh sb="97" eb="99">
      <t>スイリョウ</t>
    </rPh>
    <rPh sb="100" eb="102">
      <t>ゾウカ</t>
    </rPh>
    <rPh sb="104" eb="106">
      <t>シンキ</t>
    </rPh>
    <rPh sb="106" eb="108">
      <t>セツゾク</t>
    </rPh>
    <rPh sb="111" eb="114">
      <t>スイセンカ</t>
    </rPh>
    <rPh sb="114" eb="115">
      <t>リツ</t>
    </rPh>
    <rPh sb="116" eb="118">
      <t>ゾウカ</t>
    </rPh>
    <rPh sb="129" eb="131">
      <t>スウネン</t>
    </rPh>
    <rPh sb="136" eb="138">
      <t>ミコ</t>
    </rPh>
    <rPh sb="144" eb="146">
      <t>イジ</t>
    </rPh>
    <rPh sb="146" eb="148">
      <t>カンリ</t>
    </rPh>
    <rPh sb="148" eb="150">
      <t>ケイヒ</t>
    </rPh>
    <rPh sb="151" eb="153">
      <t>サクゲン</t>
    </rPh>
    <rPh sb="154" eb="156">
      <t>イッソウ</t>
    </rPh>
    <rPh sb="156" eb="157">
      <t>モト</t>
    </rPh>
    <rPh sb="165" eb="166">
      <t>スベ</t>
    </rPh>
    <rPh sb="168" eb="171">
      <t>ゲスイドウ</t>
    </rPh>
    <rPh sb="171" eb="173">
      <t>ジギョウ</t>
    </rPh>
    <rPh sb="174" eb="176">
      <t>イッポン</t>
    </rPh>
    <rPh sb="177" eb="179">
      <t>カイケイ</t>
    </rPh>
    <rPh sb="180" eb="181">
      <t>オコナ</t>
    </rPh>
    <rPh sb="188" eb="190">
      <t>ゲンザイ</t>
    </rPh>
    <rPh sb="190" eb="192">
      <t>エイキョウ</t>
    </rPh>
    <rPh sb="193" eb="194">
      <t>デ</t>
    </rPh>
    <rPh sb="201" eb="202">
      <t>ホン</t>
    </rPh>
    <rPh sb="202" eb="204">
      <t>ジギョウ</t>
    </rPh>
    <rPh sb="205" eb="206">
      <t>カギ</t>
    </rPh>
    <rPh sb="208" eb="210">
      <t>シキン</t>
    </rPh>
    <rPh sb="210" eb="212">
      <t>ジョウキョウ</t>
    </rPh>
    <rPh sb="213" eb="214">
      <t>スデ</t>
    </rPh>
    <rPh sb="215" eb="216">
      <t>キビ</t>
    </rPh>
    <rPh sb="218" eb="220">
      <t>ジョウキョウ</t>
    </rPh>
    <rPh sb="309" eb="311">
      <t>カイメ</t>
    </rPh>
    <rPh sb="312" eb="314">
      <t>カイテイ</t>
    </rPh>
    <rPh sb="315" eb="316">
      <t>オコナ</t>
    </rPh>
    <rPh sb="326" eb="327">
      <t>モト</t>
    </rPh>
    <phoneticPr fontId="4"/>
  </si>
  <si>
    <t xml:space="preserve">　①経常収支比率は増加し、単年度収支で黒字を計上することができました。収支ともに減少傾向ですが、支払利息や動力費等の費用が抑えられたことによります。
　②累積欠損金比率は未処理欠損金が減少し、営業収益が増加したため、比率が減少しました。また、一般会計からの出資金90,000千円を本事業に充当したため、③流動比率の数値が大きく改善しましたが、資金面で依然厳しい状況が続いています。
　④企業債残高対事業規模比率は、企業債の償還が進み企業債残高が減少してきているため、比率は減少しています。
　⑤経費回収率は100％を維持していますが、今後とも経費削減に努めます。
　⑥汚水処理原価はほぼ横ばいで推移しています。有収水量の増加に伴って、汚水処理費用も増加しており、更なる経費削減が求められます。⑦施設利用率は令和２年度からの一部処理施設の統廃合によって利用率の改善が見られます。
　⑧水洗化率は新規接続が増えたことで、増加しました。
</t>
    <rPh sb="2" eb="4">
      <t>ケイジョウ</t>
    </rPh>
    <rPh sb="4" eb="6">
      <t>シュウシ</t>
    </rPh>
    <rPh sb="6" eb="8">
      <t>ヒリツ</t>
    </rPh>
    <rPh sb="9" eb="11">
      <t>ゾウカ</t>
    </rPh>
    <rPh sb="13" eb="16">
      <t>タンネンド</t>
    </rPh>
    <rPh sb="16" eb="18">
      <t>シュウシ</t>
    </rPh>
    <rPh sb="19" eb="21">
      <t>クロジ</t>
    </rPh>
    <rPh sb="22" eb="24">
      <t>ケイジョウ</t>
    </rPh>
    <rPh sb="35" eb="37">
      <t>シュウシ</t>
    </rPh>
    <rPh sb="40" eb="42">
      <t>ゲンショウ</t>
    </rPh>
    <rPh sb="42" eb="44">
      <t>ケイコウ</t>
    </rPh>
    <rPh sb="48" eb="50">
      <t>シハラ</t>
    </rPh>
    <rPh sb="50" eb="52">
      <t>リソク</t>
    </rPh>
    <rPh sb="53" eb="55">
      <t>ドウリョク</t>
    </rPh>
    <rPh sb="55" eb="56">
      <t>ヒ</t>
    </rPh>
    <rPh sb="56" eb="57">
      <t>トウ</t>
    </rPh>
    <rPh sb="58" eb="60">
      <t>ヒヨウ</t>
    </rPh>
    <rPh sb="61" eb="62">
      <t>オサ</t>
    </rPh>
    <rPh sb="77" eb="79">
      <t>ルイセキ</t>
    </rPh>
    <rPh sb="79" eb="82">
      <t>ケッソンキン</t>
    </rPh>
    <rPh sb="82" eb="84">
      <t>ヒリツ</t>
    </rPh>
    <rPh sb="92" eb="94">
      <t>ゲンショウ</t>
    </rPh>
    <rPh sb="96" eb="98">
      <t>エイギョウ</t>
    </rPh>
    <rPh sb="98" eb="100">
      <t>シュウエキ</t>
    </rPh>
    <rPh sb="101" eb="103">
      <t>ゾウカ</t>
    </rPh>
    <rPh sb="108" eb="110">
      <t>ヒリツ</t>
    </rPh>
    <rPh sb="111" eb="113">
      <t>ゲンショウ</t>
    </rPh>
    <rPh sb="137" eb="138">
      <t>セン</t>
    </rPh>
    <rPh sb="152" eb="154">
      <t>リュウドウ</t>
    </rPh>
    <rPh sb="154" eb="156">
      <t>ヒリツ</t>
    </rPh>
    <rPh sb="157" eb="159">
      <t>スウチ</t>
    </rPh>
    <rPh sb="160" eb="161">
      <t>オオ</t>
    </rPh>
    <rPh sb="163" eb="165">
      <t>カイゼン</t>
    </rPh>
    <rPh sb="171" eb="173">
      <t>シキン</t>
    </rPh>
    <rPh sb="173" eb="174">
      <t>メン</t>
    </rPh>
    <rPh sb="175" eb="177">
      <t>イゼン</t>
    </rPh>
    <rPh sb="177" eb="178">
      <t>キビ</t>
    </rPh>
    <rPh sb="180" eb="182">
      <t>ジョウキョウ</t>
    </rPh>
    <rPh sb="183" eb="184">
      <t>ツヅ</t>
    </rPh>
    <rPh sb="247" eb="249">
      <t>ケイヒ</t>
    </rPh>
    <rPh sb="249" eb="251">
      <t>カイシュウ</t>
    </rPh>
    <rPh sb="251" eb="252">
      <t>リツ</t>
    </rPh>
    <rPh sb="258" eb="260">
      <t>イジ</t>
    </rPh>
    <rPh sb="267" eb="269">
      <t>コンゴ</t>
    </rPh>
    <rPh sb="271" eb="273">
      <t>ケイヒ</t>
    </rPh>
    <rPh sb="273" eb="275">
      <t>サクゲン</t>
    </rPh>
    <rPh sb="276" eb="277">
      <t>ツト</t>
    </rPh>
    <rPh sb="284" eb="286">
      <t>オスイ</t>
    </rPh>
    <rPh sb="286" eb="288">
      <t>ショリ</t>
    </rPh>
    <rPh sb="288" eb="290">
      <t>ゲンカ</t>
    </rPh>
    <rPh sb="293" eb="294">
      <t>ヨコ</t>
    </rPh>
    <rPh sb="297" eb="299">
      <t>スイイ</t>
    </rPh>
    <rPh sb="305" eb="307">
      <t>ユウシュウ</t>
    </rPh>
    <rPh sb="307" eb="309">
      <t>スイリョウ</t>
    </rPh>
    <rPh sb="310" eb="312">
      <t>ゾウカ</t>
    </rPh>
    <rPh sb="313" eb="314">
      <t>トモナ</t>
    </rPh>
    <rPh sb="317" eb="319">
      <t>オスイ</t>
    </rPh>
    <rPh sb="319" eb="321">
      <t>ショリ</t>
    </rPh>
    <rPh sb="321" eb="323">
      <t>ヒヨウ</t>
    </rPh>
    <rPh sb="324" eb="326">
      <t>ゾウカ</t>
    </rPh>
    <rPh sb="347" eb="349">
      <t>シセツ</t>
    </rPh>
    <rPh sb="349" eb="352">
      <t>リヨウリツ</t>
    </rPh>
    <rPh sb="353" eb="355">
      <t>レイワ</t>
    </rPh>
    <rPh sb="356" eb="358">
      <t>ネンド</t>
    </rPh>
    <rPh sb="361" eb="363">
      <t>イチブ</t>
    </rPh>
    <rPh sb="363" eb="365">
      <t>ショリ</t>
    </rPh>
    <rPh sb="365" eb="367">
      <t>シセツ</t>
    </rPh>
    <rPh sb="368" eb="371">
      <t>トウハイゴウ</t>
    </rPh>
    <rPh sb="375" eb="377">
      <t>リヨウ</t>
    </rPh>
    <rPh sb="377" eb="378">
      <t>リツ</t>
    </rPh>
    <rPh sb="379" eb="381">
      <t>カイゼン</t>
    </rPh>
    <rPh sb="382" eb="383">
      <t>ミ</t>
    </rPh>
    <rPh sb="391" eb="394">
      <t>スイセンカ</t>
    </rPh>
    <rPh sb="394" eb="395">
      <t>リツ</t>
    </rPh>
    <rPh sb="396" eb="398">
      <t>シンキ</t>
    </rPh>
    <rPh sb="398" eb="400">
      <t>セツゾク</t>
    </rPh>
    <rPh sb="401" eb="402">
      <t>フ</t>
    </rPh>
    <rPh sb="408" eb="41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</si>
</sst>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A2-4B10-B613-8196077E14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E7A2-4B10-B613-8196077E14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43.82</c:v>
                </c:pt>
                <c:pt idx="1">
                  <c:v>43.94</c:v>
                </c:pt>
                <c:pt idx="2">
                  <c:v>45.23</c:v>
                </c:pt>
                <c:pt idx="3">
                  <c:v>44.6</c:v>
                </c:pt>
                <c:pt idx="4">
                  <c:v>46.65</c:v>
                </c:pt>
              </c:numCache>
            </c:numRef>
          </c:val>
          <c:extLst>
            <c:ext xmlns:c16="http://schemas.microsoft.com/office/drawing/2014/chart" uri="{C3380CC4-5D6E-409C-BE32-E72D297353CC}">
              <c16:uniqueId val="{00000000-DA60-4A9B-954F-0D76462F2F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55.26</c:v>
                </c:pt>
              </c:numCache>
            </c:numRef>
          </c:val>
          <c:smooth val="0"/>
          <c:extLst>
            <c:ext xmlns:c16="http://schemas.microsoft.com/office/drawing/2014/chart" uri="{C3380CC4-5D6E-409C-BE32-E72D297353CC}">
              <c16:uniqueId val="{00000001-DA60-4A9B-954F-0D76462F2F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93.12</c:v>
                </c:pt>
                <c:pt idx="1">
                  <c:v>95.04</c:v>
                </c:pt>
                <c:pt idx="2">
                  <c:v>95.13</c:v>
                </c:pt>
                <c:pt idx="3">
                  <c:v>95.43</c:v>
                </c:pt>
                <c:pt idx="4">
                  <c:v>96.92</c:v>
                </c:pt>
              </c:numCache>
            </c:numRef>
          </c:val>
          <c:extLst>
            <c:ext xmlns:c16="http://schemas.microsoft.com/office/drawing/2014/chart" uri="{C3380CC4-5D6E-409C-BE32-E72D297353CC}">
              <c16:uniqueId val="{00000000-C54D-4659-9C3C-5F4CDA7967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90.52</c:v>
                </c:pt>
              </c:numCache>
            </c:numRef>
          </c:val>
          <c:smooth val="0"/>
          <c:extLst>
            <c:ext xmlns:c16="http://schemas.microsoft.com/office/drawing/2014/chart" uri="{C3380CC4-5D6E-409C-BE32-E72D297353CC}">
              <c16:uniqueId val="{00000001-C54D-4659-9C3C-5F4CDA7967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97.77</c:v>
                </c:pt>
                <c:pt idx="1">
                  <c:v>99.07</c:v>
                </c:pt>
                <c:pt idx="2">
                  <c:v>98.19</c:v>
                </c:pt>
                <c:pt idx="3">
                  <c:v>99.14</c:v>
                </c:pt>
                <c:pt idx="4">
                  <c:v>101.32</c:v>
                </c:pt>
              </c:numCache>
            </c:numRef>
          </c:val>
          <c:extLst>
            <c:ext xmlns:c16="http://schemas.microsoft.com/office/drawing/2014/chart" uri="{C3380CC4-5D6E-409C-BE32-E72D297353CC}">
              <c16:uniqueId val="{00000000-9C77-4D89-A95D-DDBAB282F9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103.09</c:v>
                </c:pt>
              </c:numCache>
            </c:numRef>
          </c:val>
          <c:smooth val="0"/>
          <c:extLst>
            <c:ext xmlns:c16="http://schemas.microsoft.com/office/drawing/2014/chart" uri="{C3380CC4-5D6E-409C-BE32-E72D297353CC}">
              <c16:uniqueId val="{00000001-9C77-4D89-A95D-DDBAB282F9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27.94</c:v>
                </c:pt>
                <c:pt idx="1">
                  <c:v>30.11</c:v>
                </c:pt>
                <c:pt idx="2">
                  <c:v>32.28</c:v>
                </c:pt>
                <c:pt idx="3">
                  <c:v>34.380000000000003</c:v>
                </c:pt>
                <c:pt idx="4">
                  <c:v>36.47</c:v>
                </c:pt>
              </c:numCache>
            </c:numRef>
          </c:val>
          <c:extLst>
            <c:ext xmlns:c16="http://schemas.microsoft.com/office/drawing/2014/chart" uri="{C3380CC4-5D6E-409C-BE32-E72D297353CC}">
              <c16:uniqueId val="{00000000-8651-4EE0-BE44-937514FC77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24.8</c:v>
                </c:pt>
              </c:numCache>
            </c:numRef>
          </c:val>
          <c:smooth val="0"/>
          <c:extLst>
            <c:ext xmlns:c16="http://schemas.microsoft.com/office/drawing/2014/chart" uri="{C3380CC4-5D6E-409C-BE32-E72D297353CC}">
              <c16:uniqueId val="{00000001-8651-4EE0-BE44-937514FC77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D9-438E-9A93-49623F50A6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D9-438E-9A93-49623F50A6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121.45</c:v>
                </c:pt>
                <c:pt idx="1">
                  <c:v>120.42</c:v>
                </c:pt>
                <c:pt idx="2">
                  <c:v>124.78</c:v>
                </c:pt>
                <c:pt idx="3">
                  <c:v>77.239999999999995</c:v>
                </c:pt>
                <c:pt idx="4">
                  <c:v>72.5</c:v>
                </c:pt>
              </c:numCache>
            </c:numRef>
          </c:val>
          <c:extLst>
            <c:ext xmlns:c16="http://schemas.microsoft.com/office/drawing/2014/chart" uri="{C3380CC4-5D6E-409C-BE32-E72D297353CC}">
              <c16:uniqueId val="{00000000-9E6B-4BA6-96BB-7068A3B5B5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101.24</c:v>
                </c:pt>
              </c:numCache>
            </c:numRef>
          </c:val>
          <c:smooth val="0"/>
          <c:extLst>
            <c:ext xmlns:c16="http://schemas.microsoft.com/office/drawing/2014/chart" uri="{C3380CC4-5D6E-409C-BE32-E72D297353CC}">
              <c16:uniqueId val="{00000001-9E6B-4BA6-96BB-7068A3B5B5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11.23</c:v>
                </c:pt>
                <c:pt idx="1">
                  <c:v>11.7</c:v>
                </c:pt>
                <c:pt idx="2">
                  <c:v>27.29</c:v>
                </c:pt>
                <c:pt idx="3">
                  <c:v>35.200000000000003</c:v>
                </c:pt>
                <c:pt idx="4">
                  <c:v>39.130000000000003</c:v>
                </c:pt>
              </c:numCache>
            </c:numRef>
          </c:val>
          <c:extLst>
            <c:ext xmlns:c16="http://schemas.microsoft.com/office/drawing/2014/chart" uri="{C3380CC4-5D6E-409C-BE32-E72D297353CC}">
              <c16:uniqueId val="{00000000-6A3F-45D8-A50A-B34E3B8B67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37.24</c:v>
                </c:pt>
              </c:numCache>
            </c:numRef>
          </c:val>
          <c:smooth val="0"/>
          <c:extLst>
            <c:ext xmlns:c16="http://schemas.microsoft.com/office/drawing/2014/chart" uri="{C3380CC4-5D6E-409C-BE32-E72D297353CC}">
              <c16:uniqueId val="{00000001-6A3F-45D8-A50A-B34E3B8B67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1232.28</c:v>
                </c:pt>
                <c:pt idx="1">
                  <c:v>1252.69</c:v>
                </c:pt>
                <c:pt idx="2">
                  <c:v>1190.07</c:v>
                </c:pt>
                <c:pt idx="3">
                  <c:v>1126.0899999999999</c:v>
                </c:pt>
                <c:pt idx="4">
                  <c:v>1110.06</c:v>
                </c:pt>
              </c:numCache>
            </c:numRef>
          </c:val>
          <c:extLst>
            <c:ext xmlns:c16="http://schemas.microsoft.com/office/drawing/2014/chart" uri="{C3380CC4-5D6E-409C-BE32-E72D297353CC}">
              <c16:uniqueId val="{00000000-EDCA-4592-9897-B1D87D217F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783.8</c:v>
                </c:pt>
              </c:numCache>
            </c:numRef>
          </c:val>
          <c:smooth val="0"/>
          <c:extLst>
            <c:ext xmlns:c16="http://schemas.microsoft.com/office/drawing/2014/chart" uri="{C3380CC4-5D6E-409C-BE32-E72D297353CC}">
              <c16:uniqueId val="{00000001-EDCA-4592-9897-B1D87D217F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95.21</c:v>
                </c:pt>
                <c:pt idx="1">
                  <c:v>100</c:v>
                </c:pt>
                <c:pt idx="2">
                  <c:v>100</c:v>
                </c:pt>
                <c:pt idx="3">
                  <c:v>100</c:v>
                </c:pt>
                <c:pt idx="4">
                  <c:v>100</c:v>
                </c:pt>
              </c:numCache>
            </c:numRef>
          </c:val>
          <c:extLst>
            <c:ext xmlns:c16="http://schemas.microsoft.com/office/drawing/2014/chart" uri="{C3380CC4-5D6E-409C-BE32-E72D297353CC}">
              <c16:uniqueId val="{00000000-BD2B-44A9-949F-8370B104E9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68.11</c:v>
                </c:pt>
              </c:numCache>
            </c:numRef>
          </c:val>
          <c:smooth val="0"/>
          <c:extLst>
            <c:ext xmlns:c16="http://schemas.microsoft.com/office/drawing/2014/chart" uri="{C3380CC4-5D6E-409C-BE32-E72D297353CC}">
              <c16:uniqueId val="{00000001-BD2B-44A9-949F-8370B104E9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211.97</c:v>
                </c:pt>
                <c:pt idx="1">
                  <c:v>210.84</c:v>
                </c:pt>
                <c:pt idx="2">
                  <c:v>213.57</c:v>
                </c:pt>
                <c:pt idx="3">
                  <c:v>213.82</c:v>
                </c:pt>
                <c:pt idx="4">
                  <c:v>212.75</c:v>
                </c:pt>
              </c:numCache>
            </c:numRef>
          </c:val>
          <c:extLst>
            <c:ext xmlns:c16="http://schemas.microsoft.com/office/drawing/2014/chart" uri="{C3380CC4-5D6E-409C-BE32-E72D297353CC}">
              <c16:uniqueId val="{00000000-CC0E-428F-8E8D-4DDB9626CD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222.41</c:v>
                </c:pt>
              </c:numCache>
            </c:numRef>
          </c:val>
          <c:smooth val="0"/>
          <c:extLst>
            <c:ext xmlns:c16="http://schemas.microsoft.com/office/drawing/2014/chart" uri="{C3380CC4-5D6E-409C-BE32-E72D297353CC}">
              <c16:uniqueId val="{00000001-CC0E-428F-8E8D-4DDB9626CD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5" zoomScaleNormal="85" workbookViewId="0">
      <selection activeCell="AU35" sqref="AU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伊那市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67084</v>
      </c>
      <c r="AM8" s="69"/>
      <c r="AN8" s="69"/>
      <c r="AO8" s="69"/>
      <c r="AP8" s="69"/>
      <c r="AQ8" s="69"/>
      <c r="AR8" s="69"/>
      <c r="AS8" s="69"/>
      <c r="AT8" s="68">
        <f>データ!T6</f>
        <v>667.93</v>
      </c>
      <c r="AU8" s="68"/>
      <c r="AV8" s="68"/>
      <c r="AW8" s="68"/>
      <c r="AX8" s="68"/>
      <c r="AY8" s="68"/>
      <c r="AZ8" s="68"/>
      <c r="BA8" s="68"/>
      <c r="BB8" s="68">
        <f>データ!U6</f>
        <v>100.44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63.46</v>
      </c>
      <c r="J10" s="68"/>
      <c r="K10" s="68"/>
      <c r="L10" s="68"/>
      <c r="M10" s="68"/>
      <c r="N10" s="68"/>
      <c r="O10" s="68"/>
      <c r="P10" s="68">
        <f>データ!P6</f>
        <v>16.78</v>
      </c>
      <c r="Q10" s="68"/>
      <c r="R10" s="68"/>
      <c r="S10" s="68"/>
      <c r="T10" s="68"/>
      <c r="U10" s="68"/>
      <c r="V10" s="68"/>
      <c r="W10" s="68">
        <f>データ!Q6</f>
        <v>95.17</v>
      </c>
      <c r="X10" s="68"/>
      <c r="Y10" s="68"/>
      <c r="Z10" s="68"/>
      <c r="AA10" s="68"/>
      <c r="AB10" s="68"/>
      <c r="AC10" s="68"/>
      <c r="AD10" s="69">
        <f>データ!R6</f>
        <v>4070</v>
      </c>
      <c r="AE10" s="69"/>
      <c r="AF10" s="69"/>
      <c r="AG10" s="69"/>
      <c r="AH10" s="69"/>
      <c r="AI10" s="69"/>
      <c r="AJ10" s="69"/>
      <c r="AK10" s="2"/>
      <c r="AL10" s="69">
        <f>データ!V6</f>
        <v>11219</v>
      </c>
      <c r="AM10" s="69"/>
      <c r="AN10" s="69"/>
      <c r="AO10" s="69"/>
      <c r="AP10" s="69"/>
      <c r="AQ10" s="69"/>
      <c r="AR10" s="69"/>
      <c r="AS10" s="69"/>
      <c r="AT10" s="68">
        <f>データ!W6</f>
        <v>5.29</v>
      </c>
      <c r="AU10" s="68"/>
      <c r="AV10" s="68"/>
      <c r="AW10" s="68"/>
      <c r="AX10" s="68"/>
      <c r="AY10" s="68"/>
      <c r="AZ10" s="68"/>
      <c r="BA10" s="68"/>
      <c r="BB10" s="68">
        <f>データ!X6</f>
        <v>2120.79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zSoYulfIvXMP3IwzvNQhV3blaA69RzTpXURuqj44ERiHP1Bk09dQtLTjWIkxmmSYIDV++VinYLlRXGqXqzDZig==" saltValue="T4dJzk+XDnMo5S4z1WW+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202096</v>
      </c>
      <c r="D6" s="33">
        <f t="shared" si="3"/>
        <v>46</v>
      </c>
      <c r="E6" s="33">
        <f t="shared" si="3"/>
        <v>17</v>
      </c>
      <c r="F6" s="33">
        <f t="shared" si="3"/>
        <v>5</v>
      </c>
      <c r="G6" s="33">
        <f t="shared" si="3"/>
        <v>0</v>
      </c>
      <c r="H6" s="33" t="str">
        <f t="shared" si="3"/>
        <v>長野県　伊那市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63.46</v>
      </c>
      <c r="P6" s="34">
        <f t="shared" si="3"/>
        <v>16.78</v>
      </c>
      <c r="Q6" s="34">
        <f t="shared" si="3"/>
        <v>95.17</v>
      </c>
      <c r="R6" s="34">
        <f t="shared" si="3"/>
        <v>4070</v>
      </c>
      <c r="S6" s="34">
        <f t="shared" si="3"/>
        <v>67084</v>
      </c>
      <c r="T6" s="34">
        <f t="shared" si="3"/>
        <v>667.93</v>
      </c>
      <c r="U6" s="34">
        <f t="shared" si="3"/>
        <v>100.44</v>
      </c>
      <c r="V6" s="34">
        <f t="shared" si="3"/>
        <v>11219</v>
      </c>
      <c r="W6" s="34">
        <f t="shared" si="3"/>
        <v>5.29</v>
      </c>
      <c r="X6" s="34">
        <f t="shared" si="3"/>
        <v>2120.79</v>
      </c>
      <c r="Y6" s="35">
        <f>IF(Y7="",NA(),Y7)</f>
        <v>97.77</v>
      </c>
      <c r="Z6" s="35">
        <f t="shared" ref="Z6:AH6" si="4">IF(Z7="",NA(),Z7)</f>
        <v>99.07</v>
      </c>
      <c r="AA6" s="35">
        <f t="shared" si="4"/>
        <v>98.19</v>
      </c>
      <c r="AB6" s="35">
        <f t="shared" si="4"/>
        <v>99.14</v>
      </c>
      <c r="AC6" s="35">
        <f t="shared" si="4"/>
        <v>101.32</v>
      </c>
      <c r="AD6" s="35">
        <f t="shared" si="4"/>
        <v>99.66</v>
      </c>
      <c r="AE6" s="35">
        <f t="shared" si="4"/>
        <v>100.95</v>
      </c>
      <c r="AF6" s="35">
        <f t="shared" si="4"/>
        <v>101.77</v>
      </c>
      <c r="AG6" s="35">
        <f t="shared" si="4"/>
        <v>103.6</v>
      </c>
      <c r="AH6" s="35">
        <f t="shared" si="4"/>
        <v>103.09</v>
      </c>
      <c r="AI6" s="34" t="str">
        <f>IF(AI7="","",IF(AI7="-","【-】","【"&amp;SUBSTITUTE(TEXT(AI7,"#,##0.00"),"-","△")&amp;"】"))</f>
        <v>【104.99】</v>
      </c>
      <c r="AJ6" s="35">
        <f>IF(AJ7="",NA(),AJ7)</f>
        <v>121.45</v>
      </c>
      <c r="AK6" s="35">
        <f t="shared" ref="AK6:AS6" si="5">IF(AK7="",NA(),AK7)</f>
        <v>120.42</v>
      </c>
      <c r="AL6" s="35">
        <f t="shared" si="5"/>
        <v>124.78</v>
      </c>
      <c r="AM6" s="35">
        <f t="shared" si="5"/>
        <v>77.239999999999995</v>
      </c>
      <c r="AN6" s="35">
        <f t="shared" si="5"/>
        <v>72.5</v>
      </c>
      <c r="AO6" s="35">
        <f t="shared" si="5"/>
        <v>225.39</v>
      </c>
      <c r="AP6" s="35">
        <f t="shared" si="5"/>
        <v>224.04</v>
      </c>
      <c r="AQ6" s="35">
        <f t="shared" si="5"/>
        <v>227.4</v>
      </c>
      <c r="AR6" s="35">
        <f t="shared" si="5"/>
        <v>193.99</v>
      </c>
      <c r="AS6" s="35">
        <f t="shared" si="5"/>
        <v>101.24</v>
      </c>
      <c r="AT6" s="34" t="str">
        <f>IF(AT7="","",IF(AT7="-","【-】","【"&amp;SUBSTITUTE(TEXT(AT7,"#,##0.00"),"-","△")&amp;"】"))</f>
        <v>【121.19】</v>
      </c>
      <c r="AU6" s="35">
        <f>IF(AU7="",NA(),AU7)</f>
        <v>11.23</v>
      </c>
      <c r="AV6" s="35">
        <f t="shared" ref="AV6:BD6" si="6">IF(AV7="",NA(),AV7)</f>
        <v>11.7</v>
      </c>
      <c r="AW6" s="35">
        <f t="shared" si="6"/>
        <v>27.29</v>
      </c>
      <c r="AX6" s="35">
        <f t="shared" si="6"/>
        <v>35.200000000000003</v>
      </c>
      <c r="AY6" s="35">
        <f t="shared" si="6"/>
        <v>39.130000000000003</v>
      </c>
      <c r="AZ6" s="35">
        <f t="shared" si="6"/>
        <v>31.84</v>
      </c>
      <c r="BA6" s="35">
        <f t="shared" si="6"/>
        <v>29.91</v>
      </c>
      <c r="BB6" s="35">
        <f t="shared" si="6"/>
        <v>29.54</v>
      </c>
      <c r="BC6" s="35">
        <f t="shared" si="6"/>
        <v>26.99</v>
      </c>
      <c r="BD6" s="35">
        <f t="shared" si="6"/>
        <v>37.24</v>
      </c>
      <c r="BE6" s="34" t="str">
        <f>IF(BE7="","",IF(BE7="-","【-】","【"&amp;SUBSTITUTE(TEXT(BE7,"#,##0.00"),"-","△")&amp;"】"))</f>
        <v>【32.80】</v>
      </c>
      <c r="BF6" s="35">
        <f>IF(BF7="",NA(),BF7)</f>
        <v>1232.28</v>
      </c>
      <c r="BG6" s="35">
        <f t="shared" ref="BG6:BO6" si="7">IF(BG7="",NA(),BG7)</f>
        <v>1252.69</v>
      </c>
      <c r="BH6" s="35">
        <f t="shared" si="7"/>
        <v>1190.07</v>
      </c>
      <c r="BI6" s="35">
        <f t="shared" si="7"/>
        <v>1126.0899999999999</v>
      </c>
      <c r="BJ6" s="35">
        <f t="shared" si="7"/>
        <v>1110.06</v>
      </c>
      <c r="BK6" s="35">
        <f t="shared" si="7"/>
        <v>974.93</v>
      </c>
      <c r="BL6" s="35">
        <f t="shared" si="7"/>
        <v>855.8</v>
      </c>
      <c r="BM6" s="35">
        <f t="shared" si="7"/>
        <v>789.46</v>
      </c>
      <c r="BN6" s="35">
        <f t="shared" si="7"/>
        <v>826.83</v>
      </c>
      <c r="BO6" s="35">
        <f t="shared" si="7"/>
        <v>783.8</v>
      </c>
      <c r="BP6" s="34" t="str">
        <f>IF(BP7="","",IF(BP7="-","【-】","【"&amp;SUBSTITUTE(TEXT(BP7,"#,##0.00"),"-","△")&amp;"】"))</f>
        <v>【832.52】</v>
      </c>
      <c r="BQ6" s="35">
        <f>IF(BQ7="",NA(),BQ7)</f>
        <v>95.21</v>
      </c>
      <c r="BR6" s="35">
        <f t="shared" ref="BR6:BZ6" si="8">IF(BR7="",NA(),BR7)</f>
        <v>100</v>
      </c>
      <c r="BS6" s="35">
        <f t="shared" si="8"/>
        <v>100</v>
      </c>
      <c r="BT6" s="35">
        <f t="shared" si="8"/>
        <v>100</v>
      </c>
      <c r="BU6" s="35">
        <f t="shared" si="8"/>
        <v>100</v>
      </c>
      <c r="BV6" s="35">
        <f t="shared" si="8"/>
        <v>55.32</v>
      </c>
      <c r="BW6" s="35">
        <f t="shared" si="8"/>
        <v>59.8</v>
      </c>
      <c r="BX6" s="35">
        <f t="shared" si="8"/>
        <v>57.77</v>
      </c>
      <c r="BY6" s="35">
        <f t="shared" si="8"/>
        <v>57.31</v>
      </c>
      <c r="BZ6" s="35">
        <f t="shared" si="8"/>
        <v>68.11</v>
      </c>
      <c r="CA6" s="34" t="str">
        <f>IF(CA7="","",IF(CA7="-","【-】","【"&amp;SUBSTITUTE(TEXT(CA7,"#,##0.00"),"-","△")&amp;"】"))</f>
        <v>【60.94】</v>
      </c>
      <c r="CB6" s="35">
        <f>IF(CB7="",NA(),CB7)</f>
        <v>211.97</v>
      </c>
      <c r="CC6" s="35">
        <f t="shared" ref="CC6:CK6" si="9">IF(CC7="",NA(),CC7)</f>
        <v>210.84</v>
      </c>
      <c r="CD6" s="35">
        <f t="shared" si="9"/>
        <v>213.57</v>
      </c>
      <c r="CE6" s="35">
        <f t="shared" si="9"/>
        <v>213.82</v>
      </c>
      <c r="CF6" s="35">
        <f t="shared" si="9"/>
        <v>212.75</v>
      </c>
      <c r="CG6" s="35">
        <f t="shared" si="9"/>
        <v>283.17</v>
      </c>
      <c r="CH6" s="35">
        <f t="shared" si="9"/>
        <v>263.76</v>
      </c>
      <c r="CI6" s="35">
        <f t="shared" si="9"/>
        <v>274.35000000000002</v>
      </c>
      <c r="CJ6" s="35">
        <f t="shared" si="9"/>
        <v>273.52</v>
      </c>
      <c r="CK6" s="35">
        <f t="shared" si="9"/>
        <v>222.41</v>
      </c>
      <c r="CL6" s="34" t="str">
        <f>IF(CL7="","",IF(CL7="-","【-】","【"&amp;SUBSTITUTE(TEXT(CL7,"#,##0.00"),"-","△")&amp;"】"))</f>
        <v>【253.04】</v>
      </c>
      <c r="CM6" s="35">
        <f>IF(CM7="",NA(),CM7)</f>
        <v>43.82</v>
      </c>
      <c r="CN6" s="35">
        <f t="shared" ref="CN6:CV6" si="10">IF(CN7="",NA(),CN7)</f>
        <v>43.94</v>
      </c>
      <c r="CO6" s="35">
        <f t="shared" si="10"/>
        <v>45.23</v>
      </c>
      <c r="CP6" s="35">
        <f t="shared" si="10"/>
        <v>44.6</v>
      </c>
      <c r="CQ6" s="35">
        <f t="shared" si="10"/>
        <v>46.65</v>
      </c>
      <c r="CR6" s="35">
        <f t="shared" si="10"/>
        <v>60.65</v>
      </c>
      <c r="CS6" s="35">
        <f t="shared" si="10"/>
        <v>51.75</v>
      </c>
      <c r="CT6" s="35">
        <f t="shared" si="10"/>
        <v>50.68</v>
      </c>
      <c r="CU6" s="35">
        <f t="shared" si="10"/>
        <v>50.14</v>
      </c>
      <c r="CV6" s="35">
        <f t="shared" si="10"/>
        <v>55.26</v>
      </c>
      <c r="CW6" s="34" t="str">
        <f>IF(CW7="","",IF(CW7="-","【-】","【"&amp;SUBSTITUTE(TEXT(CW7,"#,##0.00"),"-","△")&amp;"】"))</f>
        <v>【54.84】</v>
      </c>
      <c r="CX6" s="35">
        <f>IF(CX7="",NA(),CX7)</f>
        <v>93.12</v>
      </c>
      <c r="CY6" s="35">
        <f t="shared" ref="CY6:DG6" si="11">IF(CY7="",NA(),CY7)</f>
        <v>95.04</v>
      </c>
      <c r="CZ6" s="35">
        <f t="shared" si="11"/>
        <v>95.13</v>
      </c>
      <c r="DA6" s="35">
        <f t="shared" si="11"/>
        <v>95.43</v>
      </c>
      <c r="DB6" s="35">
        <f t="shared" si="11"/>
        <v>96.92</v>
      </c>
      <c r="DC6" s="35">
        <f t="shared" si="11"/>
        <v>84.58</v>
      </c>
      <c r="DD6" s="35">
        <f t="shared" si="11"/>
        <v>84.84</v>
      </c>
      <c r="DE6" s="35">
        <f t="shared" si="11"/>
        <v>84.86</v>
      </c>
      <c r="DF6" s="35">
        <f t="shared" si="11"/>
        <v>84.98</v>
      </c>
      <c r="DG6" s="35">
        <f t="shared" si="11"/>
        <v>90.52</v>
      </c>
      <c r="DH6" s="34" t="str">
        <f>IF(DH7="","",IF(DH7="-","【-】","【"&amp;SUBSTITUTE(TEXT(DH7,"#,##0.00"),"-","△")&amp;"】"))</f>
        <v>【86.60】</v>
      </c>
      <c r="DI6" s="35">
        <f>IF(DI7="",NA(),DI7)</f>
        <v>27.94</v>
      </c>
      <c r="DJ6" s="35">
        <f t="shared" ref="DJ6:DR6" si="12">IF(DJ7="",NA(),DJ7)</f>
        <v>30.11</v>
      </c>
      <c r="DK6" s="35">
        <f t="shared" si="12"/>
        <v>32.28</v>
      </c>
      <c r="DL6" s="35">
        <f t="shared" si="12"/>
        <v>34.380000000000003</v>
      </c>
      <c r="DM6" s="35">
        <f t="shared" si="12"/>
        <v>36.47</v>
      </c>
      <c r="DN6" s="35">
        <f t="shared" si="12"/>
        <v>22.9</v>
      </c>
      <c r="DO6" s="35">
        <f t="shared" si="12"/>
        <v>24.87</v>
      </c>
      <c r="DP6" s="35">
        <f t="shared" si="12"/>
        <v>24.13</v>
      </c>
      <c r="DQ6" s="35">
        <f t="shared" si="12"/>
        <v>23.06</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8" s="36" customFormat="1" x14ac:dyDescent="0.15">
      <c r="A7" s="28"/>
      <c r="B7" s="37">
        <v>2020</v>
      </c>
      <c r="C7" s="37">
        <v>202096</v>
      </c>
      <c r="D7" s="37">
        <v>46</v>
      </c>
      <c r="E7" s="37">
        <v>17</v>
      </c>
      <c r="F7" s="37">
        <v>5</v>
      </c>
      <c r="G7" s="37">
        <v>0</v>
      </c>
      <c r="H7" s="37" t="s">
        <v>96</v>
      </c>
      <c r="I7" s="37" t="s">
        <v>97</v>
      </c>
      <c r="J7" s="37" t="s">
        <v>98</v>
      </c>
      <c r="K7" s="37" t="s">
        <v>99</v>
      </c>
      <c r="L7" s="37" t="s">
        <v>100</v>
      </c>
      <c r="M7" s="37" t="s">
        <v>101</v>
      </c>
      <c r="N7" s="38" t="s">
        <v>102</v>
      </c>
      <c r="O7" s="38">
        <v>63.46</v>
      </c>
      <c r="P7" s="38">
        <v>16.78</v>
      </c>
      <c r="Q7" s="38">
        <v>95.17</v>
      </c>
      <c r="R7" s="38">
        <v>4070</v>
      </c>
      <c r="S7" s="38">
        <v>67084</v>
      </c>
      <c r="T7" s="38">
        <v>667.93</v>
      </c>
      <c r="U7" s="38">
        <v>100.44</v>
      </c>
      <c r="V7" s="38">
        <v>11219</v>
      </c>
      <c r="W7" s="38">
        <v>5.29</v>
      </c>
      <c r="X7" s="38">
        <v>2120.79</v>
      </c>
      <c r="Y7" s="38">
        <v>97.77</v>
      </c>
      <c r="Z7" s="38">
        <v>99.07</v>
      </c>
      <c r="AA7" s="38">
        <v>98.19</v>
      </c>
      <c r="AB7" s="38">
        <v>99.14</v>
      </c>
      <c r="AC7" s="38">
        <v>101.32</v>
      </c>
      <c r="AD7" s="38">
        <v>99.66</v>
      </c>
      <c r="AE7" s="38">
        <v>100.95</v>
      </c>
      <c r="AF7" s="38">
        <v>101.77</v>
      </c>
      <c r="AG7" s="38">
        <v>103.6</v>
      </c>
      <c r="AH7" s="38">
        <v>103.09</v>
      </c>
      <c r="AI7" s="38">
        <v>104.99</v>
      </c>
      <c r="AJ7" s="38">
        <v>121.45</v>
      </c>
      <c r="AK7" s="38">
        <v>120.42</v>
      </c>
      <c r="AL7" s="38">
        <v>124.78</v>
      </c>
      <c r="AM7" s="38">
        <v>77.239999999999995</v>
      </c>
      <c r="AN7" s="38">
        <v>72.5</v>
      </c>
      <c r="AO7" s="38">
        <v>225.39</v>
      </c>
      <c r="AP7" s="38">
        <v>224.04</v>
      </c>
      <c r="AQ7" s="38">
        <v>227.4</v>
      </c>
      <c r="AR7" s="38">
        <v>193.99</v>
      </c>
      <c r="AS7" s="38">
        <v>101.24</v>
      </c>
      <c r="AT7" s="38">
        <v>121.19</v>
      </c>
      <c r="AU7" s="38">
        <v>11.23</v>
      </c>
      <c r="AV7" s="38">
        <v>11.7</v>
      </c>
      <c r="AW7" s="38">
        <v>27.29</v>
      </c>
      <c r="AX7" s="38">
        <v>35.200000000000003</v>
      </c>
      <c r="AY7" s="38">
        <v>39.130000000000003</v>
      </c>
      <c r="AZ7" s="38">
        <v>31.84</v>
      </c>
      <c r="BA7" s="38">
        <v>29.91</v>
      </c>
      <c r="BB7" s="38">
        <v>29.54</v>
      </c>
      <c r="BC7" s="38">
        <v>26.99</v>
      </c>
      <c r="BD7" s="38">
        <v>37.24</v>
      </c>
      <c r="BE7" s="38">
        <v>32.799999999999997</v>
      </c>
      <c r="BF7" s="38">
        <v>1232.28</v>
      </c>
      <c r="BG7" s="38">
        <v>1252.69</v>
      </c>
      <c r="BH7" s="38">
        <v>1190.07</v>
      </c>
      <c r="BI7" s="38">
        <v>1126.0899999999999</v>
      </c>
      <c r="BJ7" s="38">
        <v>1110.06</v>
      </c>
      <c r="BK7" s="38">
        <v>974.93</v>
      </c>
      <c r="BL7" s="38">
        <v>855.8</v>
      </c>
      <c r="BM7" s="38">
        <v>789.46</v>
      </c>
      <c r="BN7" s="38">
        <v>826.83</v>
      </c>
      <c r="BO7" s="38">
        <v>783.8</v>
      </c>
      <c r="BP7" s="38">
        <v>832.52</v>
      </c>
      <c r="BQ7" s="38">
        <v>95.21</v>
      </c>
      <c r="BR7" s="38">
        <v>100</v>
      </c>
      <c r="BS7" s="38">
        <v>100</v>
      </c>
      <c r="BT7" s="38">
        <v>100</v>
      </c>
      <c r="BU7" s="38">
        <v>100</v>
      </c>
      <c r="BV7" s="38">
        <v>55.32</v>
      </c>
      <c r="BW7" s="38">
        <v>59.8</v>
      </c>
      <c r="BX7" s="38">
        <v>57.77</v>
      </c>
      <c r="BY7" s="38">
        <v>57.31</v>
      </c>
      <c r="BZ7" s="38">
        <v>68.11</v>
      </c>
      <c r="CA7" s="38">
        <v>60.94</v>
      </c>
      <c r="CB7" s="38">
        <v>211.97</v>
      </c>
      <c r="CC7" s="38">
        <v>210.84</v>
      </c>
      <c r="CD7" s="38">
        <v>213.57</v>
      </c>
      <c r="CE7" s="38">
        <v>213.82</v>
      </c>
      <c r="CF7" s="38">
        <v>212.75</v>
      </c>
      <c r="CG7" s="38">
        <v>283.17</v>
      </c>
      <c r="CH7" s="38">
        <v>263.76</v>
      </c>
      <c r="CI7" s="38">
        <v>274.35000000000002</v>
      </c>
      <c r="CJ7" s="38">
        <v>273.52</v>
      </c>
      <c r="CK7" s="38">
        <v>222.41</v>
      </c>
      <c r="CL7" s="38">
        <v>253.04</v>
      </c>
      <c r="CM7" s="38">
        <v>43.82</v>
      </c>
      <c r="CN7" s="38">
        <v>43.94</v>
      </c>
      <c r="CO7" s="38">
        <v>45.23</v>
      </c>
      <c r="CP7" s="38">
        <v>44.6</v>
      </c>
      <c r="CQ7" s="38">
        <v>46.65</v>
      </c>
      <c r="CR7" s="38">
        <v>60.65</v>
      </c>
      <c r="CS7" s="38">
        <v>51.75</v>
      </c>
      <c r="CT7" s="38">
        <v>50.68</v>
      </c>
      <c r="CU7" s="38">
        <v>50.14</v>
      </c>
      <c r="CV7" s="38">
        <v>55.26</v>
      </c>
      <c r="CW7" s="38">
        <v>54.84</v>
      </c>
      <c r="CX7" s="38">
        <v>93.12</v>
      </c>
      <c r="CY7" s="38">
        <v>95.04</v>
      </c>
      <c r="CZ7" s="38">
        <v>95.13</v>
      </c>
      <c r="DA7" s="38">
        <v>95.43</v>
      </c>
      <c r="DB7" s="38">
        <v>96.92</v>
      </c>
      <c r="DC7" s="38">
        <v>84.58</v>
      </c>
      <c r="DD7" s="38">
        <v>84.84</v>
      </c>
      <c r="DE7" s="38">
        <v>84.86</v>
      </c>
      <c r="DF7" s="38">
        <v>84.98</v>
      </c>
      <c r="DG7" s="38">
        <v>90.52</v>
      </c>
      <c r="DH7" s="38">
        <v>86.6</v>
      </c>
      <c r="DI7" s="38">
        <v>27.94</v>
      </c>
      <c r="DJ7" s="38">
        <v>30.11</v>
      </c>
      <c r="DK7" s="38">
        <v>32.28</v>
      </c>
      <c r="DL7" s="38">
        <v>34.380000000000003</v>
      </c>
      <c r="DM7" s="38">
        <v>36.47</v>
      </c>
      <c r="DN7" s="38">
        <v>22.9</v>
      </c>
      <c r="DO7" s="38">
        <v>24.87</v>
      </c>
      <c r="DP7" s="38">
        <v>24.13</v>
      </c>
      <c r="DQ7" s="38">
        <v>23.06</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2022-01-17T08:04:05Z</cp:lastPrinted>
  <dcterms:created xsi:type="dcterms:W3CDTF">2021-12-03T07:31:50Z</dcterms:created>
  <dcterms:modified xsi:type="dcterms:W3CDTF">2022-01-21T01:41:06Z</dcterms:modified>
  <cp:category/>
</cp:coreProperties>
</file>