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5\02 提出用\"/>
    </mc:Choice>
  </mc:AlternateContent>
  <workbookProtection workbookAlgorithmName="SHA-512" workbookHashValue="DYDIefn52SfUHrvypsqiudAvEa3ucHkaZKry4RcPCtUbUTM14MNzd9COHTlcwf5/jj4ER05bDkLTRhd1q/4XyA==" workbookSaltValue="8ThCgTg1GFYLcAcW4P2lW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<sst xmlns="http://schemas.openxmlformats.org/spreadsheetml/2006/main" count="231" uniqueCount="116">
  <si>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</si>
  <si>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</si>
  <si>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</si>
  <si>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</si>
  <si>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</si>
  <si>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</si>
  <si>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</si>
  <si>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</si>
  <si>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</si>
  <si>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</si>
  <si>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</si>
  <si>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</si>
  <si>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</si>
  <si>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</si>
  <si>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</si>
  <si>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</si>
  <si>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</si>
  <si>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</si>
  <si>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</si>
  <si>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</si>
  <si>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</si>
  <si>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</si>
  <si>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</si>
  <si>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</si>
  <si>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</si>
  <si>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</si>
  <si>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</si>
  <si>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</si>
  <si>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</si>
  <si>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</si>
  <si>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</si>
  <si>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</si>
  <si>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</si>
  <si>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</si>
  <si>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</si>
  <si>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</si>
  <si>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</si>
  <si>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</si>
  <si>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</si>
  <si>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</si>
  <si>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</si>
  <si>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</si>
  <si>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</si>
  <si>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</si>
  <si>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</si>
  <si>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</si>
  <si>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</si>
  <si>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</si>
  <si>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</si>
  <si>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</si>
  <si>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</si>
  <si>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</si>
  <si>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</si>
  <si>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</si>
  <si>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</si>
  <si>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</si>
  <si>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</si>
  <si>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</si>
  <si>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</si>
  <si>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</si>
  <si>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</si>
  <si>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</si>
  <si>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</si>
  <si>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</si>
  <si>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</si>
  <si>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</si>
  <si>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</si>
  <si>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</si>
  <si>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</si>
  <si>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</si>
  <si>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</si>
  <si>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</si>
  <si>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</si>
  <si>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</si>
  <si>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</si>
  <si>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</si>
  <si>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</si>
  <si>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</si>
  <si>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</si>
  <si>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</si>
  <si>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</si>
  <si>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</si>
  <si>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</si>
  <si>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</si>
  <si>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</si>
  <si>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</si>
  <si>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</si>
  <si>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</si>
  <si>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</si>
  <si>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</si>
  <si>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</si>
  <si>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</si>
  <si>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</si>
  <si>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</si>
  <si>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</si>
  <si>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</si>
  <si>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</si>
  <si>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</si>
  <si>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</si>
  <si>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</si>
  <si>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</si>
  <si>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</si>
  <si>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</si>
  <si>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</si>
  <si>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</si>
  <si>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</si>
  <si>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</si>
  <si>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</si>
  <si>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</si>
  <si>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</si>
  <si>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</si>
  <si>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</si>
  <si>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</si>
  <si>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地形的要因等から数多くの処理場が点在しており、効率的な経営の観点からは過大投資となっています。令和２年度から一部施設の統廃合を実施し、今後も計画をしています。処理区域内人口に対し、維持管理経費の割合が高い傾向があるため、経費削減がより一層求められます。
　全ての下水道事業を一本の会計で行っているため、他事業によって補てんされていますが、本事業に限ると資金状況は既に厳しい状況となっています。毎年多額の企業債を償還し、かつ今後見込まれる資産の更新にも備えていく必要があり、更なる純利益の計上と補てん財源の確保に努める必要があります。
　令和５年度末に改定予定の経営健全化計画（経営戦略）に基づき、更なる経営改善に取り組んでいきます。</t>
    <rPh sb="1" eb="4">
      <t>チケイテキ</t>
    </rPh>
    <rPh sb="4" eb="6">
      <t>ヨウイン</t>
    </rPh>
    <rPh sb="6" eb="7">
      <t>トウ</t>
    </rPh>
    <rPh sb="9" eb="10">
      <t>カズ</t>
    </rPh>
    <rPh sb="10" eb="11">
      <t>オオ</t>
    </rPh>
    <rPh sb="13" eb="16">
      <t>ショリジョウ</t>
    </rPh>
    <rPh sb="17" eb="19">
      <t>テンザイ</t>
    </rPh>
    <rPh sb="24" eb="27">
      <t>コウリツテキ</t>
    </rPh>
    <rPh sb="28" eb="30">
      <t>ケイエイ</t>
    </rPh>
    <rPh sb="31" eb="33">
      <t>カンテン</t>
    </rPh>
    <rPh sb="36" eb="38">
      <t>カダイ</t>
    </rPh>
    <rPh sb="38" eb="40">
      <t>トウシ</t>
    </rPh>
    <rPh sb="48" eb="50">
      <t>レイワ</t>
    </rPh>
    <rPh sb="51" eb="53">
      <t>ネンド</t>
    </rPh>
    <rPh sb="55" eb="57">
      <t>イチブ</t>
    </rPh>
    <rPh sb="57" eb="59">
      <t>シセツ</t>
    </rPh>
    <rPh sb="60" eb="63">
      <t>トウハイゴウ</t>
    </rPh>
    <rPh sb="64" eb="66">
      <t>ジッシ</t>
    </rPh>
    <rPh sb="68" eb="70">
      <t>コンゴ</t>
    </rPh>
    <rPh sb="71" eb="73">
      <t>ケイカク</t>
    </rPh>
    <rPh sb="80" eb="82">
      <t>ショリ</t>
    </rPh>
    <rPh sb="82" eb="85">
      <t>クイキナイ</t>
    </rPh>
    <rPh sb="85" eb="87">
      <t>ジンコウ</t>
    </rPh>
    <rPh sb="88" eb="89">
      <t>タイ</t>
    </rPh>
    <rPh sb="91" eb="93">
      <t>イジ</t>
    </rPh>
    <rPh sb="93" eb="95">
      <t>カンリ</t>
    </rPh>
    <rPh sb="95" eb="97">
      <t>ケイヒ</t>
    </rPh>
    <rPh sb="98" eb="100">
      <t>ワリアイ</t>
    </rPh>
    <rPh sb="101" eb="102">
      <t>タカ</t>
    </rPh>
    <rPh sb="103" eb="105">
      <t>ケイコウ</t>
    </rPh>
    <rPh sb="111" eb="113">
      <t>ケイヒ</t>
    </rPh>
    <rPh sb="113" eb="115">
      <t>サクゲン</t>
    </rPh>
    <rPh sb="118" eb="120">
      <t>イッソウ</t>
    </rPh>
    <rPh sb="120" eb="121">
      <t>モト</t>
    </rPh>
    <rPh sb="129" eb="130">
      <t>スベ</t>
    </rPh>
    <rPh sb="132" eb="135">
      <t>ゲスイドウ</t>
    </rPh>
    <rPh sb="135" eb="137">
      <t>ジギョウ</t>
    </rPh>
    <rPh sb="138" eb="140">
      <t>イッポン</t>
    </rPh>
    <rPh sb="141" eb="143">
      <t>カイケイ</t>
    </rPh>
    <rPh sb="144" eb="145">
      <t>オコナ</t>
    </rPh>
    <rPh sb="152" eb="153">
      <t>タ</t>
    </rPh>
    <rPh sb="153" eb="155">
      <t>ジギョウ</t>
    </rPh>
    <rPh sb="159" eb="160">
      <t>ホ</t>
    </rPh>
    <rPh sb="170" eb="171">
      <t>ホン</t>
    </rPh>
    <rPh sb="171" eb="173">
      <t>ジギョウ</t>
    </rPh>
    <rPh sb="174" eb="175">
      <t>カギ</t>
    </rPh>
    <rPh sb="177" eb="179">
      <t>シキン</t>
    </rPh>
    <rPh sb="179" eb="181">
      <t>ジョウキョウ</t>
    </rPh>
    <rPh sb="182" eb="183">
      <t>スデ</t>
    </rPh>
    <rPh sb="184" eb="185">
      <t>キビ</t>
    </rPh>
    <rPh sb="187" eb="189">
      <t>ジョウキョウ</t>
    </rPh>
    <rPh sb="244" eb="246">
      <t>ケイジョウ</t>
    </rPh>
    <phoneticPr fontId="4"/>
  </si>
  <si>
    <t>　下水道事業の中では最も古く、平成２年度から供用開始しており、①有形固定資産減価償却率は、類似団体平均を上回る状況です。耐用年数が50年である管渠については、②管渠老朽化率や③管渠改善率が示すとおり、更新はまだ発生していませんが、電気・機械類は耐用年数を超過するものが増えており、更新が必要な時期を迎えています。更新に当たっては、費用面での比較検討をしながら、施設の最適化を図っていきます。</t>
    <rPh sb="118" eb="120">
      <t>キカイ</t>
    </rPh>
    <rPh sb="127" eb="129">
      <t>チョウカ</t>
    </rPh>
    <phoneticPr fontId="4"/>
  </si>
  <si>
    <t xml:space="preserve"> 本年度の単年度収支は前年度に引き続き赤字を計上することとなりました。
　①経常収支比率は、他会計補助金（営業外収益）が増加し、支払利息（営業外費用）が減少したことで回復していますが、今後も増加する費用の抑制が求められます。
　②累積欠損金比率は、未処理欠損金の積み増しに加えて、営業収益が減少したため、比率が上がりました。使用料収入などの営業収益の確保に努めます。
　③流動比率は、前年度からさらに下がり、現金預金が減少する中で資金面で厳しい経営状況です。資本的収入も含めて現金預金を確保していきます。
　④企業債残高対事業規模比率は、企業債の償還が順調に進んでいるため、比率は下がっています。
　⑤経費回収率は、公費負担の高資本費対策経費がなくなり、相当分の汚水処理費が増加したため、大きく下がっています。
　⑥汚水処理原価は、同様に汚水処理費の増加に加え、処理場統合などの影響により有収水量が減少したため、大きく上昇しています。
　⑦施設利用率は、ほぼ横ばいの状況です。類似団体平均と比べると低いため、依然として過大な施設であるといえます。引き続き施設の統廃合に取り組んでいく計画です。
　⑧水洗化率は、これまでの普及促進事業の効果により順調に増加しており、類似団体平均を上回っています。</t>
    <rPh sb="1" eb="4">
      <t>ホンネンド</t>
    </rPh>
    <rPh sb="5" eb="8">
      <t>タンネンド</t>
    </rPh>
    <rPh sb="8" eb="10">
      <t>シュウシ</t>
    </rPh>
    <rPh sb="11" eb="14">
      <t>ゼンネンド</t>
    </rPh>
    <rPh sb="15" eb="16">
      <t>ヒ</t>
    </rPh>
    <rPh sb="17" eb="18">
      <t>ツヅ</t>
    </rPh>
    <rPh sb="19" eb="21">
      <t>アカジ</t>
    </rPh>
    <rPh sb="22" eb="24">
      <t>ケイジョウ</t>
    </rPh>
    <rPh sb="38" eb="40">
      <t>ケイジョウ</t>
    </rPh>
    <rPh sb="40" eb="42">
      <t>シュウシ</t>
    </rPh>
    <rPh sb="42" eb="44">
      <t>ヒリツ</t>
    </rPh>
    <rPh sb="53" eb="58">
      <t>エイギョウガイシュウエキ</t>
    </rPh>
    <rPh sb="60" eb="62">
      <t>ゾウカ</t>
    </rPh>
    <rPh sb="64" eb="66">
      <t>シハラ</t>
    </rPh>
    <rPh sb="66" eb="68">
      <t>リソク</t>
    </rPh>
    <rPh sb="69" eb="72">
      <t>エイギョウガイ</t>
    </rPh>
    <rPh sb="72" eb="74">
      <t>ヒヨウ</t>
    </rPh>
    <rPh sb="76" eb="78">
      <t>ゲンショウ</t>
    </rPh>
    <rPh sb="83" eb="85">
      <t>カイフク</t>
    </rPh>
    <rPh sb="92" eb="94">
      <t>コンゴ</t>
    </rPh>
    <rPh sb="95" eb="97">
      <t>ゾウカ</t>
    </rPh>
    <rPh sb="99" eb="101">
      <t>ヒヨウ</t>
    </rPh>
    <rPh sb="102" eb="104">
      <t>ヨクセイ</t>
    </rPh>
    <rPh sb="105" eb="106">
      <t>モト</t>
    </rPh>
    <rPh sb="115" eb="117">
      <t>ルイセキ</t>
    </rPh>
    <rPh sb="117" eb="120">
      <t>ケッソンキン</t>
    </rPh>
    <rPh sb="120" eb="122">
      <t>ヒリツ</t>
    </rPh>
    <rPh sb="129" eb="130">
      <t>キン</t>
    </rPh>
    <rPh sb="131" eb="132">
      <t>ツ</t>
    </rPh>
    <rPh sb="133" eb="134">
      <t>マ</t>
    </rPh>
    <rPh sb="136" eb="137">
      <t>クワ</t>
    </rPh>
    <rPh sb="140" eb="142">
      <t>エイギョウ</t>
    </rPh>
    <rPh sb="142" eb="144">
      <t>シュウエキ</t>
    </rPh>
    <rPh sb="145" eb="147">
      <t>ゲンショウ</t>
    </rPh>
    <rPh sb="152" eb="154">
      <t>ヒリツ</t>
    </rPh>
    <rPh sb="155" eb="156">
      <t>ア</t>
    </rPh>
    <rPh sb="162" eb="165">
      <t>シヨウリョウ</t>
    </rPh>
    <rPh sb="165" eb="167">
      <t>シュウニュウ</t>
    </rPh>
    <rPh sb="170" eb="172">
      <t>エイギョウ</t>
    </rPh>
    <rPh sb="172" eb="174">
      <t>シュウエキ</t>
    </rPh>
    <rPh sb="175" eb="177">
      <t>カクホ</t>
    </rPh>
    <rPh sb="178" eb="179">
      <t>ツト</t>
    </rPh>
    <rPh sb="186" eb="188">
      <t>リュウドウ</t>
    </rPh>
    <rPh sb="188" eb="190">
      <t>ヒリツ</t>
    </rPh>
    <rPh sb="192" eb="195">
      <t>ゼンネンド</t>
    </rPh>
    <rPh sb="200" eb="201">
      <t>サ</t>
    </rPh>
    <rPh sb="204" eb="206">
      <t>ゲンキン</t>
    </rPh>
    <rPh sb="206" eb="208">
      <t>ヨキン</t>
    </rPh>
    <rPh sb="209" eb="211">
      <t>ゲンショウ</t>
    </rPh>
    <rPh sb="213" eb="214">
      <t>ナカ</t>
    </rPh>
    <rPh sb="215" eb="217">
      <t>シキン</t>
    </rPh>
    <rPh sb="217" eb="218">
      <t>メン</t>
    </rPh>
    <rPh sb="219" eb="220">
      <t>キビ</t>
    </rPh>
    <rPh sb="222" eb="224">
      <t>ケイエイ</t>
    </rPh>
    <rPh sb="224" eb="226">
      <t>ジョウキョウ</t>
    </rPh>
    <rPh sb="229" eb="232">
      <t>シホンテキ</t>
    </rPh>
    <rPh sb="232" eb="234">
      <t>シュウニュウ</t>
    </rPh>
    <rPh sb="235" eb="236">
      <t>フク</t>
    </rPh>
    <rPh sb="238" eb="240">
      <t>ゲンキン</t>
    </rPh>
    <rPh sb="240" eb="242">
      <t>ヨキン</t>
    </rPh>
    <rPh sb="243" eb="245">
      <t>カクホ</t>
    </rPh>
    <rPh sb="276" eb="278">
      <t>ジュンチョウ</t>
    </rPh>
    <rPh sb="290" eb="291">
      <t>サ</t>
    </rPh>
    <rPh sb="301" eb="303">
      <t>ケイヒ</t>
    </rPh>
    <rPh sb="303" eb="305">
      <t>カイシュウ</t>
    </rPh>
    <rPh sb="305" eb="306">
      <t>リツ</t>
    </rPh>
    <rPh sb="327" eb="329">
      <t>ソウトウ</t>
    </rPh>
    <rPh sb="347" eb="348">
      <t>サ</t>
    </rPh>
    <rPh sb="358" eb="360">
      <t>オスイ</t>
    </rPh>
    <rPh sb="360" eb="362">
      <t>ショリ</t>
    </rPh>
    <rPh sb="362" eb="364">
      <t>ゲンカ</t>
    </rPh>
    <rPh sb="366" eb="368">
      <t>ドウヨウ</t>
    </rPh>
    <rPh sb="369" eb="371">
      <t>オスイ</t>
    </rPh>
    <rPh sb="371" eb="373">
      <t>ショリ</t>
    </rPh>
    <rPh sb="373" eb="374">
      <t>ヒ</t>
    </rPh>
    <rPh sb="375" eb="377">
      <t>ゾウカ</t>
    </rPh>
    <rPh sb="378" eb="379">
      <t>クワ</t>
    </rPh>
    <rPh sb="381" eb="384">
      <t>ショリジョウ</t>
    </rPh>
    <rPh sb="384" eb="386">
      <t>トウゴウ</t>
    </rPh>
    <rPh sb="389" eb="391">
      <t>エイキョウ</t>
    </rPh>
    <rPh sb="394" eb="396">
      <t>ユウシュウ</t>
    </rPh>
    <rPh sb="396" eb="398">
      <t>スイリョウ</t>
    </rPh>
    <rPh sb="399" eb="401">
      <t>ゲンショウ</t>
    </rPh>
    <rPh sb="406" eb="407">
      <t>オオ</t>
    </rPh>
    <rPh sb="409" eb="411">
      <t>ジョウショウ</t>
    </rPh>
    <rPh sb="449" eb="450">
      <t>ヒク</t>
    </rPh>
    <rPh sb="454" eb="456">
      <t>イゼン</t>
    </rPh>
    <rPh sb="473" eb="474">
      <t>ヒ</t>
    </rPh>
    <rPh sb="475" eb="476">
      <t>ツヅ</t>
    </rPh>
    <rPh sb="477" eb="479">
      <t>シセツ</t>
    </rPh>
    <rPh sb="484" eb="485">
      <t>ト</t>
    </rPh>
    <rPh sb="486" eb="487">
      <t>ク</t>
    </rPh>
    <rPh sb="491" eb="493">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</si>
</sst>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BA-42F0-8285-744839D9F2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FEBA-42F0-8285-744839D9F2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45.23</c:v>
                </c:pt>
                <c:pt idx="1">
                  <c:v>44.6</c:v>
                </c:pt>
                <c:pt idx="2">
                  <c:v>46.65</c:v>
                </c:pt>
                <c:pt idx="3">
                  <c:v>43.96</c:v>
                </c:pt>
                <c:pt idx="4">
                  <c:v>43.36</c:v>
                </c:pt>
              </c:numCache>
            </c:numRef>
          </c:val>
          <c:extLst>
            <c:ext xmlns:c16="http://schemas.microsoft.com/office/drawing/2014/chart" uri="{C3380CC4-5D6E-409C-BE32-E72D297353CC}">
              <c16:uniqueId val="{00000000-68AA-49A7-B7BB-1431F99F09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55.26</c:v>
                </c:pt>
                <c:pt idx="3">
                  <c:v>54.54</c:v>
                </c:pt>
                <c:pt idx="4">
                  <c:v>52.9</c:v>
                </c:pt>
              </c:numCache>
            </c:numRef>
          </c:val>
          <c:smooth val="0"/>
          <c:extLst>
            <c:ext xmlns:c16="http://schemas.microsoft.com/office/drawing/2014/chart" uri="{C3380CC4-5D6E-409C-BE32-E72D297353CC}">
              <c16:uniqueId val="{00000001-68AA-49A7-B7BB-1431F99F09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95.13</c:v>
                </c:pt>
                <c:pt idx="1">
                  <c:v>95.43</c:v>
                </c:pt>
                <c:pt idx="2">
                  <c:v>96.92</c:v>
                </c:pt>
                <c:pt idx="3">
                  <c:v>96.94</c:v>
                </c:pt>
                <c:pt idx="4">
                  <c:v>97</c:v>
                </c:pt>
              </c:numCache>
            </c:numRef>
          </c:val>
          <c:extLst>
            <c:ext xmlns:c16="http://schemas.microsoft.com/office/drawing/2014/chart" uri="{C3380CC4-5D6E-409C-BE32-E72D297353CC}">
              <c16:uniqueId val="{00000000-6696-420A-8E0E-1AA26609AE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90.52</c:v>
                </c:pt>
                <c:pt idx="3">
                  <c:v>90.3</c:v>
                </c:pt>
                <c:pt idx="4">
                  <c:v>90.3</c:v>
                </c:pt>
              </c:numCache>
            </c:numRef>
          </c:val>
          <c:smooth val="0"/>
          <c:extLst>
            <c:ext xmlns:c16="http://schemas.microsoft.com/office/drawing/2014/chart" uri="{C3380CC4-5D6E-409C-BE32-E72D297353CC}">
              <c16:uniqueId val="{00000001-6696-420A-8E0E-1AA26609AE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98.19</c:v>
                </c:pt>
                <c:pt idx="1">
                  <c:v>99.14</c:v>
                </c:pt>
                <c:pt idx="2">
                  <c:v>101.32</c:v>
                </c:pt>
                <c:pt idx="3">
                  <c:v>94.48</c:v>
                </c:pt>
                <c:pt idx="4">
                  <c:v>94.73</c:v>
                </c:pt>
              </c:numCache>
            </c:numRef>
          </c:val>
          <c:extLst>
            <c:ext xmlns:c16="http://schemas.microsoft.com/office/drawing/2014/chart" uri="{C3380CC4-5D6E-409C-BE32-E72D297353CC}">
              <c16:uniqueId val="{00000000-A992-41B4-B488-BBBE19D079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103.09</c:v>
                </c:pt>
                <c:pt idx="3">
                  <c:v>102.11</c:v>
                </c:pt>
                <c:pt idx="4">
                  <c:v>101.91</c:v>
                </c:pt>
              </c:numCache>
            </c:numRef>
          </c:val>
          <c:smooth val="0"/>
          <c:extLst>
            <c:ext xmlns:c16="http://schemas.microsoft.com/office/drawing/2014/chart" uri="{C3380CC4-5D6E-409C-BE32-E72D297353CC}">
              <c16:uniqueId val="{00000001-A992-41B4-B488-BBBE19D079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32.28</c:v>
                </c:pt>
                <c:pt idx="1">
                  <c:v>34.380000000000003</c:v>
                </c:pt>
                <c:pt idx="2">
                  <c:v>36.47</c:v>
                </c:pt>
                <c:pt idx="3">
                  <c:v>38.020000000000003</c:v>
                </c:pt>
                <c:pt idx="4">
                  <c:v>40</c:v>
                </c:pt>
              </c:numCache>
            </c:numRef>
          </c:val>
          <c:extLst>
            <c:ext xmlns:c16="http://schemas.microsoft.com/office/drawing/2014/chart" uri="{C3380CC4-5D6E-409C-BE32-E72D297353CC}">
              <c16:uniqueId val="{00000000-82DC-4786-82FF-77F3D9FBAB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24.8</c:v>
                </c:pt>
                <c:pt idx="3">
                  <c:v>28.12</c:v>
                </c:pt>
                <c:pt idx="4">
                  <c:v>28.79</c:v>
                </c:pt>
              </c:numCache>
            </c:numRef>
          </c:val>
          <c:smooth val="0"/>
          <c:extLst>
            <c:ext xmlns:c16="http://schemas.microsoft.com/office/drawing/2014/chart" uri="{C3380CC4-5D6E-409C-BE32-E72D297353CC}">
              <c16:uniqueId val="{00000001-82DC-4786-82FF-77F3D9FBAB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3-4C76-99C1-7FE8C0E54C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C3-4C76-99C1-7FE8C0E54C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124.78</c:v>
                </c:pt>
                <c:pt idx="1">
                  <c:v>77.239999999999995</c:v>
                </c:pt>
                <c:pt idx="2">
                  <c:v>72.5</c:v>
                </c:pt>
                <c:pt idx="3">
                  <c:v>92.66</c:v>
                </c:pt>
                <c:pt idx="4">
                  <c:v>109.16</c:v>
                </c:pt>
              </c:numCache>
            </c:numRef>
          </c:val>
          <c:extLst>
            <c:ext xmlns:c16="http://schemas.microsoft.com/office/drawing/2014/chart" uri="{C3380CC4-5D6E-409C-BE32-E72D297353CC}">
              <c16:uniqueId val="{00000000-9DAF-47E3-B0A3-1B2F1A6741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101.24</c:v>
                </c:pt>
                <c:pt idx="3">
                  <c:v>124.9</c:v>
                </c:pt>
                <c:pt idx="4">
                  <c:v>124.8</c:v>
                </c:pt>
              </c:numCache>
            </c:numRef>
          </c:val>
          <c:smooth val="0"/>
          <c:extLst>
            <c:ext xmlns:c16="http://schemas.microsoft.com/office/drawing/2014/chart" uri="{C3380CC4-5D6E-409C-BE32-E72D297353CC}">
              <c16:uniqueId val="{00000001-9DAF-47E3-B0A3-1B2F1A6741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27.29</c:v>
                </c:pt>
                <c:pt idx="1">
                  <c:v>35.200000000000003</c:v>
                </c:pt>
                <c:pt idx="2">
                  <c:v>39.130000000000003</c:v>
                </c:pt>
                <c:pt idx="3">
                  <c:v>15.34</c:v>
                </c:pt>
                <c:pt idx="4">
                  <c:v>10.72</c:v>
                </c:pt>
              </c:numCache>
            </c:numRef>
          </c:val>
          <c:extLst>
            <c:ext xmlns:c16="http://schemas.microsoft.com/office/drawing/2014/chart" uri="{C3380CC4-5D6E-409C-BE32-E72D297353CC}">
              <c16:uniqueId val="{00000000-C51D-4251-933C-1B15BF3248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37.24</c:v>
                </c:pt>
                <c:pt idx="3">
                  <c:v>33.58</c:v>
                </c:pt>
                <c:pt idx="4">
                  <c:v>35.42</c:v>
                </c:pt>
              </c:numCache>
            </c:numRef>
          </c:val>
          <c:smooth val="0"/>
          <c:extLst>
            <c:ext xmlns:c16="http://schemas.microsoft.com/office/drawing/2014/chart" uri="{C3380CC4-5D6E-409C-BE32-E72D297353CC}">
              <c16:uniqueId val="{00000001-C51D-4251-933C-1B15BF3248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1190.07</c:v>
                </c:pt>
                <c:pt idx="1">
                  <c:v>1126.0899999999999</c:v>
                </c:pt>
                <c:pt idx="2">
                  <c:v>1110.06</c:v>
                </c:pt>
                <c:pt idx="3">
                  <c:v>1097.71</c:v>
                </c:pt>
                <c:pt idx="4">
                  <c:v>974.66</c:v>
                </c:pt>
              </c:numCache>
            </c:numRef>
          </c:val>
          <c:extLst>
            <c:ext xmlns:c16="http://schemas.microsoft.com/office/drawing/2014/chart" uri="{C3380CC4-5D6E-409C-BE32-E72D297353CC}">
              <c16:uniqueId val="{00000000-9CA0-49DA-803D-40DE4C6FF8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783.8</c:v>
                </c:pt>
                <c:pt idx="3">
                  <c:v>778.81</c:v>
                </c:pt>
                <c:pt idx="4">
                  <c:v>718.49</c:v>
                </c:pt>
              </c:numCache>
            </c:numRef>
          </c:val>
          <c:smooth val="0"/>
          <c:extLst>
            <c:ext xmlns:c16="http://schemas.microsoft.com/office/drawing/2014/chart" uri="{C3380CC4-5D6E-409C-BE32-E72D297353CC}">
              <c16:uniqueId val="{00000001-9CA0-49DA-803D-40DE4C6FF8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104.67</c:v>
                </c:pt>
                <c:pt idx="4">
                  <c:v>78.930000000000007</c:v>
                </c:pt>
              </c:numCache>
            </c:numRef>
          </c:val>
          <c:extLst>
            <c:ext xmlns:c16="http://schemas.microsoft.com/office/drawing/2014/chart" uri="{C3380CC4-5D6E-409C-BE32-E72D297353CC}">
              <c16:uniqueId val="{00000000-8B6F-40FF-8B66-8A35124EB8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68.11</c:v>
                </c:pt>
                <c:pt idx="3">
                  <c:v>67.23</c:v>
                </c:pt>
                <c:pt idx="4">
                  <c:v>61.82</c:v>
                </c:pt>
              </c:numCache>
            </c:numRef>
          </c:val>
          <c:smooth val="0"/>
          <c:extLst>
            <c:ext xmlns:c16="http://schemas.microsoft.com/office/drawing/2014/chart" uri="{C3380CC4-5D6E-409C-BE32-E72D297353CC}">
              <c16:uniqueId val="{00000001-8B6F-40FF-8B66-8A35124EB8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213.57</c:v>
                </c:pt>
                <c:pt idx="1">
                  <c:v>213.82</c:v>
                </c:pt>
                <c:pt idx="2">
                  <c:v>212.75</c:v>
                </c:pt>
                <c:pt idx="3">
                  <c:v>203.94</c:v>
                </c:pt>
                <c:pt idx="4">
                  <c:v>271.32</c:v>
                </c:pt>
              </c:numCache>
            </c:numRef>
          </c:val>
          <c:extLst>
            <c:ext xmlns:c16="http://schemas.microsoft.com/office/drawing/2014/chart" uri="{C3380CC4-5D6E-409C-BE32-E72D297353CC}">
              <c16:uniqueId val="{00000000-326B-44A8-8C5C-2BA6632970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222.41</c:v>
                </c:pt>
                <c:pt idx="3">
                  <c:v>228.21</c:v>
                </c:pt>
                <c:pt idx="4">
                  <c:v>246.9</c:v>
                </c:pt>
              </c:numCache>
            </c:numRef>
          </c:val>
          <c:smooth val="0"/>
          <c:extLst>
            <c:ext xmlns:c16="http://schemas.microsoft.com/office/drawing/2014/chart" uri="{C3380CC4-5D6E-409C-BE32-E72D297353CC}">
              <c16:uniqueId val="{00000001-326B-44A8-8C5C-2BA6632970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伊那市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66016</v>
      </c>
      <c r="AM8" s="42"/>
      <c r="AN8" s="42"/>
      <c r="AO8" s="42"/>
      <c r="AP8" s="42"/>
      <c r="AQ8" s="42"/>
      <c r="AR8" s="42"/>
      <c r="AS8" s="42"/>
      <c r="AT8" s="35">
        <f>データ!T6</f>
        <v>667.93</v>
      </c>
      <c r="AU8" s="35"/>
      <c r="AV8" s="35"/>
      <c r="AW8" s="35"/>
      <c r="AX8" s="35"/>
      <c r="AY8" s="35"/>
      <c r="AZ8" s="35"/>
      <c r="BA8" s="35"/>
      <c r="BB8" s="35">
        <f>データ!U6</f>
        <v>98.84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66.91</v>
      </c>
      <c r="J10" s="35"/>
      <c r="K10" s="35"/>
      <c r="L10" s="35"/>
      <c r="M10" s="35"/>
      <c r="N10" s="35"/>
      <c r="O10" s="35"/>
      <c r="P10" s="35">
        <f>データ!P6</f>
        <v>15.79</v>
      </c>
      <c r="Q10" s="35"/>
      <c r="R10" s="35"/>
      <c r="S10" s="35"/>
      <c r="T10" s="35"/>
      <c r="U10" s="35"/>
      <c r="V10" s="35"/>
      <c r="W10" s="35">
        <f>データ!Q6</f>
        <v>97.31</v>
      </c>
      <c r="X10" s="35"/>
      <c r="Y10" s="35"/>
      <c r="Z10" s="35"/>
      <c r="AA10" s="35"/>
      <c r="AB10" s="35"/>
      <c r="AC10" s="35"/>
      <c r="AD10" s="42">
        <f>データ!R6</f>
        <v>4070</v>
      </c>
      <c r="AE10" s="42"/>
      <c r="AF10" s="42"/>
      <c r="AG10" s="42"/>
      <c r="AH10" s="42"/>
      <c r="AI10" s="42"/>
      <c r="AJ10" s="42"/>
      <c r="AK10" s="2"/>
      <c r="AL10" s="42">
        <f>データ!V6</f>
        <v>10380</v>
      </c>
      <c r="AM10" s="42"/>
      <c r="AN10" s="42"/>
      <c r="AO10" s="42"/>
      <c r="AP10" s="42"/>
      <c r="AQ10" s="42"/>
      <c r="AR10" s="42"/>
      <c r="AS10" s="42"/>
      <c r="AT10" s="35">
        <f>データ!W6</f>
        <v>5.29</v>
      </c>
      <c r="AU10" s="35"/>
      <c r="AV10" s="35"/>
      <c r="AW10" s="35"/>
      <c r="AX10" s="35"/>
      <c r="AY10" s="35"/>
      <c r="AZ10" s="35"/>
      <c r="BA10" s="35"/>
      <c r="BB10" s="35">
        <f>データ!X6</f>
        <v>1962.19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PxvEKLXF124xGk7kaYQCsnWLeOzV0CNoLxMAwcYU0ZZgDxy50ma+NO4W7RbCj9FEUOBuKff9iZAJODTfo0Gn5Q==" saltValue="7FQ1jbw7kOxHBe2ymV1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202096</v>
      </c>
      <c r="D6" s="19">
        <f t="shared" si="3"/>
        <v>46</v>
      </c>
      <c r="E6" s="19">
        <f t="shared" si="3"/>
        <v>17</v>
      </c>
      <c r="F6" s="19">
        <f t="shared" si="3"/>
        <v>5</v>
      </c>
      <c r="G6" s="19">
        <f t="shared" si="3"/>
        <v>0</v>
      </c>
      <c r="H6" s="19" t="str">
        <f t="shared" si="3"/>
        <v>長野県　伊那市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66.91</v>
      </c>
      <c r="P6" s="20">
        <f t="shared" si="3"/>
        <v>15.79</v>
      </c>
      <c r="Q6" s="20">
        <f t="shared" si="3"/>
        <v>97.31</v>
      </c>
      <c r="R6" s="20">
        <f t="shared" si="3"/>
        <v>4070</v>
      </c>
      <c r="S6" s="20">
        <f t="shared" si="3"/>
        <v>66016</v>
      </c>
      <c r="T6" s="20">
        <f t="shared" si="3"/>
        <v>667.93</v>
      </c>
      <c r="U6" s="20">
        <f t="shared" si="3"/>
        <v>98.84</v>
      </c>
      <c r="V6" s="20">
        <f t="shared" si="3"/>
        <v>10380</v>
      </c>
      <c r="W6" s="20">
        <f t="shared" si="3"/>
        <v>5.29</v>
      </c>
      <c r="X6" s="20">
        <f t="shared" si="3"/>
        <v>1962.19</v>
      </c>
      <c r="Y6" s="21">
        <f>IF(Y7="",NA(),Y7)</f>
        <v>98.19</v>
      </c>
      <c r="Z6" s="21">
        <f t="shared" ref="Z6:AH6" si="4">IF(Z7="",NA(),Z7)</f>
        <v>99.14</v>
      </c>
      <c r="AA6" s="21">
        <f t="shared" si="4"/>
        <v>101.32</v>
      </c>
      <c r="AB6" s="21">
        <f t="shared" si="4"/>
        <v>94.48</v>
      </c>
      <c r="AC6" s="21">
        <f t="shared" si="4"/>
        <v>94.73</v>
      </c>
      <c r="AD6" s="21">
        <f t="shared" si="4"/>
        <v>101.77</v>
      </c>
      <c r="AE6" s="21">
        <f t="shared" si="4"/>
        <v>103.6</v>
      </c>
      <c r="AF6" s="21">
        <f t="shared" si="4"/>
        <v>103.09</v>
      </c>
      <c r="AG6" s="21">
        <f t="shared" si="4"/>
        <v>102.11</v>
      </c>
      <c r="AH6" s="21">
        <f t="shared" si="4"/>
        <v>101.91</v>
      </c>
      <c r="AI6" s="20" t="str">
        <f>IF(AI7="","",IF(AI7="-","【-】","【"&amp;SUBSTITUTE(TEXT(AI7,"#,##0.00"),"-","△")&amp;"】"))</f>
        <v>【103.61】</v>
      </c>
      <c r="AJ6" s="21">
        <f>IF(AJ7="",NA(),AJ7)</f>
        <v>124.78</v>
      </c>
      <c r="AK6" s="21">
        <f t="shared" ref="AK6:AS6" si="5">IF(AK7="",NA(),AK7)</f>
        <v>77.239999999999995</v>
      </c>
      <c r="AL6" s="21">
        <f t="shared" si="5"/>
        <v>72.5</v>
      </c>
      <c r="AM6" s="21">
        <f t="shared" si="5"/>
        <v>92.66</v>
      </c>
      <c r="AN6" s="21">
        <f t="shared" si="5"/>
        <v>109.16</v>
      </c>
      <c r="AO6" s="21">
        <f t="shared" si="5"/>
        <v>227.4</v>
      </c>
      <c r="AP6" s="21">
        <f t="shared" si="5"/>
        <v>193.99</v>
      </c>
      <c r="AQ6" s="21">
        <f t="shared" si="5"/>
        <v>101.24</v>
      </c>
      <c r="AR6" s="21">
        <f t="shared" si="5"/>
        <v>124.9</v>
      </c>
      <c r="AS6" s="21">
        <f t="shared" si="5"/>
        <v>124.8</v>
      </c>
      <c r="AT6" s="20" t="str">
        <f>IF(AT7="","",IF(AT7="-","【-】","【"&amp;SUBSTITUTE(TEXT(AT7,"#,##0.00"),"-","△")&amp;"】"))</f>
        <v>【133.62】</v>
      </c>
      <c r="AU6" s="21">
        <f>IF(AU7="",NA(),AU7)</f>
        <v>27.29</v>
      </c>
      <c r="AV6" s="21">
        <f t="shared" ref="AV6:BD6" si="6">IF(AV7="",NA(),AV7)</f>
        <v>35.200000000000003</v>
      </c>
      <c r="AW6" s="21">
        <f t="shared" si="6"/>
        <v>39.130000000000003</v>
      </c>
      <c r="AX6" s="21">
        <f t="shared" si="6"/>
        <v>15.34</v>
      </c>
      <c r="AY6" s="21">
        <f t="shared" si="6"/>
        <v>10.72</v>
      </c>
      <c r="AZ6" s="21">
        <f t="shared" si="6"/>
        <v>29.54</v>
      </c>
      <c r="BA6" s="21">
        <f t="shared" si="6"/>
        <v>26.99</v>
      </c>
      <c r="BB6" s="21">
        <f t="shared" si="6"/>
        <v>37.24</v>
      </c>
      <c r="BC6" s="21">
        <f t="shared" si="6"/>
        <v>33.58</v>
      </c>
      <c r="BD6" s="21">
        <f t="shared" si="6"/>
        <v>35.42</v>
      </c>
      <c r="BE6" s="20" t="str">
        <f>IF(BE7="","",IF(BE7="-","【-】","【"&amp;SUBSTITUTE(TEXT(BE7,"#,##0.00"),"-","△")&amp;"】"))</f>
        <v>【36.94】</v>
      </c>
      <c r="BF6" s="21">
        <f>IF(BF7="",NA(),BF7)</f>
        <v>1190.07</v>
      </c>
      <c r="BG6" s="21">
        <f t="shared" ref="BG6:BO6" si="7">IF(BG7="",NA(),BG7)</f>
        <v>1126.0899999999999</v>
      </c>
      <c r="BH6" s="21">
        <f t="shared" si="7"/>
        <v>1110.06</v>
      </c>
      <c r="BI6" s="21">
        <f t="shared" si="7"/>
        <v>1097.71</v>
      </c>
      <c r="BJ6" s="21">
        <f t="shared" si="7"/>
        <v>974.66</v>
      </c>
      <c r="BK6" s="21">
        <f t="shared" si="7"/>
        <v>789.46</v>
      </c>
      <c r="BL6" s="21">
        <f t="shared" si="7"/>
        <v>826.83</v>
      </c>
      <c r="BM6" s="21">
        <f t="shared" si="7"/>
        <v>783.8</v>
      </c>
      <c r="BN6" s="21">
        <f t="shared" si="7"/>
        <v>778.81</v>
      </c>
      <c r="BO6" s="21">
        <f t="shared" si="7"/>
        <v>718.49</v>
      </c>
      <c r="BP6" s="20" t="str">
        <f>IF(BP7="","",IF(BP7="-","【-】","【"&amp;SUBSTITUTE(TEXT(BP7,"#,##0.00"),"-","△")&amp;"】"))</f>
        <v>【809.19】</v>
      </c>
      <c r="BQ6" s="21">
        <f>IF(BQ7="",NA(),BQ7)</f>
        <v>100</v>
      </c>
      <c r="BR6" s="21">
        <f t="shared" ref="BR6:BZ6" si="8">IF(BR7="",NA(),BR7)</f>
        <v>100</v>
      </c>
      <c r="BS6" s="21">
        <f t="shared" si="8"/>
        <v>100</v>
      </c>
      <c r="BT6" s="21">
        <f t="shared" si="8"/>
        <v>104.67</v>
      </c>
      <c r="BU6" s="21">
        <f t="shared" si="8"/>
        <v>78.930000000000007</v>
      </c>
      <c r="BV6" s="21">
        <f t="shared" si="8"/>
        <v>57.77</v>
      </c>
      <c r="BW6" s="21">
        <f t="shared" si="8"/>
        <v>57.31</v>
      </c>
      <c r="BX6" s="21">
        <f t="shared" si="8"/>
        <v>68.11</v>
      </c>
      <c r="BY6" s="21">
        <f t="shared" si="8"/>
        <v>67.23</v>
      </c>
      <c r="BZ6" s="21">
        <f t="shared" si="8"/>
        <v>61.82</v>
      </c>
      <c r="CA6" s="20" t="str">
        <f>IF(CA7="","",IF(CA7="-","【-】","【"&amp;SUBSTITUTE(TEXT(CA7,"#,##0.00"),"-","△")&amp;"】"))</f>
        <v>【57.02】</v>
      </c>
      <c r="CB6" s="21">
        <f>IF(CB7="",NA(),CB7)</f>
        <v>213.57</v>
      </c>
      <c r="CC6" s="21">
        <f t="shared" ref="CC6:CK6" si="9">IF(CC7="",NA(),CC7)</f>
        <v>213.82</v>
      </c>
      <c r="CD6" s="21">
        <f t="shared" si="9"/>
        <v>212.75</v>
      </c>
      <c r="CE6" s="21">
        <f t="shared" si="9"/>
        <v>203.94</v>
      </c>
      <c r="CF6" s="21">
        <f t="shared" si="9"/>
        <v>271.32</v>
      </c>
      <c r="CG6" s="21">
        <f t="shared" si="9"/>
        <v>274.35000000000002</v>
      </c>
      <c r="CH6" s="21">
        <f t="shared" si="9"/>
        <v>273.52</v>
      </c>
      <c r="CI6" s="21">
        <f t="shared" si="9"/>
        <v>222.41</v>
      </c>
      <c r="CJ6" s="21">
        <f t="shared" si="9"/>
        <v>228.21</v>
      </c>
      <c r="CK6" s="21">
        <f t="shared" si="9"/>
        <v>246.9</v>
      </c>
      <c r="CL6" s="20" t="str">
        <f>IF(CL7="","",IF(CL7="-","【-】","【"&amp;SUBSTITUTE(TEXT(CL7,"#,##0.00"),"-","△")&amp;"】"))</f>
        <v>【273.68】</v>
      </c>
      <c r="CM6" s="21">
        <f>IF(CM7="",NA(),CM7)</f>
        <v>45.23</v>
      </c>
      <c r="CN6" s="21">
        <f t="shared" ref="CN6:CV6" si="10">IF(CN7="",NA(),CN7)</f>
        <v>44.6</v>
      </c>
      <c r="CO6" s="21">
        <f t="shared" si="10"/>
        <v>46.65</v>
      </c>
      <c r="CP6" s="21">
        <f t="shared" si="10"/>
        <v>43.96</v>
      </c>
      <c r="CQ6" s="21">
        <f t="shared" si="10"/>
        <v>43.36</v>
      </c>
      <c r="CR6" s="21">
        <f t="shared" si="10"/>
        <v>50.68</v>
      </c>
      <c r="CS6" s="21">
        <f t="shared" si="10"/>
        <v>50.14</v>
      </c>
      <c r="CT6" s="21">
        <f t="shared" si="10"/>
        <v>55.26</v>
      </c>
      <c r="CU6" s="21">
        <f t="shared" si="10"/>
        <v>54.54</v>
      </c>
      <c r="CV6" s="21">
        <f t="shared" si="10"/>
        <v>52.9</v>
      </c>
      <c r="CW6" s="20" t="str">
        <f>IF(CW7="","",IF(CW7="-","【-】","【"&amp;SUBSTITUTE(TEXT(CW7,"#,##0.00"),"-","△")&amp;"】"))</f>
        <v>【52.55】</v>
      </c>
      <c r="CX6" s="21">
        <f>IF(CX7="",NA(),CX7)</f>
        <v>95.13</v>
      </c>
      <c r="CY6" s="21">
        <f t="shared" ref="CY6:DG6" si="11">IF(CY7="",NA(),CY7)</f>
        <v>95.43</v>
      </c>
      <c r="CZ6" s="21">
        <f t="shared" si="11"/>
        <v>96.92</v>
      </c>
      <c r="DA6" s="21">
        <f t="shared" si="11"/>
        <v>96.94</v>
      </c>
      <c r="DB6" s="21">
        <f t="shared" si="11"/>
        <v>97</v>
      </c>
      <c r="DC6" s="21">
        <f t="shared" si="11"/>
        <v>84.86</v>
      </c>
      <c r="DD6" s="21">
        <f t="shared" si="11"/>
        <v>84.98</v>
      </c>
      <c r="DE6" s="21">
        <f t="shared" si="11"/>
        <v>90.52</v>
      </c>
      <c r="DF6" s="21">
        <f t="shared" si="11"/>
        <v>90.3</v>
      </c>
      <c r="DG6" s="21">
        <f t="shared" si="11"/>
        <v>90.3</v>
      </c>
      <c r="DH6" s="20" t="str">
        <f>IF(DH7="","",IF(DH7="-","【-】","【"&amp;SUBSTITUTE(TEXT(DH7,"#,##0.00"),"-","△")&amp;"】"))</f>
        <v>【87.30】</v>
      </c>
      <c r="DI6" s="21">
        <f>IF(DI7="",NA(),DI7)</f>
        <v>32.28</v>
      </c>
      <c r="DJ6" s="21">
        <f t="shared" ref="DJ6:DR6" si="12">IF(DJ7="",NA(),DJ7)</f>
        <v>34.380000000000003</v>
      </c>
      <c r="DK6" s="21">
        <f t="shared" si="12"/>
        <v>36.47</v>
      </c>
      <c r="DL6" s="21">
        <f t="shared" si="12"/>
        <v>38.020000000000003</v>
      </c>
      <c r="DM6" s="21">
        <f t="shared" si="12"/>
        <v>40</v>
      </c>
      <c r="DN6" s="21">
        <f t="shared" si="12"/>
        <v>24.13</v>
      </c>
      <c r="DO6" s="21">
        <f t="shared" si="12"/>
        <v>23.06</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202096</v>
      </c>
      <c r="D7" s="23">
        <v>46</v>
      </c>
      <c r="E7" s="23">
        <v>17</v>
      </c>
      <c r="F7" s="23">
        <v>5</v>
      </c>
      <c r="G7" s="23">
        <v>0</v>
      </c>
      <c r="H7" s="23" t="s">
        <v>96</v>
      </c>
      <c r="I7" s="23" t="s">
        <v>97</v>
      </c>
      <c r="J7" s="23" t="s">
        <v>98</v>
      </c>
      <c r="K7" s="23" t="s">
        <v>99</v>
      </c>
      <c r="L7" s="23" t="s">
        <v>100</v>
      </c>
      <c r="M7" s="23" t="s">
        <v>101</v>
      </c>
      <c r="N7" s="24" t="s">
        <v>102</v>
      </c>
      <c r="O7" s="24">
        <v>66.91</v>
      </c>
      <c r="P7" s="24">
        <v>15.79</v>
      </c>
      <c r="Q7" s="24">
        <v>97.31</v>
      </c>
      <c r="R7" s="24">
        <v>4070</v>
      </c>
      <c r="S7" s="24">
        <v>66016</v>
      </c>
      <c r="T7" s="24">
        <v>667.93</v>
      </c>
      <c r="U7" s="24">
        <v>98.84</v>
      </c>
      <c r="V7" s="24">
        <v>10380</v>
      </c>
      <c r="W7" s="24">
        <v>5.29</v>
      </c>
      <c r="X7" s="24">
        <v>1962.19</v>
      </c>
      <c r="Y7" s="24">
        <v>98.19</v>
      </c>
      <c r="Z7" s="24">
        <v>99.14</v>
      </c>
      <c r="AA7" s="24">
        <v>101.32</v>
      </c>
      <c r="AB7" s="24">
        <v>94.48</v>
      </c>
      <c r="AC7" s="24">
        <v>94.73</v>
      </c>
      <c r="AD7" s="24">
        <v>101.77</v>
      </c>
      <c r="AE7" s="24">
        <v>103.6</v>
      </c>
      <c r="AF7" s="24">
        <v>103.09</v>
      </c>
      <c r="AG7" s="24">
        <v>102.11</v>
      </c>
      <c r="AH7" s="24">
        <v>101.91</v>
      </c>
      <c r="AI7" s="24">
        <v>103.61</v>
      </c>
      <c r="AJ7" s="24">
        <v>124.78</v>
      </c>
      <c r="AK7" s="24">
        <v>77.239999999999995</v>
      </c>
      <c r="AL7" s="24">
        <v>72.5</v>
      </c>
      <c r="AM7" s="24">
        <v>92.66</v>
      </c>
      <c r="AN7" s="24">
        <v>109.16</v>
      </c>
      <c r="AO7" s="24">
        <v>227.4</v>
      </c>
      <c r="AP7" s="24">
        <v>193.99</v>
      </c>
      <c r="AQ7" s="24">
        <v>101.24</v>
      </c>
      <c r="AR7" s="24">
        <v>124.9</v>
      </c>
      <c r="AS7" s="24">
        <v>124.8</v>
      </c>
      <c r="AT7" s="24">
        <v>133.62</v>
      </c>
      <c r="AU7" s="24">
        <v>27.29</v>
      </c>
      <c r="AV7" s="24">
        <v>35.200000000000003</v>
      </c>
      <c r="AW7" s="24">
        <v>39.130000000000003</v>
      </c>
      <c r="AX7" s="24">
        <v>15.34</v>
      </c>
      <c r="AY7" s="24">
        <v>10.72</v>
      </c>
      <c r="AZ7" s="24">
        <v>29.54</v>
      </c>
      <c r="BA7" s="24">
        <v>26.99</v>
      </c>
      <c r="BB7" s="24">
        <v>37.24</v>
      </c>
      <c r="BC7" s="24">
        <v>33.58</v>
      </c>
      <c r="BD7" s="24">
        <v>35.42</v>
      </c>
      <c r="BE7" s="24">
        <v>36.94</v>
      </c>
      <c r="BF7" s="24">
        <v>1190.07</v>
      </c>
      <c r="BG7" s="24">
        <v>1126.0899999999999</v>
      </c>
      <c r="BH7" s="24">
        <v>1110.06</v>
      </c>
      <c r="BI7" s="24">
        <v>1097.71</v>
      </c>
      <c r="BJ7" s="24">
        <v>974.66</v>
      </c>
      <c r="BK7" s="24">
        <v>789.46</v>
      </c>
      <c r="BL7" s="24">
        <v>826.83</v>
      </c>
      <c r="BM7" s="24">
        <v>783.8</v>
      </c>
      <c r="BN7" s="24">
        <v>778.81</v>
      </c>
      <c r="BO7" s="24">
        <v>718.49</v>
      </c>
      <c r="BP7" s="24">
        <v>809.19</v>
      </c>
      <c r="BQ7" s="24">
        <v>100</v>
      </c>
      <c r="BR7" s="24">
        <v>100</v>
      </c>
      <c r="BS7" s="24">
        <v>100</v>
      </c>
      <c r="BT7" s="24">
        <v>104.67</v>
      </c>
      <c r="BU7" s="24">
        <v>78.930000000000007</v>
      </c>
      <c r="BV7" s="24">
        <v>57.77</v>
      </c>
      <c r="BW7" s="24">
        <v>57.31</v>
      </c>
      <c r="BX7" s="24">
        <v>68.11</v>
      </c>
      <c r="BY7" s="24">
        <v>67.23</v>
      </c>
      <c r="BZ7" s="24">
        <v>61.82</v>
      </c>
      <c r="CA7" s="24">
        <v>57.02</v>
      </c>
      <c r="CB7" s="24">
        <v>213.57</v>
      </c>
      <c r="CC7" s="24">
        <v>213.82</v>
      </c>
      <c r="CD7" s="24">
        <v>212.75</v>
      </c>
      <c r="CE7" s="24">
        <v>203.94</v>
      </c>
      <c r="CF7" s="24">
        <v>271.32</v>
      </c>
      <c r="CG7" s="24">
        <v>274.35000000000002</v>
      </c>
      <c r="CH7" s="24">
        <v>273.52</v>
      </c>
      <c r="CI7" s="24">
        <v>222.41</v>
      </c>
      <c r="CJ7" s="24">
        <v>228.21</v>
      </c>
      <c r="CK7" s="24">
        <v>246.9</v>
      </c>
      <c r="CL7" s="24">
        <v>273.68</v>
      </c>
      <c r="CM7" s="24">
        <v>45.23</v>
      </c>
      <c r="CN7" s="24">
        <v>44.6</v>
      </c>
      <c r="CO7" s="24">
        <v>46.65</v>
      </c>
      <c r="CP7" s="24">
        <v>43.96</v>
      </c>
      <c r="CQ7" s="24">
        <v>43.36</v>
      </c>
      <c r="CR7" s="24">
        <v>50.68</v>
      </c>
      <c r="CS7" s="24">
        <v>50.14</v>
      </c>
      <c r="CT7" s="24">
        <v>55.26</v>
      </c>
      <c r="CU7" s="24">
        <v>54.54</v>
      </c>
      <c r="CV7" s="24">
        <v>52.9</v>
      </c>
      <c r="CW7" s="24">
        <v>52.55</v>
      </c>
      <c r="CX7" s="24">
        <v>95.13</v>
      </c>
      <c r="CY7" s="24">
        <v>95.43</v>
      </c>
      <c r="CZ7" s="24">
        <v>96.92</v>
      </c>
      <c r="DA7" s="24">
        <v>96.94</v>
      </c>
      <c r="DB7" s="24">
        <v>97</v>
      </c>
      <c r="DC7" s="24">
        <v>84.86</v>
      </c>
      <c r="DD7" s="24">
        <v>84.98</v>
      </c>
      <c r="DE7" s="24">
        <v>90.52</v>
      </c>
      <c r="DF7" s="24">
        <v>90.3</v>
      </c>
      <c r="DG7" s="24">
        <v>90.3</v>
      </c>
      <c r="DH7" s="24">
        <v>87.3</v>
      </c>
      <c r="DI7" s="24">
        <v>32.28</v>
      </c>
      <c r="DJ7" s="24">
        <v>34.380000000000003</v>
      </c>
      <c r="DK7" s="24">
        <v>36.47</v>
      </c>
      <c r="DL7" s="24">
        <v>38.020000000000003</v>
      </c>
      <c r="DM7" s="24">
        <v>40</v>
      </c>
      <c r="DN7" s="24">
        <v>24.13</v>
      </c>
      <c r="DO7" s="24">
        <v>23.06</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dcterms:created xsi:type="dcterms:W3CDTF">2023-12-12T01:01:57Z</dcterms:created>
  <dcterms:modified xsi:type="dcterms:W3CDTF">2024-01-29T00:28:32Z</dcterms:modified>
  <cp:category/>
</cp:coreProperties>
</file>