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tcsl-fsv01\lgwan-share\450_水道部\100_水道業務課\01 経営係\09_各種調査回答（国・県・市）\経営比較分析表\R06\02提出用\02財政課修正（面積のみ修正）\"/>
    </mc:Choice>
  </mc:AlternateContent>
  <workbookProtection workbookAlgorithmName="SHA-512" workbookHashValue="7mfa9oy3bv3OU5ux02dOR1RLCDM00s6dBo4rpyAB8Sth6yBqsHEoiFghiZ6+lK+jnQKmOoxUJAusVB2eNWNWgw==" workbookSaltValue="DkWHwkuo9/QZs1xIzwKgFg=="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<sst xmlns="http://schemas.openxmlformats.org/spreadsheetml/2006/main" count="253" uniqueCount="117">
  <si>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</si>
  <si>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</si>
  <si>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</si>
  <si>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</si>
  <si>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</si>
  <si>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</si>
  <si>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</si>
  <si>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</si>
  <si>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</si>
  <si>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</si>
  <si>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</si>
  <si>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</si>
  <si>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</si>
  <si>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</si>
  <si>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</si>
  <si>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</si>
  <si>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</si>
  <si>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</si>
  <si>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</si>
  <si>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</si>
  <si>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</si>
  <si>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</si>
  <si>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</si>
  <si>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</si>
  <si>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</si>
  <si>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</si>
  <si>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</si>
  <si>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</si>
  <si>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</si>
  <si>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</si>
  <si>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</si>
  <si>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</si>
  <si>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</si>
  <si>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</si>
  <si>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</si>
  <si>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</si>
  <si>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</si>
  <si>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</si>
  <si>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</si>
  <si>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</si>
  <si>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</si>
  <si>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</si>
  <si>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</si>
  <si>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</si>
  <si>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</si>
  <si>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</si>
  <si>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</si>
  <si>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</si>
  <si>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</si>
  <si>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</si>
  <si>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</si>
  <si>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</si>
  <si>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</si>
  <si>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</si>
  <si>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</si>
  <si>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</si>
  <si>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</si>
  <si>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</si>
  <si>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</si>
  <si>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</si>
  <si>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</si>
  <si>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</si>
  <si>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</si>
  <si>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</si>
  <si>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</si>
  <si>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</si>
  <si>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</si>
  <si>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</si>
  <si>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</si>
  <si>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</si>
  <si>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</si>
  <si>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</si>
  <si>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</si>
  <si>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</si>
  <si>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</si>
  <si>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</si>
  <si>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</si>
  <si>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</si>
  <si>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</si>
  <si>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</si>
  <si>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</si>
  <si>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</si>
  <si>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</si>
  <si>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</si>
  <si>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</si>
  <si>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</si>
  <si>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</si>
  <si>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</si>
  <si>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</si>
  <si>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</si>
  <si>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</si>
  <si>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</si>
  <si>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</si>
  <si>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</si>
  <si>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</si>
  <si>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</si>
  <si>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伊那市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</si>
  <si>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</si>
  <si>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</si>
  <si>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</si>
  <si>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</si>
  <si>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</si>
  <si>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</si>
  <si>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</si>
  <si>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</si>
  <si>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</si>
  <si>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</si>
  <si>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</si>
  <si>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</si>
  <si>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</si>
  <si>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</si>
  <si>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</si>
  <si>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</si>
  <si>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</si>
  <si>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本事業は,構造的に必要な費用を使用料のみで賄えていません。これは本事業が各戸に設置されている汚水処理の浄化槽の電気料を使用者負担としているので、他の事業に比べて使用料が安くなっているためです。
　①経常収支比率は、低下傾向にあります。令和３年度は他会計補助金の増加と減価償却費の減少などが影響したものであり、本年度は平時の水準となっています。
　②累積欠損金比率は、平成30年度以降0％でしたが、令和４年度に初めて純損失を計上し、本年度はさらに純損失が増加しました。
　③流動比率は、現金預金が減少したため低下しました。
　④企業債残高対事業規模比率は、企業債の償還が順調に進んでいるため、低下してきていますが、本事業では使用料が安く抑えられているため、類似団体平均と比較して高い水準で推移しています。
　⑤経費回収率は、低下を続けています。要因としては使用料収入が減少する中で、汚水処理費が増加していることが挙げられます。
　⑥汚水処理原価については、汚水量が減少した反面、汚水処理費が増加したことにより上昇しました。
　⑦施設利用率は、小規模事業の特性上、低い値で推移しています。
　⑧水洗化率は、既に100％となっています。</t>
    <phoneticPr fontId="4"/>
  </si>
  <si>
    <t>　本事業の資産は浄化槽が中心で、管渠はないため、②管渠老朽化率と③管渠改善率の数値はありません。
　①有形固定資産減価償却率は、90％を超え、更新の時期が近づいています。</t>
    <phoneticPr fontId="4"/>
  </si>
  <si>
    <t>　全ての下水道事業を一本の会計で行っているため、明確となっていませんが、伊那市の下水道事業の中で最も採算を取ることが困難な事業です。使用料収入のみで減価償却費の資本費を賄えていないため、一般会計からの繰入等に頼らざるを得ない状況となっています。下水道事業全体での視点で経営を行う方針から、資本費の一定割合での繰入となっており、今後の収支も厳しい見通しとなっています。
　令和５年度末に改定した経営戦略に基づき、経営状況の改善に向け、使用料改定についての検討を行うとともに、維持管理費の抑制を図ります。</t>
    <rPh sb="36" eb="39">
      <t>イナシ</t>
    </rPh>
    <rPh sb="40" eb="43">
      <t>ゲスイドウ</t>
    </rPh>
    <rPh sb="43" eb="45">
      <t>ジギョウ</t>
    </rPh>
    <rPh sb="46" eb="47">
      <t>ナカ</t>
    </rPh>
    <rPh sb="48" eb="49">
      <t>モット</t>
    </rPh>
    <rPh sb="50" eb="52">
      <t>サイサン</t>
    </rPh>
    <rPh sb="53" eb="54">
      <t>ト</t>
    </rPh>
    <rPh sb="58" eb="60">
      <t>コンナン</t>
    </rPh>
    <rPh sb="61" eb="63">
      <t>ジギョウ</t>
    </rPh>
    <rPh sb="69" eb="71">
      <t>シュウニュウ</t>
    </rPh>
    <rPh sb="102" eb="103">
      <t>トウ</t>
    </rPh>
    <rPh sb="154" eb="156">
      <t>クリイレ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</si>
</sst>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46-4DB3-AE7C-6F314B6925C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D46-4DB3-AE7C-6F314B6925C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25.79</c:v>
                </c:pt>
                <c:pt idx="1">
                  <c:v>25.79</c:v>
                </c:pt>
                <c:pt idx="2">
                  <c:v>25.24</c:v>
                </c:pt>
                <c:pt idx="3">
                  <c:v>25.24</c:v>
                </c:pt>
                <c:pt idx="4">
                  <c:v>25.24</c:v>
                </c:pt>
              </c:numCache>
            </c:numRef>
          </c:val>
          <c:extLst>
            <c:ext xmlns:c16="http://schemas.microsoft.com/office/drawing/2014/chart" uri="{C3380CC4-5D6E-409C-BE32-E72D297353CC}">
              <c16:uniqueId val="{00000000-49F2-4B26-9AB8-1A247CBD199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59.64</c:v>
                </c:pt>
                <c:pt idx="1">
                  <c:v>58.19</c:v>
                </c:pt>
                <c:pt idx="2">
                  <c:v>56.52</c:v>
                </c:pt>
                <c:pt idx="3">
                  <c:v>88.45</c:v>
                </c:pt>
                <c:pt idx="4">
                  <c:v>54.08</c:v>
                </c:pt>
              </c:numCache>
            </c:numRef>
          </c:val>
          <c:smooth val="0"/>
          <c:extLst>
            <c:ext xmlns:c16="http://schemas.microsoft.com/office/drawing/2014/chart" uri="{C3380CC4-5D6E-409C-BE32-E72D297353CC}">
              <c16:uniqueId val="{00000001-49F2-4B26-9AB8-1A247CBD199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C7D-41C6-836B-D9AAADF850D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90.63</c:v>
                </c:pt>
                <c:pt idx="1">
                  <c:v>87.8</c:v>
                </c:pt>
                <c:pt idx="2">
                  <c:v>88.43</c:v>
                </c:pt>
                <c:pt idx="3">
                  <c:v>90.34</c:v>
                </c:pt>
                <c:pt idx="4">
                  <c:v>90.57</c:v>
                </c:pt>
              </c:numCache>
            </c:numRef>
          </c:val>
          <c:smooth val="0"/>
          <c:extLst>
            <c:ext xmlns:c16="http://schemas.microsoft.com/office/drawing/2014/chart" uri="{C3380CC4-5D6E-409C-BE32-E72D297353CC}">
              <c16:uniqueId val="{00000001-5C7D-41C6-836B-D9AAADF850D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61.9</c:v>
                </c:pt>
                <c:pt idx="1">
                  <c:v>61.32</c:v>
                </c:pt>
                <c:pt idx="2">
                  <c:v>98.37</c:v>
                </c:pt>
                <c:pt idx="3">
                  <c:v>57.75</c:v>
                </c:pt>
                <c:pt idx="4">
                  <c:v>53.72</c:v>
                </c:pt>
              </c:numCache>
            </c:numRef>
          </c:val>
          <c:extLst>
            <c:ext xmlns:c16="http://schemas.microsoft.com/office/drawing/2014/chart" uri="{C3380CC4-5D6E-409C-BE32-E72D297353CC}">
              <c16:uniqueId val="{00000000-389B-445B-A684-31D43D706E0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96.05</c:v>
                </c:pt>
                <c:pt idx="1">
                  <c:v>99.03</c:v>
                </c:pt>
                <c:pt idx="2">
                  <c:v>100.41</c:v>
                </c:pt>
                <c:pt idx="3">
                  <c:v>100.17</c:v>
                </c:pt>
                <c:pt idx="4">
                  <c:v>96.95</c:v>
                </c:pt>
              </c:numCache>
            </c:numRef>
          </c:val>
          <c:smooth val="0"/>
          <c:extLst>
            <c:ext xmlns:c16="http://schemas.microsoft.com/office/drawing/2014/chart" uri="{C3380CC4-5D6E-409C-BE32-E72D297353CC}">
              <c16:uniqueId val="{00000001-389B-445B-A684-31D43D706E0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81.95</c:v>
                </c:pt>
                <c:pt idx="1">
                  <c:v>85.56</c:v>
                </c:pt>
                <c:pt idx="2">
                  <c:v>88.26</c:v>
                </c:pt>
                <c:pt idx="3">
                  <c:v>90.03</c:v>
                </c:pt>
                <c:pt idx="4">
                  <c:v>91.54</c:v>
                </c:pt>
              </c:numCache>
            </c:numRef>
          </c:val>
          <c:extLst>
            <c:ext xmlns:c16="http://schemas.microsoft.com/office/drawing/2014/chart" uri="{C3380CC4-5D6E-409C-BE32-E72D297353CC}">
              <c16:uniqueId val="{00000000-E388-420B-9E07-0A841D3B889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23.76</c:v>
                </c:pt>
                <c:pt idx="1">
                  <c:v>15.74</c:v>
                </c:pt>
                <c:pt idx="2">
                  <c:v>21.02</c:v>
                </c:pt>
                <c:pt idx="3">
                  <c:v>24.31</c:v>
                </c:pt>
                <c:pt idx="4">
                  <c:v>26.92</c:v>
                </c:pt>
              </c:numCache>
            </c:numRef>
          </c:val>
          <c:smooth val="0"/>
          <c:extLst>
            <c:ext xmlns:c16="http://schemas.microsoft.com/office/drawing/2014/chart" uri="{C3380CC4-5D6E-409C-BE32-E72D297353CC}">
              <c16:uniqueId val="{00000001-E388-420B-9E07-0A841D3B889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A2-413C-B1EC-2ABD4A35553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AA2-413C-B1EC-2ABD4A35553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formatCode="#,##0.00;&quot;△&quot;#,##0.00;&quot;-&quot;">
                  <c:v>106.72</c:v>
                </c:pt>
                <c:pt idx="4" formatCode="#,##0.00;&quot;△&quot;#,##0.00;&quot;-&quot;">
                  <c:v>249.69</c:v>
                </c:pt>
              </c:numCache>
            </c:numRef>
          </c:val>
          <c:extLst>
            <c:ext xmlns:c16="http://schemas.microsoft.com/office/drawing/2014/chart" uri="{C3380CC4-5D6E-409C-BE32-E72D297353CC}">
              <c16:uniqueId val="{00000000-E205-42FB-9512-DBD2673285F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123.82</c:v>
                </c:pt>
                <c:pt idx="1">
                  <c:v>74.239999999999995</c:v>
                </c:pt>
                <c:pt idx="2">
                  <c:v>83.92</c:v>
                </c:pt>
                <c:pt idx="3">
                  <c:v>89.31</c:v>
                </c:pt>
                <c:pt idx="4">
                  <c:v>91.33</c:v>
                </c:pt>
              </c:numCache>
            </c:numRef>
          </c:val>
          <c:smooth val="0"/>
          <c:extLst>
            <c:ext xmlns:c16="http://schemas.microsoft.com/office/drawing/2014/chart" uri="{C3380CC4-5D6E-409C-BE32-E72D297353CC}">
              <c16:uniqueId val="{00000001-E205-42FB-9512-DBD2673285F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838.78</c:v>
                </c:pt>
                <c:pt idx="1">
                  <c:v>830.34</c:v>
                </c:pt>
                <c:pt idx="2">
                  <c:v>919.3</c:v>
                </c:pt>
                <c:pt idx="3">
                  <c:v>753.05</c:v>
                </c:pt>
                <c:pt idx="4">
                  <c:v>736.11</c:v>
                </c:pt>
              </c:numCache>
            </c:numRef>
          </c:val>
          <c:extLst>
            <c:ext xmlns:c16="http://schemas.microsoft.com/office/drawing/2014/chart" uri="{C3380CC4-5D6E-409C-BE32-E72D297353CC}">
              <c16:uniqueId val="{00000000-FAC3-4D26-B344-75C5D805B25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89.72</c:v>
                </c:pt>
                <c:pt idx="1">
                  <c:v>100.47</c:v>
                </c:pt>
                <c:pt idx="2">
                  <c:v>122.71</c:v>
                </c:pt>
                <c:pt idx="3">
                  <c:v>138.19999999999999</c:v>
                </c:pt>
                <c:pt idx="4">
                  <c:v>126.97</c:v>
                </c:pt>
              </c:numCache>
            </c:numRef>
          </c:val>
          <c:smooth val="0"/>
          <c:extLst>
            <c:ext xmlns:c16="http://schemas.microsoft.com/office/drawing/2014/chart" uri="{C3380CC4-5D6E-409C-BE32-E72D297353CC}">
              <c16:uniqueId val="{00000001-FAC3-4D26-B344-75C5D805B25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766.14</c:v>
                </c:pt>
                <c:pt idx="1">
                  <c:v>749.66</c:v>
                </c:pt>
                <c:pt idx="2">
                  <c:v>676.9</c:v>
                </c:pt>
                <c:pt idx="3">
                  <c:v>562.11</c:v>
                </c:pt>
                <c:pt idx="4">
                  <c:v>511.44</c:v>
                </c:pt>
              </c:numCache>
            </c:numRef>
          </c:val>
          <c:extLst>
            <c:ext xmlns:c16="http://schemas.microsoft.com/office/drawing/2014/chart" uri="{C3380CC4-5D6E-409C-BE32-E72D297353CC}">
              <c16:uniqueId val="{00000000-8008-4F17-BD8C-3D643853D0F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270.57</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8008-4F17-BD8C-3D643853D0F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50.82</c:v>
                </c:pt>
                <c:pt idx="1">
                  <c:v>51.76</c:v>
                </c:pt>
                <c:pt idx="2">
                  <c:v>61.26</c:v>
                </c:pt>
                <c:pt idx="3">
                  <c:v>51.16</c:v>
                </c:pt>
                <c:pt idx="4">
                  <c:v>46.48</c:v>
                </c:pt>
              </c:numCache>
            </c:numRef>
          </c:val>
          <c:extLst>
            <c:ext xmlns:c16="http://schemas.microsoft.com/office/drawing/2014/chart" uri="{C3380CC4-5D6E-409C-BE32-E72D297353CC}">
              <c16:uniqueId val="{00000000-3BE3-4B5B-A232-794B0A9E889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62.5</c:v>
                </c:pt>
                <c:pt idx="1">
                  <c:v>60.59</c:v>
                </c:pt>
                <c:pt idx="2">
                  <c:v>60</c:v>
                </c:pt>
                <c:pt idx="3">
                  <c:v>59.01</c:v>
                </c:pt>
                <c:pt idx="4">
                  <c:v>56.06</c:v>
                </c:pt>
              </c:numCache>
            </c:numRef>
          </c:val>
          <c:smooth val="0"/>
          <c:extLst>
            <c:ext xmlns:c16="http://schemas.microsoft.com/office/drawing/2014/chart" uri="{C3380CC4-5D6E-409C-BE32-E72D297353CC}">
              <c16:uniqueId val="{00000001-3BE3-4B5B-A232-794B0A9E889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304.39999999999998</c:v>
                </c:pt>
                <c:pt idx="1">
                  <c:v>299.58999999999997</c:v>
                </c:pt>
                <c:pt idx="2">
                  <c:v>255.88</c:v>
                </c:pt>
                <c:pt idx="3">
                  <c:v>309.45999999999998</c:v>
                </c:pt>
                <c:pt idx="4">
                  <c:v>339.36</c:v>
                </c:pt>
              </c:numCache>
            </c:numRef>
          </c:val>
          <c:extLst>
            <c:ext xmlns:c16="http://schemas.microsoft.com/office/drawing/2014/chart" uri="{C3380CC4-5D6E-409C-BE32-E72D297353CC}">
              <c16:uniqueId val="{00000000-9C6A-43B0-93ED-D4B5815FFD2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269.33</c:v>
                </c:pt>
                <c:pt idx="1">
                  <c:v>280.23</c:v>
                </c:pt>
                <c:pt idx="2">
                  <c:v>282.70999999999998</c:v>
                </c:pt>
                <c:pt idx="3">
                  <c:v>291.82</c:v>
                </c:pt>
                <c:pt idx="4">
                  <c:v>304.36</c:v>
                </c:pt>
              </c:numCache>
            </c:numRef>
          </c:val>
          <c:smooth val="0"/>
          <c:extLst>
            <c:ext xmlns:c16="http://schemas.microsoft.com/office/drawing/2014/chart" uri="{C3380CC4-5D6E-409C-BE32-E72D297353CC}">
              <c16:uniqueId val="{00000001-9C6A-43B0-93ED-D4B5815FFD2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U46" zoomScale="80" zoomScaleNormal="80" workbookViewId="0">
      <selection activeCell="CD70" sqref="CD7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長野県　伊那市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特定地域生活排水処理</v>
      </c>
      <c r="Q8" s="34"/>
      <c r="R8" s="34"/>
      <c r="S8" s="34"/>
      <c r="T8" s="34"/>
      <c r="U8" s="34"/>
      <c r="V8" s="34"/>
      <c r="W8" s="34" t="str">
        <f>データ!L6</f>
        <v>K2</v>
      </c>
      <c r="X8" s="34"/>
      <c r="Y8" s="34"/>
      <c r="Z8" s="34"/>
      <c r="AA8" s="34"/>
      <c r="AB8" s="34"/>
      <c r="AC8" s="34"/>
      <c r="AD8" s="35" t="str">
        <f>データ!$M$6</f>
        <v>非設置</v>
      </c>
      <c r="AE8" s="35"/>
      <c r="AF8" s="35"/>
      <c r="AG8" s="35"/>
      <c r="AH8" s="35"/>
      <c r="AI8" s="35"/>
      <c r="AJ8" s="35"/>
      <c r="AK8" s="3"/>
      <c r="AL8" s="36">
        <f>データ!S6</f>
        <v>65357</v>
      </c>
      <c r="AM8" s="36"/>
      <c r="AN8" s="36"/>
      <c r="AO8" s="36"/>
      <c r="AP8" s="36"/>
      <c r="AQ8" s="36"/>
      <c r="AR8" s="36"/>
      <c r="AS8" s="36"/>
      <c r="AT8" s="37">
        <f>データ!T6</f>
        <v>667.93</v>
      </c>
      <c r="AU8" s="37"/>
      <c r="AV8" s="37"/>
      <c r="AW8" s="37"/>
      <c r="AX8" s="37"/>
      <c r="AY8" s="37"/>
      <c r="AZ8" s="37"/>
      <c r="BA8" s="37"/>
      <c r="BB8" s="37">
        <f>データ!U6</f>
        <v>97.85</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41.49</v>
      </c>
      <c r="J10" s="37"/>
      <c r="K10" s="37"/>
      <c r="L10" s="37"/>
      <c r="M10" s="37"/>
      <c r="N10" s="37"/>
      <c r="O10" s="37"/>
      <c r="P10" s="37">
        <f>データ!P6</f>
        <v>1.21</v>
      </c>
      <c r="Q10" s="37"/>
      <c r="R10" s="37"/>
      <c r="S10" s="37"/>
      <c r="T10" s="37"/>
      <c r="U10" s="37"/>
      <c r="V10" s="37"/>
      <c r="W10" s="37">
        <f>データ!Q6</f>
        <v>100</v>
      </c>
      <c r="X10" s="37"/>
      <c r="Y10" s="37"/>
      <c r="Z10" s="37"/>
      <c r="AA10" s="37"/>
      <c r="AB10" s="37"/>
      <c r="AC10" s="37"/>
      <c r="AD10" s="36">
        <f>データ!R6</f>
        <v>2970</v>
      </c>
      <c r="AE10" s="36"/>
      <c r="AF10" s="36"/>
      <c r="AG10" s="36"/>
      <c r="AH10" s="36"/>
      <c r="AI10" s="36"/>
      <c r="AJ10" s="36"/>
      <c r="AK10" s="2"/>
      <c r="AL10" s="36">
        <f>データ!V6</f>
        <v>786</v>
      </c>
      <c r="AM10" s="36"/>
      <c r="AN10" s="36"/>
      <c r="AO10" s="36"/>
      <c r="AP10" s="36"/>
      <c r="AQ10" s="36"/>
      <c r="AR10" s="36"/>
      <c r="AS10" s="36"/>
      <c r="AT10" s="37">
        <f>データ!W6</f>
        <v>1.1100000000000001</v>
      </c>
      <c r="AU10" s="37"/>
      <c r="AV10" s="37"/>
      <c r="AW10" s="37"/>
      <c r="AX10" s="37"/>
      <c r="AY10" s="37"/>
      <c r="AZ10" s="37"/>
      <c r="BA10" s="37"/>
      <c r="BB10" s="37">
        <f>データ!X6</f>
        <v>708.11</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115</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9" t="s">
        <v>116</v>
      </c>
      <c r="BM66" s="80"/>
      <c r="BN66" s="80"/>
      <c r="BO66" s="80"/>
      <c r="BP66" s="80"/>
      <c r="BQ66" s="80"/>
      <c r="BR66" s="80"/>
      <c r="BS66" s="80"/>
      <c r="BT66" s="80"/>
      <c r="BU66" s="80"/>
      <c r="BV66" s="80"/>
      <c r="BW66" s="80"/>
      <c r="BX66" s="80"/>
      <c r="BY66" s="80"/>
      <c r="BZ66" s="8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9"/>
      <c r="BM67" s="80"/>
      <c r="BN67" s="80"/>
      <c r="BO67" s="80"/>
      <c r="BP67" s="80"/>
      <c r="BQ67" s="80"/>
      <c r="BR67" s="80"/>
      <c r="BS67" s="80"/>
      <c r="BT67" s="80"/>
      <c r="BU67" s="80"/>
      <c r="BV67" s="80"/>
      <c r="BW67" s="80"/>
      <c r="BX67" s="80"/>
      <c r="BY67" s="80"/>
      <c r="BZ67" s="8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9"/>
      <c r="BM68" s="80"/>
      <c r="BN68" s="80"/>
      <c r="BO68" s="80"/>
      <c r="BP68" s="80"/>
      <c r="BQ68" s="80"/>
      <c r="BR68" s="80"/>
      <c r="BS68" s="80"/>
      <c r="BT68" s="80"/>
      <c r="BU68" s="80"/>
      <c r="BV68" s="80"/>
      <c r="BW68" s="80"/>
      <c r="BX68" s="80"/>
      <c r="BY68" s="80"/>
      <c r="BZ68" s="8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9"/>
      <c r="BM69" s="80"/>
      <c r="BN69" s="80"/>
      <c r="BO69" s="80"/>
      <c r="BP69" s="80"/>
      <c r="BQ69" s="80"/>
      <c r="BR69" s="80"/>
      <c r="BS69" s="80"/>
      <c r="BT69" s="80"/>
      <c r="BU69" s="80"/>
      <c r="BV69" s="80"/>
      <c r="BW69" s="80"/>
      <c r="BX69" s="80"/>
      <c r="BY69" s="80"/>
      <c r="BZ69" s="8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9"/>
      <c r="BM70" s="80"/>
      <c r="BN70" s="80"/>
      <c r="BO70" s="80"/>
      <c r="BP70" s="80"/>
      <c r="BQ70" s="80"/>
      <c r="BR70" s="80"/>
      <c r="BS70" s="80"/>
      <c r="BT70" s="80"/>
      <c r="BU70" s="80"/>
      <c r="BV70" s="80"/>
      <c r="BW70" s="80"/>
      <c r="BX70" s="80"/>
      <c r="BY70" s="80"/>
      <c r="BZ70" s="8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9"/>
      <c r="BM71" s="80"/>
      <c r="BN71" s="80"/>
      <c r="BO71" s="80"/>
      <c r="BP71" s="80"/>
      <c r="BQ71" s="80"/>
      <c r="BR71" s="80"/>
      <c r="BS71" s="80"/>
      <c r="BT71" s="80"/>
      <c r="BU71" s="80"/>
      <c r="BV71" s="80"/>
      <c r="BW71" s="80"/>
      <c r="BX71" s="80"/>
      <c r="BY71" s="80"/>
      <c r="BZ71" s="8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9"/>
      <c r="BM72" s="80"/>
      <c r="BN72" s="80"/>
      <c r="BO72" s="80"/>
      <c r="BP72" s="80"/>
      <c r="BQ72" s="80"/>
      <c r="BR72" s="80"/>
      <c r="BS72" s="80"/>
      <c r="BT72" s="80"/>
      <c r="BU72" s="80"/>
      <c r="BV72" s="80"/>
      <c r="BW72" s="80"/>
      <c r="BX72" s="80"/>
      <c r="BY72" s="80"/>
      <c r="BZ72" s="8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9"/>
      <c r="BM73" s="80"/>
      <c r="BN73" s="80"/>
      <c r="BO73" s="80"/>
      <c r="BP73" s="80"/>
      <c r="BQ73" s="80"/>
      <c r="BR73" s="80"/>
      <c r="BS73" s="80"/>
      <c r="BT73" s="80"/>
      <c r="BU73" s="80"/>
      <c r="BV73" s="80"/>
      <c r="BW73" s="80"/>
      <c r="BX73" s="80"/>
      <c r="BY73" s="80"/>
      <c r="BZ73" s="8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9"/>
      <c r="BM74" s="80"/>
      <c r="BN74" s="80"/>
      <c r="BO74" s="80"/>
      <c r="BP74" s="80"/>
      <c r="BQ74" s="80"/>
      <c r="BR74" s="80"/>
      <c r="BS74" s="80"/>
      <c r="BT74" s="80"/>
      <c r="BU74" s="80"/>
      <c r="BV74" s="80"/>
      <c r="BW74" s="80"/>
      <c r="BX74" s="80"/>
      <c r="BY74" s="80"/>
      <c r="BZ74" s="8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9"/>
      <c r="BM75" s="80"/>
      <c r="BN75" s="80"/>
      <c r="BO75" s="80"/>
      <c r="BP75" s="80"/>
      <c r="BQ75" s="80"/>
      <c r="BR75" s="80"/>
      <c r="BS75" s="80"/>
      <c r="BT75" s="80"/>
      <c r="BU75" s="80"/>
      <c r="BV75" s="80"/>
      <c r="BW75" s="80"/>
      <c r="BX75" s="80"/>
      <c r="BY75" s="80"/>
      <c r="BZ75" s="8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9"/>
      <c r="BM76" s="80"/>
      <c r="BN76" s="80"/>
      <c r="BO76" s="80"/>
      <c r="BP76" s="80"/>
      <c r="BQ76" s="80"/>
      <c r="BR76" s="80"/>
      <c r="BS76" s="80"/>
      <c r="BT76" s="80"/>
      <c r="BU76" s="80"/>
      <c r="BV76" s="80"/>
      <c r="BW76" s="80"/>
      <c r="BX76" s="80"/>
      <c r="BY76" s="80"/>
      <c r="BZ76" s="8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9"/>
      <c r="BM77" s="80"/>
      <c r="BN77" s="80"/>
      <c r="BO77" s="80"/>
      <c r="BP77" s="80"/>
      <c r="BQ77" s="80"/>
      <c r="BR77" s="80"/>
      <c r="BS77" s="80"/>
      <c r="BT77" s="80"/>
      <c r="BU77" s="80"/>
      <c r="BV77" s="80"/>
      <c r="BW77" s="80"/>
      <c r="BX77" s="80"/>
      <c r="BY77" s="80"/>
      <c r="BZ77" s="8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9"/>
      <c r="BM78" s="80"/>
      <c r="BN78" s="80"/>
      <c r="BO78" s="80"/>
      <c r="BP78" s="80"/>
      <c r="BQ78" s="80"/>
      <c r="BR78" s="80"/>
      <c r="BS78" s="80"/>
      <c r="BT78" s="80"/>
      <c r="BU78" s="80"/>
      <c r="BV78" s="80"/>
      <c r="BW78" s="80"/>
      <c r="BX78" s="80"/>
      <c r="BY78" s="80"/>
      <c r="BZ78" s="8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9"/>
      <c r="BM79" s="80"/>
      <c r="BN79" s="80"/>
      <c r="BO79" s="80"/>
      <c r="BP79" s="80"/>
      <c r="BQ79" s="80"/>
      <c r="BR79" s="80"/>
      <c r="BS79" s="80"/>
      <c r="BT79" s="80"/>
      <c r="BU79" s="80"/>
      <c r="BV79" s="80"/>
      <c r="BW79" s="80"/>
      <c r="BX79" s="80"/>
      <c r="BY79" s="80"/>
      <c r="BZ79" s="8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9"/>
      <c r="BM80" s="80"/>
      <c r="BN80" s="80"/>
      <c r="BO80" s="80"/>
      <c r="BP80" s="80"/>
      <c r="BQ80" s="80"/>
      <c r="BR80" s="80"/>
      <c r="BS80" s="80"/>
      <c r="BT80" s="80"/>
      <c r="BU80" s="80"/>
      <c r="BV80" s="80"/>
      <c r="BW80" s="80"/>
      <c r="BX80" s="80"/>
      <c r="BY80" s="80"/>
      <c r="BZ80" s="8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9"/>
      <c r="BM81" s="80"/>
      <c r="BN81" s="80"/>
      <c r="BO81" s="80"/>
      <c r="BP81" s="80"/>
      <c r="BQ81" s="80"/>
      <c r="BR81" s="80"/>
      <c r="BS81" s="80"/>
      <c r="BT81" s="80"/>
      <c r="BU81" s="80"/>
      <c r="BV81" s="80"/>
      <c r="BW81" s="80"/>
      <c r="BX81" s="80"/>
      <c r="BY81" s="80"/>
      <c r="BZ81" s="8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2"/>
      <c r="BM82" s="83"/>
      <c r="BN82" s="83"/>
      <c r="BO82" s="83"/>
      <c r="BP82" s="83"/>
      <c r="BQ82" s="83"/>
      <c r="BR82" s="83"/>
      <c r="BS82" s="83"/>
      <c r="BT82" s="83"/>
      <c r="BU82" s="83"/>
      <c r="BV82" s="83"/>
      <c r="BW82" s="83"/>
      <c r="BX82" s="83"/>
      <c r="BY82" s="83"/>
      <c r="BZ82" s="84"/>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cmmoXbuqUsMW+8f86/6M5+RqSkmzWaezwq1O9jCa3+zQARLuYqaaNRSYRgNyauS4WGGr1CmfKPdd9Y2fUa5J1w==" saltValue="vpTV0k0eHUMkg1y7sdcbV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202096</v>
      </c>
      <c r="D6" s="19">
        <f t="shared" si="3"/>
        <v>46</v>
      </c>
      <c r="E6" s="19">
        <f t="shared" si="3"/>
        <v>18</v>
      </c>
      <c r="F6" s="19">
        <f t="shared" si="3"/>
        <v>0</v>
      </c>
      <c r="G6" s="19">
        <f t="shared" si="3"/>
        <v>0</v>
      </c>
      <c r="H6" s="19" t="str">
        <f t="shared" si="3"/>
        <v>長野県　伊那市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41.49</v>
      </c>
      <c r="P6" s="20">
        <f t="shared" si="3"/>
        <v>1.21</v>
      </c>
      <c r="Q6" s="20">
        <f t="shared" si="3"/>
        <v>100</v>
      </c>
      <c r="R6" s="20">
        <f t="shared" si="3"/>
        <v>2970</v>
      </c>
      <c r="S6" s="20">
        <f t="shared" si="3"/>
        <v>65357</v>
      </c>
      <c r="T6" s="20">
        <f t="shared" si="3"/>
        <v>667.93</v>
      </c>
      <c r="U6" s="20">
        <f t="shared" si="3"/>
        <v>97.85</v>
      </c>
      <c r="V6" s="20">
        <f t="shared" si="3"/>
        <v>786</v>
      </c>
      <c r="W6" s="20">
        <f t="shared" si="3"/>
        <v>1.1100000000000001</v>
      </c>
      <c r="X6" s="20">
        <f t="shared" si="3"/>
        <v>708.11</v>
      </c>
      <c r="Y6" s="21">
        <f>IF(Y7="",NA(),Y7)</f>
        <v>61.9</v>
      </c>
      <c r="Z6" s="21">
        <f t="shared" ref="Z6:AH6" si="4">IF(Z7="",NA(),Z7)</f>
        <v>61.32</v>
      </c>
      <c r="AA6" s="21">
        <f t="shared" si="4"/>
        <v>98.37</v>
      </c>
      <c r="AB6" s="21">
        <f t="shared" si="4"/>
        <v>57.75</v>
      </c>
      <c r="AC6" s="21">
        <f t="shared" si="4"/>
        <v>53.72</v>
      </c>
      <c r="AD6" s="21">
        <f t="shared" si="4"/>
        <v>96.05</v>
      </c>
      <c r="AE6" s="21">
        <f t="shared" si="4"/>
        <v>99.03</v>
      </c>
      <c r="AF6" s="21">
        <f t="shared" si="4"/>
        <v>100.41</v>
      </c>
      <c r="AG6" s="21">
        <f t="shared" si="4"/>
        <v>100.17</v>
      </c>
      <c r="AH6" s="21">
        <f t="shared" si="4"/>
        <v>96.95</v>
      </c>
      <c r="AI6" s="20" t="str">
        <f>IF(AI7="","",IF(AI7="-","【-】","【"&amp;SUBSTITUTE(TEXT(AI7,"#,##0.00"),"-","△")&amp;"】"))</f>
        <v>【96.62】</v>
      </c>
      <c r="AJ6" s="20">
        <f>IF(AJ7="",NA(),AJ7)</f>
        <v>0</v>
      </c>
      <c r="AK6" s="20">
        <f t="shared" ref="AK6:AS6" si="5">IF(AK7="",NA(),AK7)</f>
        <v>0</v>
      </c>
      <c r="AL6" s="20">
        <f t="shared" si="5"/>
        <v>0</v>
      </c>
      <c r="AM6" s="21">
        <f t="shared" si="5"/>
        <v>106.72</v>
      </c>
      <c r="AN6" s="21">
        <f t="shared" si="5"/>
        <v>249.69</v>
      </c>
      <c r="AO6" s="21">
        <f t="shared" si="5"/>
        <v>123.82</v>
      </c>
      <c r="AP6" s="21">
        <f t="shared" si="5"/>
        <v>74.239999999999995</v>
      </c>
      <c r="AQ6" s="21">
        <f t="shared" si="5"/>
        <v>83.92</v>
      </c>
      <c r="AR6" s="21">
        <f t="shared" si="5"/>
        <v>89.31</v>
      </c>
      <c r="AS6" s="21">
        <f t="shared" si="5"/>
        <v>91.33</v>
      </c>
      <c r="AT6" s="20" t="str">
        <f>IF(AT7="","",IF(AT7="-","【-】","【"&amp;SUBSTITUTE(TEXT(AT7,"#,##0.00"),"-","△")&amp;"】"))</f>
        <v>【111.69】</v>
      </c>
      <c r="AU6" s="21">
        <f>IF(AU7="",NA(),AU7)</f>
        <v>838.78</v>
      </c>
      <c r="AV6" s="21">
        <f t="shared" ref="AV6:BD6" si="6">IF(AV7="",NA(),AV7)</f>
        <v>830.34</v>
      </c>
      <c r="AW6" s="21">
        <f t="shared" si="6"/>
        <v>919.3</v>
      </c>
      <c r="AX6" s="21">
        <f t="shared" si="6"/>
        <v>753.05</v>
      </c>
      <c r="AY6" s="21">
        <f t="shared" si="6"/>
        <v>736.11</v>
      </c>
      <c r="AZ6" s="21">
        <f t="shared" si="6"/>
        <v>89.72</v>
      </c>
      <c r="BA6" s="21">
        <f t="shared" si="6"/>
        <v>100.47</v>
      </c>
      <c r="BB6" s="21">
        <f t="shared" si="6"/>
        <v>122.71</v>
      </c>
      <c r="BC6" s="21">
        <f t="shared" si="6"/>
        <v>138.19999999999999</v>
      </c>
      <c r="BD6" s="21">
        <f t="shared" si="6"/>
        <v>126.97</v>
      </c>
      <c r="BE6" s="20" t="str">
        <f>IF(BE7="","",IF(BE7="-","【-】","【"&amp;SUBSTITUTE(TEXT(BE7,"#,##0.00"),"-","△")&amp;"】"))</f>
        <v>【111.29】</v>
      </c>
      <c r="BF6" s="21">
        <f>IF(BF7="",NA(),BF7)</f>
        <v>766.14</v>
      </c>
      <c r="BG6" s="21">
        <f t="shared" ref="BG6:BO6" si="7">IF(BG7="",NA(),BG7)</f>
        <v>749.66</v>
      </c>
      <c r="BH6" s="21">
        <f t="shared" si="7"/>
        <v>676.9</v>
      </c>
      <c r="BI6" s="21">
        <f t="shared" si="7"/>
        <v>562.11</v>
      </c>
      <c r="BJ6" s="21">
        <f t="shared" si="7"/>
        <v>511.44</v>
      </c>
      <c r="BK6" s="21">
        <f t="shared" si="7"/>
        <v>270.57</v>
      </c>
      <c r="BL6" s="21">
        <f t="shared" si="7"/>
        <v>294.27</v>
      </c>
      <c r="BM6" s="21">
        <f t="shared" si="7"/>
        <v>294.08999999999997</v>
      </c>
      <c r="BN6" s="21">
        <f t="shared" si="7"/>
        <v>294.08999999999997</v>
      </c>
      <c r="BO6" s="21">
        <f t="shared" si="7"/>
        <v>338.47</v>
      </c>
      <c r="BP6" s="20" t="str">
        <f>IF(BP7="","",IF(BP7="-","【-】","【"&amp;SUBSTITUTE(TEXT(BP7,"#,##0.00"),"-","△")&amp;"】"))</f>
        <v>【349.83】</v>
      </c>
      <c r="BQ6" s="21">
        <f>IF(BQ7="",NA(),BQ7)</f>
        <v>50.82</v>
      </c>
      <c r="BR6" s="21">
        <f t="shared" ref="BR6:BZ6" si="8">IF(BR7="",NA(),BR7)</f>
        <v>51.76</v>
      </c>
      <c r="BS6" s="21">
        <f t="shared" si="8"/>
        <v>61.26</v>
      </c>
      <c r="BT6" s="21">
        <f t="shared" si="8"/>
        <v>51.16</v>
      </c>
      <c r="BU6" s="21">
        <f t="shared" si="8"/>
        <v>46.48</v>
      </c>
      <c r="BV6" s="21">
        <f t="shared" si="8"/>
        <v>62.5</v>
      </c>
      <c r="BW6" s="21">
        <f t="shared" si="8"/>
        <v>60.59</v>
      </c>
      <c r="BX6" s="21">
        <f t="shared" si="8"/>
        <v>60</v>
      </c>
      <c r="BY6" s="21">
        <f t="shared" si="8"/>
        <v>59.01</v>
      </c>
      <c r="BZ6" s="21">
        <f t="shared" si="8"/>
        <v>56.06</v>
      </c>
      <c r="CA6" s="20" t="str">
        <f>IF(CA7="","",IF(CA7="-","【-】","【"&amp;SUBSTITUTE(TEXT(CA7,"#,##0.00"),"-","△")&amp;"】"))</f>
        <v>【53.65】</v>
      </c>
      <c r="CB6" s="21">
        <f>IF(CB7="",NA(),CB7)</f>
        <v>304.39999999999998</v>
      </c>
      <c r="CC6" s="21">
        <f t="shared" ref="CC6:CK6" si="9">IF(CC7="",NA(),CC7)</f>
        <v>299.58999999999997</v>
      </c>
      <c r="CD6" s="21">
        <f t="shared" si="9"/>
        <v>255.88</v>
      </c>
      <c r="CE6" s="21">
        <f t="shared" si="9"/>
        <v>309.45999999999998</v>
      </c>
      <c r="CF6" s="21">
        <f t="shared" si="9"/>
        <v>339.36</v>
      </c>
      <c r="CG6" s="21">
        <f t="shared" si="9"/>
        <v>269.33</v>
      </c>
      <c r="CH6" s="21">
        <f t="shared" si="9"/>
        <v>280.23</v>
      </c>
      <c r="CI6" s="21">
        <f t="shared" si="9"/>
        <v>282.70999999999998</v>
      </c>
      <c r="CJ6" s="21">
        <f t="shared" si="9"/>
        <v>291.82</v>
      </c>
      <c r="CK6" s="21">
        <f t="shared" si="9"/>
        <v>304.36</v>
      </c>
      <c r="CL6" s="20" t="str">
        <f>IF(CL7="","",IF(CL7="-","【-】","【"&amp;SUBSTITUTE(TEXT(CL7,"#,##0.00"),"-","△")&amp;"】"))</f>
        <v>【307.86】</v>
      </c>
      <c r="CM6" s="21">
        <f>IF(CM7="",NA(),CM7)</f>
        <v>25.79</v>
      </c>
      <c r="CN6" s="21">
        <f t="shared" ref="CN6:CV6" si="10">IF(CN7="",NA(),CN7)</f>
        <v>25.79</v>
      </c>
      <c r="CO6" s="21">
        <f t="shared" si="10"/>
        <v>25.24</v>
      </c>
      <c r="CP6" s="21">
        <f t="shared" si="10"/>
        <v>25.24</v>
      </c>
      <c r="CQ6" s="21">
        <f t="shared" si="10"/>
        <v>25.24</v>
      </c>
      <c r="CR6" s="21">
        <f t="shared" si="10"/>
        <v>59.64</v>
      </c>
      <c r="CS6" s="21">
        <f t="shared" si="10"/>
        <v>58.19</v>
      </c>
      <c r="CT6" s="21">
        <f t="shared" si="10"/>
        <v>56.52</v>
      </c>
      <c r="CU6" s="21">
        <f t="shared" si="10"/>
        <v>88.45</v>
      </c>
      <c r="CV6" s="21">
        <f t="shared" si="10"/>
        <v>54.08</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90.63</v>
      </c>
      <c r="DD6" s="21">
        <f t="shared" si="11"/>
        <v>87.8</v>
      </c>
      <c r="DE6" s="21">
        <f t="shared" si="11"/>
        <v>88.43</v>
      </c>
      <c r="DF6" s="21">
        <f t="shared" si="11"/>
        <v>90.34</v>
      </c>
      <c r="DG6" s="21">
        <f t="shared" si="11"/>
        <v>90.57</v>
      </c>
      <c r="DH6" s="20" t="str">
        <f>IF(DH7="","",IF(DH7="-","【-】","【"&amp;SUBSTITUTE(TEXT(DH7,"#,##0.00"),"-","△")&amp;"】"))</f>
        <v>【85.31】</v>
      </c>
      <c r="DI6" s="21">
        <f>IF(DI7="",NA(),DI7)</f>
        <v>81.95</v>
      </c>
      <c r="DJ6" s="21">
        <f t="shared" ref="DJ6:DR6" si="12">IF(DJ7="",NA(),DJ7)</f>
        <v>85.56</v>
      </c>
      <c r="DK6" s="21">
        <f t="shared" si="12"/>
        <v>88.26</v>
      </c>
      <c r="DL6" s="21">
        <f t="shared" si="12"/>
        <v>90.03</v>
      </c>
      <c r="DM6" s="21">
        <f t="shared" si="12"/>
        <v>91.54</v>
      </c>
      <c r="DN6" s="21">
        <f t="shared" si="12"/>
        <v>23.76</v>
      </c>
      <c r="DO6" s="21">
        <f t="shared" si="12"/>
        <v>15.74</v>
      </c>
      <c r="DP6" s="21">
        <f t="shared" si="12"/>
        <v>21.02</v>
      </c>
      <c r="DQ6" s="21">
        <f t="shared" si="12"/>
        <v>24.31</v>
      </c>
      <c r="DR6" s="21">
        <f t="shared" si="12"/>
        <v>26.92</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202096</v>
      </c>
      <c r="D7" s="23">
        <v>46</v>
      </c>
      <c r="E7" s="23">
        <v>18</v>
      </c>
      <c r="F7" s="23">
        <v>0</v>
      </c>
      <c r="G7" s="23">
        <v>0</v>
      </c>
      <c r="H7" s="23" t="s">
        <v>96</v>
      </c>
      <c r="I7" s="23" t="s">
        <v>97</v>
      </c>
      <c r="J7" s="23" t="s">
        <v>98</v>
      </c>
      <c r="K7" s="23" t="s">
        <v>99</v>
      </c>
      <c r="L7" s="23" t="s">
        <v>100</v>
      </c>
      <c r="M7" s="23" t="s">
        <v>101</v>
      </c>
      <c r="N7" s="24" t="s">
        <v>102</v>
      </c>
      <c r="O7" s="24">
        <v>41.49</v>
      </c>
      <c r="P7" s="24">
        <v>1.21</v>
      </c>
      <c r="Q7" s="24">
        <v>100</v>
      </c>
      <c r="R7" s="24">
        <v>2970</v>
      </c>
      <c r="S7" s="24">
        <v>65357</v>
      </c>
      <c r="T7" s="24">
        <v>667.93</v>
      </c>
      <c r="U7" s="24">
        <v>97.85</v>
      </c>
      <c r="V7" s="24">
        <v>786</v>
      </c>
      <c r="W7" s="24">
        <v>1.1100000000000001</v>
      </c>
      <c r="X7" s="24">
        <v>708.11</v>
      </c>
      <c r="Y7" s="24">
        <v>61.9</v>
      </c>
      <c r="Z7" s="24">
        <v>61.32</v>
      </c>
      <c r="AA7" s="24">
        <v>98.37</v>
      </c>
      <c r="AB7" s="24">
        <v>57.75</v>
      </c>
      <c r="AC7" s="24">
        <v>53.72</v>
      </c>
      <c r="AD7" s="24">
        <v>96.05</v>
      </c>
      <c r="AE7" s="24">
        <v>99.03</v>
      </c>
      <c r="AF7" s="24">
        <v>100.41</v>
      </c>
      <c r="AG7" s="24">
        <v>100.17</v>
      </c>
      <c r="AH7" s="24">
        <v>96.95</v>
      </c>
      <c r="AI7" s="24">
        <v>96.62</v>
      </c>
      <c r="AJ7" s="24">
        <v>0</v>
      </c>
      <c r="AK7" s="24">
        <v>0</v>
      </c>
      <c r="AL7" s="24">
        <v>0</v>
      </c>
      <c r="AM7" s="24">
        <v>106.72</v>
      </c>
      <c r="AN7" s="24">
        <v>249.69</v>
      </c>
      <c r="AO7" s="24">
        <v>123.82</v>
      </c>
      <c r="AP7" s="24">
        <v>74.239999999999995</v>
      </c>
      <c r="AQ7" s="24">
        <v>83.92</v>
      </c>
      <c r="AR7" s="24">
        <v>89.31</v>
      </c>
      <c r="AS7" s="24">
        <v>91.33</v>
      </c>
      <c r="AT7" s="24">
        <v>111.69</v>
      </c>
      <c r="AU7" s="24">
        <v>838.78</v>
      </c>
      <c r="AV7" s="24">
        <v>830.34</v>
      </c>
      <c r="AW7" s="24">
        <v>919.3</v>
      </c>
      <c r="AX7" s="24">
        <v>753.05</v>
      </c>
      <c r="AY7" s="24">
        <v>736.11</v>
      </c>
      <c r="AZ7" s="24">
        <v>89.72</v>
      </c>
      <c r="BA7" s="24">
        <v>100.47</v>
      </c>
      <c r="BB7" s="24">
        <v>122.71</v>
      </c>
      <c r="BC7" s="24">
        <v>138.19999999999999</v>
      </c>
      <c r="BD7" s="24">
        <v>126.97</v>
      </c>
      <c r="BE7" s="24">
        <v>111.29</v>
      </c>
      <c r="BF7" s="24">
        <v>766.14</v>
      </c>
      <c r="BG7" s="24">
        <v>749.66</v>
      </c>
      <c r="BH7" s="24">
        <v>676.9</v>
      </c>
      <c r="BI7" s="24">
        <v>562.11</v>
      </c>
      <c r="BJ7" s="24">
        <v>511.44</v>
      </c>
      <c r="BK7" s="24">
        <v>270.57</v>
      </c>
      <c r="BL7" s="24">
        <v>294.27</v>
      </c>
      <c r="BM7" s="24">
        <v>294.08999999999997</v>
      </c>
      <c r="BN7" s="24">
        <v>294.08999999999997</v>
      </c>
      <c r="BO7" s="24">
        <v>338.47</v>
      </c>
      <c r="BP7" s="24">
        <v>349.83</v>
      </c>
      <c r="BQ7" s="24">
        <v>50.82</v>
      </c>
      <c r="BR7" s="24">
        <v>51.76</v>
      </c>
      <c r="BS7" s="24">
        <v>61.26</v>
      </c>
      <c r="BT7" s="24">
        <v>51.16</v>
      </c>
      <c r="BU7" s="24">
        <v>46.48</v>
      </c>
      <c r="BV7" s="24">
        <v>62.5</v>
      </c>
      <c r="BW7" s="24">
        <v>60.59</v>
      </c>
      <c r="BX7" s="24">
        <v>60</v>
      </c>
      <c r="BY7" s="24">
        <v>59.01</v>
      </c>
      <c r="BZ7" s="24">
        <v>56.06</v>
      </c>
      <c r="CA7" s="24">
        <v>53.65</v>
      </c>
      <c r="CB7" s="24">
        <v>304.39999999999998</v>
      </c>
      <c r="CC7" s="24">
        <v>299.58999999999997</v>
      </c>
      <c r="CD7" s="24">
        <v>255.88</v>
      </c>
      <c r="CE7" s="24">
        <v>309.45999999999998</v>
      </c>
      <c r="CF7" s="24">
        <v>339.36</v>
      </c>
      <c r="CG7" s="24">
        <v>269.33</v>
      </c>
      <c r="CH7" s="24">
        <v>280.23</v>
      </c>
      <c r="CI7" s="24">
        <v>282.70999999999998</v>
      </c>
      <c r="CJ7" s="24">
        <v>291.82</v>
      </c>
      <c r="CK7" s="24">
        <v>304.36</v>
      </c>
      <c r="CL7" s="24">
        <v>307.86</v>
      </c>
      <c r="CM7" s="24">
        <v>25.79</v>
      </c>
      <c r="CN7" s="24">
        <v>25.79</v>
      </c>
      <c r="CO7" s="24">
        <v>25.24</v>
      </c>
      <c r="CP7" s="24">
        <v>25.24</v>
      </c>
      <c r="CQ7" s="24">
        <v>25.24</v>
      </c>
      <c r="CR7" s="24">
        <v>59.64</v>
      </c>
      <c r="CS7" s="24">
        <v>58.19</v>
      </c>
      <c r="CT7" s="24">
        <v>56.52</v>
      </c>
      <c r="CU7" s="24">
        <v>88.45</v>
      </c>
      <c r="CV7" s="24">
        <v>54.08</v>
      </c>
      <c r="CW7" s="24">
        <v>54.61</v>
      </c>
      <c r="CX7" s="24">
        <v>100</v>
      </c>
      <c r="CY7" s="24">
        <v>100</v>
      </c>
      <c r="CZ7" s="24">
        <v>100</v>
      </c>
      <c r="DA7" s="24">
        <v>100</v>
      </c>
      <c r="DB7" s="24">
        <v>100</v>
      </c>
      <c r="DC7" s="24">
        <v>90.63</v>
      </c>
      <c r="DD7" s="24">
        <v>87.8</v>
      </c>
      <c r="DE7" s="24">
        <v>88.43</v>
      </c>
      <c r="DF7" s="24">
        <v>90.34</v>
      </c>
      <c r="DG7" s="24">
        <v>90.57</v>
      </c>
      <c r="DH7" s="24">
        <v>85.31</v>
      </c>
      <c r="DI7" s="24">
        <v>81.95</v>
      </c>
      <c r="DJ7" s="24">
        <v>85.56</v>
      </c>
      <c r="DK7" s="24">
        <v>88.26</v>
      </c>
      <c r="DL7" s="24">
        <v>90.03</v>
      </c>
      <c r="DM7" s="24">
        <v>91.54</v>
      </c>
      <c r="DN7" s="24">
        <v>23.76</v>
      </c>
      <c r="DO7" s="24">
        <v>15.74</v>
      </c>
      <c r="DP7" s="24">
        <v>21.02</v>
      </c>
      <c r="DQ7" s="24">
        <v>24.31</v>
      </c>
      <c r="DR7" s="24">
        <v>26.92</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北原智雪</cp:lastModifiedBy>
  <dcterms:created xsi:type="dcterms:W3CDTF">2025-01-24T07:24:29Z</dcterms:created>
  <dcterms:modified xsi:type="dcterms:W3CDTF">2025-02-19T04:34:54Z</dcterms:modified>
  <cp:category/>
</cp:coreProperties>
</file>