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1547\Desktop\経営比較分析表\H30　下水道\"/>
    </mc:Choice>
  </mc:AlternateContent>
  <workbookProtection workbookAlgorithmName="SHA-512" workbookHashValue="CLL6EkI6Ke13YLxuPHnWvcSBnCnbuTIqWvs9s1rAd5L+D3RUa6e+vG5CMzbrP84DlAYKQOndgoIcapLuvqFw/g==" workbookSaltValue="arR7pzva6tAz7szFzSNZQ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<sst xmlns="http://schemas.openxmlformats.org/spreadsheetml/2006/main" count="223" uniqueCount="111">
  <si>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</si>
  <si>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</si>
  <si>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</si>
  <si>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</si>
  <si>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</si>
  <si>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</si>
  <si>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</si>
  <si>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</si>
  <si>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</si>
  <si>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</si>
  <si>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</si>
  <si>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</si>
  <si>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</si>
  <si>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</si>
  <si>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</si>
  <si>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</si>
  <si>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</si>
  <si>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</si>
  <si>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</si>
  <si>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</si>
  <si>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</si>
  <si>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</si>
  <si>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</si>
  <si>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</si>
  <si>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</si>
  <si>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</si>
  <si>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</si>
  <si>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</si>
  <si>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</si>
  <si>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</si>
  <si>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</si>
  <si>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</si>
  <si>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</si>
  <si>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</si>
  <si>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</si>
  <si>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</si>
  <si>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</si>
  <si>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</si>
  <si>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</si>
  <si>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</si>
  <si>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</si>
  <si>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</si>
  <si>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</si>
  <si>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</si>
  <si>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</si>
  <si>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</si>
  <si>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</si>
  <si>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</si>
  <si>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</si>
  <si>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</si>
  <si>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</si>
  <si>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</si>
  <si>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</si>
  <si>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</si>
  <si>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</si>
  <si>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</si>
  <si>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</si>
  <si>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</si>
  <si>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</si>
  <si>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</si>
  <si>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</si>
  <si>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</si>
  <si>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</si>
  <si>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</si>
  <si>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</si>
  <si>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</si>
  <si>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</si>
  <si>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</si>
  <si>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</si>
  <si>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</si>
  <si>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</si>
  <si>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</si>
  <si>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</si>
  <si>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</si>
  <si>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</si>
  <si>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</si>
  <si>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</si>
  <si>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</si>
  <si>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</si>
  <si>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</si>
  <si>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</si>
  <si>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</si>
  <si>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</si>
  <si>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</si>
  <si>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</si>
  <si>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</si>
  <si>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</si>
  <si>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</si>
  <si>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</si>
  <si>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</si>
  <si>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</si>
  <si>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</si>
  <si>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</si>
  <si>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</si>
  <si>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</si>
  <si>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</si>
  <si>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</si>
  <si>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</si>
  <si>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</si>
  <si>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</si>
  <si>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</si>
  <si>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</si>
  <si>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</si>
  <si>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</si>
  <si>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</si>
  <si>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</si>
  <si>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</si>
  <si>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</si>
  <si>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①有形固定資産減価償却率は全体の４分の１を超えてきており、類似団体平均を上回る状況で推移しています。
　②管渠老朽化率が示すとおり管渠については耐用年数である50年を超えているものはありません。
　③管渠調査の結果、更新が必要な管渠が出てきていますが全体的にまだ新しいため管渠改善率は低い状況となっています。
　事業の初期に集中的に投資を行ったことで、経営状況は厳しくなっていることから、今後見込まれる資産の更新はストックマネジメント計画に基づき効率的に行う必要があります。</t>
    <rPh sb="2" eb="4">
      <t>ユウケイ</t>
    </rPh>
    <rPh sb="4" eb="6">
      <t>コテイ</t>
    </rPh>
    <rPh sb="6" eb="8">
      <t>シサン</t>
    </rPh>
    <rPh sb="8" eb="10">
      <t>ゲンカ</t>
    </rPh>
    <rPh sb="10" eb="12">
      <t>ショウキャク</t>
    </rPh>
    <rPh sb="12" eb="13">
      <t>リツ</t>
    </rPh>
    <rPh sb="14" eb="16">
      <t>ゼンタイ</t>
    </rPh>
    <rPh sb="18" eb="19">
      <t>ブン</t>
    </rPh>
    <rPh sb="22" eb="23">
      <t>コ</t>
    </rPh>
    <rPh sb="30" eb="32">
      <t>ルイジ</t>
    </rPh>
    <rPh sb="32" eb="34">
      <t>ダンタイ</t>
    </rPh>
    <rPh sb="34" eb="36">
      <t>ヘイキン</t>
    </rPh>
    <rPh sb="37" eb="39">
      <t>ウワマワ</t>
    </rPh>
    <rPh sb="40" eb="42">
      <t>ジョウキョウ</t>
    </rPh>
    <rPh sb="43" eb="45">
      <t>スイイ</t>
    </rPh>
    <rPh sb="54" eb="56">
      <t>カンキョ</t>
    </rPh>
    <rPh sb="56" eb="58">
      <t>ロウキュウ</t>
    </rPh>
    <rPh sb="58" eb="59">
      <t>カ</t>
    </rPh>
    <rPh sb="59" eb="60">
      <t>リツ</t>
    </rPh>
    <rPh sb="61" eb="62">
      <t>シメ</t>
    </rPh>
    <rPh sb="66" eb="68">
      <t>カンキョ</t>
    </rPh>
    <rPh sb="73" eb="75">
      <t>タイヨウ</t>
    </rPh>
    <rPh sb="75" eb="77">
      <t>ネンスウ</t>
    </rPh>
    <rPh sb="82" eb="83">
      <t>ネン</t>
    </rPh>
    <rPh sb="84" eb="85">
      <t>コ</t>
    </rPh>
    <rPh sb="101" eb="103">
      <t>カンキョ</t>
    </rPh>
    <rPh sb="103" eb="105">
      <t>チョウサ</t>
    </rPh>
    <rPh sb="106" eb="108">
      <t>ケッカ</t>
    </rPh>
    <rPh sb="109" eb="111">
      <t>コウシン</t>
    </rPh>
    <rPh sb="112" eb="114">
      <t>ヒツヨウ</t>
    </rPh>
    <rPh sb="115" eb="117">
      <t>カンキョ</t>
    </rPh>
    <rPh sb="118" eb="119">
      <t>デ</t>
    </rPh>
    <rPh sb="126" eb="129">
      <t>ゼンタイテキ</t>
    </rPh>
    <rPh sb="132" eb="133">
      <t>アタラ</t>
    </rPh>
    <rPh sb="137" eb="139">
      <t>カンキョ</t>
    </rPh>
    <rPh sb="139" eb="141">
      <t>カイゼン</t>
    </rPh>
    <rPh sb="141" eb="142">
      <t>リツ</t>
    </rPh>
    <rPh sb="143" eb="144">
      <t>ヒク</t>
    </rPh>
    <rPh sb="145" eb="147">
      <t>ジョウキョウ</t>
    </rPh>
    <rPh sb="157" eb="159">
      <t>ジギョウ</t>
    </rPh>
    <rPh sb="160" eb="162">
      <t>ショキ</t>
    </rPh>
    <rPh sb="163" eb="166">
      <t>シュウチュウテキ</t>
    </rPh>
    <rPh sb="167" eb="169">
      <t>トウシ</t>
    </rPh>
    <rPh sb="170" eb="171">
      <t>オコナ</t>
    </rPh>
    <rPh sb="177" eb="179">
      <t>ケイエイ</t>
    </rPh>
    <rPh sb="179" eb="181">
      <t>ジョウキョウ</t>
    </rPh>
    <rPh sb="182" eb="183">
      <t>キビ</t>
    </rPh>
    <rPh sb="195" eb="197">
      <t>コンゴ</t>
    </rPh>
    <rPh sb="197" eb="199">
      <t>ミコ</t>
    </rPh>
    <rPh sb="202" eb="204">
      <t>シサン</t>
    </rPh>
    <rPh sb="205" eb="207">
      <t>コウシン</t>
    </rPh>
    <rPh sb="218" eb="220">
      <t>ケイカク</t>
    </rPh>
    <rPh sb="221" eb="222">
      <t>モト</t>
    </rPh>
    <rPh sb="224" eb="227">
      <t>コウリツテキ</t>
    </rPh>
    <rPh sb="228" eb="229">
      <t>オコナ</t>
    </rPh>
    <rPh sb="230" eb="232">
      <t>ヒツヨウ</t>
    </rPh>
    <phoneticPr fontId="4"/>
  </si>
  <si>
    <t>　①経常収支比率と⑤経費回収率は100％を超えて推移しているため単年度収支は黒字となっています。使用料改定と下水道への新規接続の増加により営業収益が増加し、経費削減により費用が減少したことで比率が上昇しています。
　②累積欠損金比率も改善されてきていますが、未だに類似団体平均を上回っているため今後も継続して黒字を計上していく必要があります。
　③流動比率は100％を下回っている状況であるため、単年度収支で十分な黒字を確保することで企業債の償還に充てることができるようにする必要があります。流動負債はほとんどが企業債であるため企業債の償還のピークを迎える令和４年度までは比率が上昇する見込みです。
　④企業債残高対事業規模比率は、企業債の償還が進み企業債残高が減少してきているため比率は減少しています。
　⑥汚水処理原価は、費用の削減と接続率の増加による有収水量の増加により減少となりましたが、類似団体平均との差は広がっているため更なる費用の削減と処理状況の分析を行う必要があります。
　⑦施設利用率は、処理水量の増加に伴い比率が上昇しました。
　⑧水洗化率は、工事が完了した地域の供用開始等により順調に増加しており、類似団体平均を上回っています。今後も整備済みの地域において水洗化の促進に努めていきます。</t>
    <rPh sb="2" eb="4">
      <t>ケイジョウ</t>
    </rPh>
    <rPh sb="4" eb="6">
      <t>シュウシ</t>
    </rPh>
    <rPh sb="6" eb="8">
      <t>ヒリツ</t>
    </rPh>
    <rPh sb="10" eb="12">
      <t>ケイヒ</t>
    </rPh>
    <rPh sb="12" eb="14">
      <t>カイシュウ</t>
    </rPh>
    <rPh sb="14" eb="15">
      <t>リツ</t>
    </rPh>
    <rPh sb="21" eb="22">
      <t>コ</t>
    </rPh>
    <rPh sb="24" eb="26">
      <t>スイイ</t>
    </rPh>
    <rPh sb="32" eb="35">
      <t>タンネンド</t>
    </rPh>
    <rPh sb="35" eb="37">
      <t>シュウシ</t>
    </rPh>
    <rPh sb="38" eb="40">
      <t>クロジ</t>
    </rPh>
    <rPh sb="48" eb="51">
      <t>シヨウリョウ</t>
    </rPh>
    <rPh sb="51" eb="53">
      <t>カイテイ</t>
    </rPh>
    <rPh sb="54" eb="57">
      <t>ゲスイドウ</t>
    </rPh>
    <rPh sb="59" eb="61">
      <t>シンキ</t>
    </rPh>
    <rPh sb="61" eb="63">
      <t>セツゾク</t>
    </rPh>
    <rPh sb="64" eb="66">
      <t>ゾウカ</t>
    </rPh>
    <rPh sb="69" eb="71">
      <t>エイギョウ</t>
    </rPh>
    <rPh sb="71" eb="73">
      <t>シュウエキ</t>
    </rPh>
    <rPh sb="74" eb="76">
      <t>ゾウカ</t>
    </rPh>
    <rPh sb="78" eb="80">
      <t>ケイヒ</t>
    </rPh>
    <rPh sb="80" eb="82">
      <t>サクゲン</t>
    </rPh>
    <rPh sb="85" eb="87">
      <t>ヒヨウ</t>
    </rPh>
    <rPh sb="88" eb="90">
      <t>ゲンショウ</t>
    </rPh>
    <rPh sb="95" eb="97">
      <t>ヒリツ</t>
    </rPh>
    <rPh sb="98" eb="100">
      <t>ジョウショウ</t>
    </rPh>
    <rPh sb="109" eb="111">
      <t>ルイセキ</t>
    </rPh>
    <rPh sb="111" eb="113">
      <t>ケッソン</t>
    </rPh>
    <rPh sb="113" eb="114">
      <t>キン</t>
    </rPh>
    <rPh sb="114" eb="116">
      <t>ヒリツ</t>
    </rPh>
    <rPh sb="117" eb="119">
      <t>カイゼン</t>
    </rPh>
    <rPh sb="129" eb="130">
      <t>イマ</t>
    </rPh>
    <rPh sb="132" eb="134">
      <t>ルイジ</t>
    </rPh>
    <rPh sb="134" eb="136">
      <t>ダンタイ</t>
    </rPh>
    <rPh sb="136" eb="138">
      <t>ヘイキン</t>
    </rPh>
    <rPh sb="139" eb="141">
      <t>ウワマワ</t>
    </rPh>
    <rPh sb="147" eb="149">
      <t>コンゴ</t>
    </rPh>
    <rPh sb="150" eb="152">
      <t>ケイゾク</t>
    </rPh>
    <rPh sb="154" eb="156">
      <t>クロジ</t>
    </rPh>
    <rPh sb="157" eb="159">
      <t>ケイジョウ</t>
    </rPh>
    <rPh sb="163" eb="165">
      <t>ヒツヨウ</t>
    </rPh>
    <rPh sb="174" eb="176">
      <t>リュウドウ</t>
    </rPh>
    <rPh sb="176" eb="178">
      <t>ヒリツ</t>
    </rPh>
    <rPh sb="184" eb="186">
      <t>シタマワ</t>
    </rPh>
    <rPh sb="190" eb="192">
      <t>ジョウキョウ</t>
    </rPh>
    <rPh sb="198" eb="201">
      <t>タンネンド</t>
    </rPh>
    <rPh sb="201" eb="203">
      <t>シュウシ</t>
    </rPh>
    <rPh sb="204" eb="206">
      <t>ジュウブン</t>
    </rPh>
    <rPh sb="207" eb="209">
      <t>クロジ</t>
    </rPh>
    <rPh sb="210" eb="212">
      <t>カクホ</t>
    </rPh>
    <rPh sb="217" eb="219">
      <t>キギョウ</t>
    </rPh>
    <rPh sb="219" eb="220">
      <t>サイ</t>
    </rPh>
    <rPh sb="221" eb="223">
      <t>ショウカン</t>
    </rPh>
    <rPh sb="224" eb="225">
      <t>ア</t>
    </rPh>
    <rPh sb="238" eb="240">
      <t>ヒツヨウ</t>
    </rPh>
    <rPh sb="246" eb="248">
      <t>リュウドウ</t>
    </rPh>
    <rPh sb="248" eb="250">
      <t>フサイ</t>
    </rPh>
    <rPh sb="256" eb="258">
      <t>キギョウ</t>
    </rPh>
    <rPh sb="258" eb="259">
      <t>サイ</t>
    </rPh>
    <rPh sb="264" eb="266">
      <t>キギョウ</t>
    </rPh>
    <rPh sb="266" eb="267">
      <t>サイ</t>
    </rPh>
    <rPh sb="268" eb="270">
      <t>ショウカン</t>
    </rPh>
    <rPh sb="275" eb="276">
      <t>ムカ</t>
    </rPh>
    <rPh sb="278" eb="280">
      <t>レイワ</t>
    </rPh>
    <rPh sb="281" eb="283">
      <t>ネンド</t>
    </rPh>
    <rPh sb="286" eb="288">
      <t>ヒリツ</t>
    </rPh>
    <rPh sb="289" eb="291">
      <t>ジョウショウ</t>
    </rPh>
    <rPh sb="293" eb="295">
      <t>ミコ</t>
    </rPh>
    <rPh sb="302" eb="304">
      <t>キギョウ</t>
    </rPh>
    <rPh sb="304" eb="305">
      <t>サイ</t>
    </rPh>
    <rPh sb="305" eb="307">
      <t>ザンダカ</t>
    </rPh>
    <rPh sb="307" eb="308">
      <t>タイ</t>
    </rPh>
    <rPh sb="308" eb="310">
      <t>ジギョウ</t>
    </rPh>
    <rPh sb="310" eb="312">
      <t>キボ</t>
    </rPh>
    <rPh sb="312" eb="314">
      <t>ヒリツ</t>
    </rPh>
    <rPh sb="316" eb="318">
      <t>キギョウ</t>
    </rPh>
    <rPh sb="318" eb="319">
      <t>サイ</t>
    </rPh>
    <rPh sb="320" eb="322">
      <t>ショウカン</t>
    </rPh>
    <rPh sb="323" eb="324">
      <t>スス</t>
    </rPh>
    <rPh sb="325" eb="327">
      <t>キギョウ</t>
    </rPh>
    <rPh sb="327" eb="328">
      <t>サイ</t>
    </rPh>
    <rPh sb="328" eb="330">
      <t>ザンダカ</t>
    </rPh>
    <rPh sb="331" eb="333">
      <t>ゲンショウ</t>
    </rPh>
    <rPh sb="341" eb="343">
      <t>ヒリツ</t>
    </rPh>
    <rPh sb="344" eb="346">
      <t>ゲンショウ</t>
    </rPh>
    <rPh sb="355" eb="357">
      <t>オスイ</t>
    </rPh>
    <rPh sb="357" eb="359">
      <t>ショリ</t>
    </rPh>
    <rPh sb="359" eb="361">
      <t>ゲンカ</t>
    </rPh>
    <rPh sb="363" eb="365">
      <t>ヒヨウ</t>
    </rPh>
    <rPh sb="366" eb="368">
      <t>サクゲン</t>
    </rPh>
    <rPh sb="369" eb="371">
      <t>セツゾク</t>
    </rPh>
    <rPh sb="371" eb="372">
      <t>リツ</t>
    </rPh>
    <rPh sb="373" eb="375">
      <t>ゾウカ</t>
    </rPh>
    <rPh sb="378" eb="380">
      <t>ユウシュウ</t>
    </rPh>
    <rPh sb="380" eb="382">
      <t>スイリョウ</t>
    </rPh>
    <rPh sb="383" eb="385">
      <t>ゾウカ</t>
    </rPh>
    <rPh sb="388" eb="390">
      <t>ゲンショウ</t>
    </rPh>
    <rPh sb="398" eb="400">
      <t>ルイジ</t>
    </rPh>
    <rPh sb="400" eb="402">
      <t>ダンタイ</t>
    </rPh>
    <rPh sb="402" eb="404">
      <t>ヘイキン</t>
    </rPh>
    <rPh sb="406" eb="407">
      <t>サ</t>
    </rPh>
    <rPh sb="408" eb="409">
      <t>ヒロ</t>
    </rPh>
    <rPh sb="416" eb="417">
      <t>サラ</t>
    </rPh>
    <rPh sb="419" eb="421">
      <t>ヒヨウ</t>
    </rPh>
    <rPh sb="422" eb="424">
      <t>サクゲン</t>
    </rPh>
    <rPh sb="425" eb="427">
      <t>ショリ</t>
    </rPh>
    <rPh sb="427" eb="429">
      <t>ジョウキョウ</t>
    </rPh>
    <rPh sb="430" eb="432">
      <t>ブンセキ</t>
    </rPh>
    <rPh sb="433" eb="434">
      <t>オコナ</t>
    </rPh>
    <rPh sb="435" eb="437">
      <t>ヒツヨウ</t>
    </rPh>
    <rPh sb="446" eb="448">
      <t>シセツ</t>
    </rPh>
    <rPh sb="448" eb="451">
      <t>リヨウリツ</t>
    </rPh>
    <rPh sb="453" eb="455">
      <t>ショリ</t>
    </rPh>
    <rPh sb="455" eb="456">
      <t>スイ</t>
    </rPh>
    <rPh sb="456" eb="457">
      <t>リョウ</t>
    </rPh>
    <rPh sb="458" eb="460">
      <t>ゾウカ</t>
    </rPh>
    <rPh sb="461" eb="462">
      <t>トモナ</t>
    </rPh>
    <rPh sb="463" eb="465">
      <t>ヒリツ</t>
    </rPh>
    <rPh sb="466" eb="468">
      <t>ジョウショウ</t>
    </rPh>
    <rPh sb="476" eb="479">
      <t>スイセンカ</t>
    </rPh>
    <rPh sb="479" eb="480">
      <t>リツ</t>
    </rPh>
    <rPh sb="482" eb="484">
      <t>コウジ</t>
    </rPh>
    <rPh sb="485" eb="487">
      <t>カンリョウ</t>
    </rPh>
    <rPh sb="489" eb="491">
      <t>チイキ</t>
    </rPh>
    <rPh sb="492" eb="494">
      <t>キョウヨウ</t>
    </rPh>
    <rPh sb="494" eb="496">
      <t>カイシ</t>
    </rPh>
    <rPh sb="496" eb="497">
      <t>トウ</t>
    </rPh>
    <rPh sb="500" eb="502">
      <t>ジュンチョウ</t>
    </rPh>
    <rPh sb="503" eb="505">
      <t>ゾウカ</t>
    </rPh>
    <rPh sb="510" eb="512">
      <t>ルイジ</t>
    </rPh>
    <rPh sb="512" eb="514">
      <t>ダンタイ</t>
    </rPh>
    <rPh sb="514" eb="516">
      <t>ヘイキン</t>
    </rPh>
    <rPh sb="517" eb="519">
      <t>ウワマワ</t>
    </rPh>
    <rPh sb="525" eb="527">
      <t>コンゴ</t>
    </rPh>
    <rPh sb="528" eb="530">
      <t>セイビ</t>
    </rPh>
    <rPh sb="530" eb="531">
      <t>ズ</t>
    </rPh>
    <rPh sb="533" eb="535">
      <t>チイキ</t>
    </rPh>
    <rPh sb="539" eb="542">
      <t>スイセンカ</t>
    </rPh>
    <rPh sb="543" eb="545">
      <t>ソクシン</t>
    </rPh>
    <rPh sb="546" eb="547">
      <t>ツト</t>
    </rPh>
    <phoneticPr fontId="4"/>
  </si>
  <si>
    <t>　伊那市の下水道事業は短期間に集中して整備を行い、財源として企業債を発行したため多額の負債を抱えています。さらに効率面からの検討がなされないまま下水道整備を進めたことで全体的に過大な施設となっており施設の利用率も低い状況です。令和２年度に新規布設の工事が概ね完了となるため、しばらくは新規接続の件数は増加していくと見込まれますが、今後の人口減少に伴い使用料収入は減少となることが予想されます。
　毎年多額の企業債の償還を行い、さらに今後見込まれる資産の更新にも備えていく必要があるため、更なる純利益の計上と補てん財源の確保に努める必要があります。
　このため、令和元年度に経営健全化計画の５回目の改訂を行うことで、更なる経営の健全化に取り組んでいきます。</t>
    <rPh sb="1" eb="4">
      <t>イナシ</t>
    </rPh>
    <rPh sb="5" eb="8">
      <t>ゲスイドウ</t>
    </rPh>
    <rPh sb="8" eb="10">
      <t>ジギョウ</t>
    </rPh>
    <rPh sb="11" eb="14">
      <t>タンキカン</t>
    </rPh>
    <rPh sb="15" eb="17">
      <t>シュウチュウ</t>
    </rPh>
    <rPh sb="19" eb="21">
      <t>セイビ</t>
    </rPh>
    <rPh sb="22" eb="23">
      <t>オコナ</t>
    </rPh>
    <rPh sb="25" eb="27">
      <t>ザイゲン</t>
    </rPh>
    <rPh sb="30" eb="32">
      <t>キギョウ</t>
    </rPh>
    <rPh sb="32" eb="33">
      <t>サイ</t>
    </rPh>
    <rPh sb="34" eb="36">
      <t>ハッコウ</t>
    </rPh>
    <rPh sb="40" eb="42">
      <t>タガク</t>
    </rPh>
    <rPh sb="43" eb="45">
      <t>フサイ</t>
    </rPh>
    <rPh sb="46" eb="47">
      <t>カカ</t>
    </rPh>
    <rPh sb="56" eb="58">
      <t>コウリツ</t>
    </rPh>
    <rPh sb="58" eb="59">
      <t>メン</t>
    </rPh>
    <rPh sb="62" eb="64">
      <t>ケントウ</t>
    </rPh>
    <rPh sb="72" eb="75">
      <t>ゲスイドウ</t>
    </rPh>
    <rPh sb="75" eb="77">
      <t>セイビ</t>
    </rPh>
    <rPh sb="78" eb="79">
      <t>スス</t>
    </rPh>
    <rPh sb="84" eb="87">
      <t>ゼンタイテキ</t>
    </rPh>
    <rPh sb="88" eb="90">
      <t>カダイ</t>
    </rPh>
    <rPh sb="91" eb="93">
      <t>シセツ</t>
    </rPh>
    <rPh sb="99" eb="101">
      <t>シセツ</t>
    </rPh>
    <rPh sb="102" eb="105">
      <t>リヨウリツ</t>
    </rPh>
    <rPh sb="106" eb="107">
      <t>ヒク</t>
    </rPh>
    <rPh sb="108" eb="110">
      <t>ジョウキョウ</t>
    </rPh>
    <rPh sb="113" eb="115">
      <t>レイワ</t>
    </rPh>
    <rPh sb="116" eb="118">
      <t>ネンド</t>
    </rPh>
    <rPh sb="119" eb="121">
      <t>シンキ</t>
    </rPh>
    <rPh sb="121" eb="123">
      <t>フセツ</t>
    </rPh>
    <rPh sb="124" eb="126">
      <t>コウジ</t>
    </rPh>
    <rPh sb="127" eb="128">
      <t>オオム</t>
    </rPh>
    <rPh sb="129" eb="131">
      <t>カンリョウ</t>
    </rPh>
    <rPh sb="142" eb="144">
      <t>シンキ</t>
    </rPh>
    <rPh sb="144" eb="146">
      <t>セツゾク</t>
    </rPh>
    <rPh sb="147" eb="149">
      <t>ケンスウ</t>
    </rPh>
    <rPh sb="150" eb="152">
      <t>ゾウカ</t>
    </rPh>
    <rPh sb="157" eb="159">
      <t>ミコ</t>
    </rPh>
    <rPh sb="165" eb="167">
      <t>コンゴ</t>
    </rPh>
    <rPh sb="168" eb="170">
      <t>ジンコウ</t>
    </rPh>
    <rPh sb="170" eb="172">
      <t>ゲンショウ</t>
    </rPh>
    <rPh sb="173" eb="174">
      <t>トモナ</t>
    </rPh>
    <rPh sb="175" eb="178">
      <t>シヨウリョウ</t>
    </rPh>
    <rPh sb="178" eb="180">
      <t>シュウニュウ</t>
    </rPh>
    <rPh sb="181" eb="183">
      <t>ゲンショウ</t>
    </rPh>
    <rPh sb="189" eb="191">
      <t>ヨソウ</t>
    </rPh>
    <rPh sb="198" eb="200">
      <t>マイトシ</t>
    </rPh>
    <rPh sb="200" eb="202">
      <t>タガク</t>
    </rPh>
    <rPh sb="203" eb="205">
      <t>キギョウ</t>
    </rPh>
    <rPh sb="205" eb="206">
      <t>サイ</t>
    </rPh>
    <rPh sb="207" eb="209">
      <t>ショウカン</t>
    </rPh>
    <rPh sb="210" eb="211">
      <t>オコナ</t>
    </rPh>
    <rPh sb="216" eb="218">
      <t>コンゴ</t>
    </rPh>
    <rPh sb="218" eb="220">
      <t>ミコ</t>
    </rPh>
    <rPh sb="223" eb="225">
      <t>シサン</t>
    </rPh>
    <rPh sb="226" eb="228">
      <t>コウシン</t>
    </rPh>
    <rPh sb="230" eb="231">
      <t>ソナ</t>
    </rPh>
    <rPh sb="235" eb="237">
      <t>ヒツヨウ</t>
    </rPh>
    <rPh sb="243" eb="244">
      <t>サラ</t>
    </rPh>
    <rPh sb="246" eb="249">
      <t>ジュンリエキ</t>
    </rPh>
    <rPh sb="250" eb="252">
      <t>ケイジョウ</t>
    </rPh>
    <rPh sb="253" eb="254">
      <t>ホ</t>
    </rPh>
    <rPh sb="256" eb="258">
      <t>ザイゲン</t>
    </rPh>
    <rPh sb="259" eb="261">
      <t>カクホ</t>
    </rPh>
    <rPh sb="262" eb="263">
      <t>ツト</t>
    </rPh>
    <rPh sb="265" eb="267">
      <t>ヒツヨウ</t>
    </rPh>
    <rPh sb="280" eb="282">
      <t>レイワ</t>
    </rPh>
    <rPh sb="282" eb="284">
      <t>ガンネン</t>
    </rPh>
    <rPh sb="284" eb="285">
      <t>ド</t>
    </rPh>
    <rPh sb="286" eb="288">
      <t>ケイエイ</t>
    </rPh>
    <rPh sb="288" eb="291">
      <t>ケンゼンカ</t>
    </rPh>
    <rPh sb="291" eb="293">
      <t>ケイカク</t>
    </rPh>
    <rPh sb="295" eb="297">
      <t>カイメ</t>
    </rPh>
    <rPh sb="298" eb="300">
      <t>カイテイ</t>
    </rPh>
    <rPh sb="301" eb="302">
      <t>オコナ</t>
    </rPh>
    <rPh sb="307" eb="308">
      <t>サラ</t>
    </rPh>
    <rPh sb="310" eb="312">
      <t>ケイエイ</t>
    </rPh>
    <rPh sb="313" eb="316">
      <t>ケンゼンカ</t>
    </rPh>
    <rPh sb="317" eb="318">
      <t>ト</t>
    </rPh>
    <rPh sb="319" eb="32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</si>
</sst>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0.13</c:v>
                </c:pt>
              </c:numCache>
            </c:numRef>
          </c:val>
          <c:extLst>
            <c:ext xmlns:c16="http://schemas.microsoft.com/office/drawing/2014/chart" uri="{C3380CC4-5D6E-409C-BE32-E72D297353CC}">
              <c16:uniqueId val="{00000000-929C-4C3D-8D9D-F29870B96333}"/>
            </c:ext>
          </c:extLst>
        </c:ser>
        <c:dLbls>
          <c:showLegendKey val="0"/>
          <c:showVal val="0"/>
          <c:showCatName val="0"/>
          <c:showSerName val="0"/>
          <c:showPercent val="0"/>
          <c:showBubbleSize val="0"/>
        </c:dLbls>
        <c:gapWidth val="150"/>
        <c:axId val="90893696"/>
        <c:axId val="989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929C-4C3D-8D9D-F29870B96333}"/>
            </c:ext>
          </c:extLst>
        </c:ser>
        <c:dLbls>
          <c:showLegendKey val="0"/>
          <c:showVal val="0"/>
          <c:showCatName val="0"/>
          <c:showSerName val="0"/>
          <c:showPercent val="0"/>
          <c:showBubbleSize val="0"/>
        </c:dLbls>
        <c:marker val="1"/>
        <c:smooth val="0"/>
        <c:axId val="90893696"/>
        <c:axId val="98965376"/>
      </c:lineChart>
      <c:dateAx>
        <c:axId val="90893696"/>
        <c:scaling>
          <c:orientation val="minMax"/>
        </c:scaling>
        <c:delete val="1"/>
        <c:axPos val="b"/>
        <c:numFmt formatCode="ge" sourceLinked="1"/>
        <c:majorTickMark val="none"/>
        <c:minorTickMark val="none"/>
        <c:tickLblPos val="none"/>
        <c:crossAx val="98965376"/>
        <c:crosses val="autoZero"/>
        <c:auto val="1"/>
        <c:lblOffset val="100"/>
        <c:baseTimeUnit val="years"/>
      </c:dateAx>
      <c:valAx>
        <c:axId val="98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54.08</c:v>
                </c:pt>
                <c:pt idx="1">
                  <c:v>54.15</c:v>
                </c:pt>
                <c:pt idx="2">
                  <c:v>54.03</c:v>
                </c:pt>
                <c:pt idx="3">
                  <c:v>54.27</c:v>
                </c:pt>
                <c:pt idx="4">
                  <c:v>57.05</c:v>
                </c:pt>
              </c:numCache>
            </c:numRef>
          </c:val>
          <c:extLst>
            <c:ext xmlns:c16="http://schemas.microsoft.com/office/drawing/2014/chart" uri="{C3380CC4-5D6E-409C-BE32-E72D297353CC}">
              <c16:uniqueId val="{00000000-9CF6-49E4-A560-9D6EDAFCD3C0}"/>
            </c:ext>
          </c:extLst>
        </c:ser>
        <c:dLbls>
          <c:showLegendKey val="0"/>
          <c:showVal val="0"/>
          <c:showCatName val="0"/>
          <c:showSerName val="0"/>
          <c:showPercent val="0"/>
          <c:showBubbleSize val="0"/>
        </c:dLbls>
        <c:gapWidth val="150"/>
        <c:axId val="139091968"/>
        <c:axId val="1390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CF6-49E4-A560-9D6EDAFCD3C0}"/>
            </c:ext>
          </c:extLst>
        </c:ser>
        <c:dLbls>
          <c:showLegendKey val="0"/>
          <c:showVal val="0"/>
          <c:showCatName val="0"/>
          <c:showSerName val="0"/>
          <c:showPercent val="0"/>
          <c:showBubbleSize val="0"/>
        </c:dLbls>
        <c:marker val="1"/>
        <c:smooth val="0"/>
        <c:axId val="139091968"/>
        <c:axId val="139093888"/>
      </c:lineChart>
      <c:dateAx>
        <c:axId val="139091968"/>
        <c:scaling>
          <c:orientation val="minMax"/>
        </c:scaling>
        <c:delete val="1"/>
        <c:axPos val="b"/>
        <c:numFmt formatCode="ge" sourceLinked="1"/>
        <c:majorTickMark val="none"/>
        <c:minorTickMark val="none"/>
        <c:tickLblPos val="none"/>
        <c:crossAx val="139093888"/>
        <c:crosses val="autoZero"/>
        <c:auto val="1"/>
        <c:lblOffset val="100"/>
        <c:baseTimeUnit val="years"/>
      </c:dateAx>
      <c:valAx>
        <c:axId val="139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85.98</c:v>
                </c:pt>
                <c:pt idx="1">
                  <c:v>87.17</c:v>
                </c:pt>
                <c:pt idx="2">
                  <c:v>88.73</c:v>
                </c:pt>
                <c:pt idx="3">
                  <c:v>89.11</c:v>
                </c:pt>
                <c:pt idx="4">
                  <c:v>89.74</c:v>
                </c:pt>
              </c:numCache>
            </c:numRef>
          </c:val>
          <c:extLst>
            <c:ext xmlns:c16="http://schemas.microsoft.com/office/drawing/2014/chart" uri="{C3380CC4-5D6E-409C-BE32-E72D297353CC}">
              <c16:uniqueId val="{00000000-0DE1-4AA5-920A-8AD69EB59BDB}"/>
            </c:ext>
          </c:extLst>
        </c:ser>
        <c:dLbls>
          <c:showLegendKey val="0"/>
          <c:showVal val="0"/>
          <c:showCatName val="0"/>
          <c:showSerName val="0"/>
          <c:showPercent val="0"/>
          <c:showBubbleSize val="0"/>
        </c:dLbls>
        <c:gapWidth val="150"/>
        <c:axId val="27085824"/>
        <c:axId val="270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0DE1-4AA5-920A-8AD69EB59BDB}"/>
            </c:ext>
          </c:extLst>
        </c:ser>
        <c:dLbls>
          <c:showLegendKey val="0"/>
          <c:showVal val="0"/>
          <c:showCatName val="0"/>
          <c:showSerName val="0"/>
          <c:showPercent val="0"/>
          <c:showBubbleSize val="0"/>
        </c:dLbls>
        <c:marker val="1"/>
        <c:smooth val="0"/>
        <c:axId val="27085824"/>
        <c:axId val="27092096"/>
      </c:lineChart>
      <c:dateAx>
        <c:axId val="27085824"/>
        <c:scaling>
          <c:orientation val="minMax"/>
        </c:scaling>
        <c:delete val="1"/>
        <c:axPos val="b"/>
        <c:numFmt formatCode="ge" sourceLinked="1"/>
        <c:majorTickMark val="none"/>
        <c:minorTickMark val="none"/>
        <c:tickLblPos val="none"/>
        <c:crossAx val="27092096"/>
        <c:crosses val="autoZero"/>
        <c:auto val="1"/>
        <c:lblOffset val="100"/>
        <c:baseTimeUnit val="years"/>
      </c:dateAx>
      <c:valAx>
        <c:axId val="270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109.46</c:v>
                </c:pt>
                <c:pt idx="1">
                  <c:v>110.78</c:v>
                </c:pt>
                <c:pt idx="2">
                  <c:v>113.7</c:v>
                </c:pt>
                <c:pt idx="3">
                  <c:v>113.17</c:v>
                </c:pt>
                <c:pt idx="4">
                  <c:v>116.18</c:v>
                </c:pt>
              </c:numCache>
            </c:numRef>
          </c:val>
          <c:extLst>
            <c:ext xmlns:c16="http://schemas.microsoft.com/office/drawing/2014/chart" uri="{C3380CC4-5D6E-409C-BE32-E72D297353CC}">
              <c16:uniqueId val="{00000000-CB00-4CBB-BF1D-20F532BF41A0}"/>
            </c:ext>
          </c:extLst>
        </c:ser>
        <c:dLbls>
          <c:showLegendKey val="0"/>
          <c:showVal val="0"/>
          <c:showCatName val="0"/>
          <c:showSerName val="0"/>
          <c:showPercent val="0"/>
          <c:showBubbleSize val="0"/>
        </c:dLbls>
        <c:gapWidth val="150"/>
        <c:axId val="100485760"/>
        <c:axId val="1007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CB00-4CBB-BF1D-20F532BF41A0}"/>
            </c:ext>
          </c:extLst>
        </c:ser>
        <c:dLbls>
          <c:showLegendKey val="0"/>
          <c:showVal val="0"/>
          <c:showCatName val="0"/>
          <c:showSerName val="0"/>
          <c:showPercent val="0"/>
          <c:showBubbleSize val="0"/>
        </c:dLbls>
        <c:marker val="1"/>
        <c:smooth val="0"/>
        <c:axId val="100485760"/>
        <c:axId val="100738176"/>
      </c:lineChart>
      <c:dateAx>
        <c:axId val="100485760"/>
        <c:scaling>
          <c:orientation val="minMax"/>
        </c:scaling>
        <c:delete val="1"/>
        <c:axPos val="b"/>
        <c:numFmt formatCode="ge" sourceLinked="1"/>
        <c:majorTickMark val="none"/>
        <c:minorTickMark val="none"/>
        <c:tickLblPos val="none"/>
        <c:crossAx val="100738176"/>
        <c:crosses val="autoZero"/>
        <c:auto val="1"/>
        <c:lblOffset val="100"/>
        <c:baseTimeUnit val="years"/>
      </c:dateAx>
      <c:valAx>
        <c:axId val="100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20.88</c:v>
                </c:pt>
                <c:pt idx="1">
                  <c:v>23.17</c:v>
                </c:pt>
                <c:pt idx="2">
                  <c:v>25.41</c:v>
                </c:pt>
                <c:pt idx="3">
                  <c:v>27.49</c:v>
                </c:pt>
                <c:pt idx="4">
                  <c:v>29.54</c:v>
                </c:pt>
              </c:numCache>
            </c:numRef>
          </c:val>
          <c:extLst>
            <c:ext xmlns:c16="http://schemas.microsoft.com/office/drawing/2014/chart" uri="{C3380CC4-5D6E-409C-BE32-E72D297353CC}">
              <c16:uniqueId val="{00000000-D3ED-424D-83F7-5E6B0602E9C5}"/>
            </c:ext>
          </c:extLst>
        </c:ser>
        <c:dLbls>
          <c:showLegendKey val="0"/>
          <c:showVal val="0"/>
          <c:showCatName val="0"/>
          <c:showSerName val="0"/>
          <c:showPercent val="0"/>
          <c:showBubbleSize val="0"/>
        </c:dLbls>
        <c:gapWidth val="150"/>
        <c:axId val="105444864"/>
        <c:axId val="1055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D3ED-424D-83F7-5E6B0602E9C5}"/>
            </c:ext>
          </c:extLst>
        </c:ser>
        <c:dLbls>
          <c:showLegendKey val="0"/>
          <c:showVal val="0"/>
          <c:showCatName val="0"/>
          <c:showSerName val="0"/>
          <c:showPercent val="0"/>
          <c:showBubbleSize val="0"/>
        </c:dLbls>
        <c:marker val="1"/>
        <c:smooth val="0"/>
        <c:axId val="105444864"/>
        <c:axId val="105568896"/>
      </c:lineChart>
      <c:dateAx>
        <c:axId val="105444864"/>
        <c:scaling>
          <c:orientation val="minMax"/>
        </c:scaling>
        <c:delete val="1"/>
        <c:axPos val="b"/>
        <c:numFmt formatCode="ge" sourceLinked="1"/>
        <c:majorTickMark val="none"/>
        <c:minorTickMark val="none"/>
        <c:tickLblPos val="none"/>
        <c:crossAx val="105568896"/>
        <c:crosses val="autoZero"/>
        <c:auto val="1"/>
        <c:lblOffset val="100"/>
        <c:baseTimeUnit val="years"/>
      </c:dateAx>
      <c:valAx>
        <c:axId val="1055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5-4A33-921C-3A617A37AA35}"/>
            </c:ext>
          </c:extLst>
        </c:ser>
        <c:dLbls>
          <c:showLegendKey val="0"/>
          <c:showVal val="0"/>
          <c:showCatName val="0"/>
          <c:showSerName val="0"/>
          <c:showPercent val="0"/>
          <c:showBubbleSize val="0"/>
        </c:dLbls>
        <c:gapWidth val="150"/>
        <c:axId val="106471424"/>
        <c:axId val="1078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2C75-4A33-921C-3A617A37AA35}"/>
            </c:ext>
          </c:extLst>
        </c:ser>
        <c:dLbls>
          <c:showLegendKey val="0"/>
          <c:showVal val="0"/>
          <c:showCatName val="0"/>
          <c:showSerName val="0"/>
          <c:showPercent val="0"/>
          <c:showBubbleSize val="0"/>
        </c:dLbls>
        <c:marker val="1"/>
        <c:smooth val="0"/>
        <c:axId val="106471424"/>
        <c:axId val="107814912"/>
      </c:lineChart>
      <c:dateAx>
        <c:axId val="106471424"/>
        <c:scaling>
          <c:orientation val="minMax"/>
        </c:scaling>
        <c:delete val="1"/>
        <c:axPos val="b"/>
        <c:numFmt formatCode="ge" sourceLinked="1"/>
        <c:majorTickMark val="none"/>
        <c:minorTickMark val="none"/>
        <c:tickLblPos val="none"/>
        <c:crossAx val="107814912"/>
        <c:crosses val="autoZero"/>
        <c:auto val="1"/>
        <c:lblOffset val="100"/>
        <c:baseTimeUnit val="years"/>
      </c:dateAx>
      <c:valAx>
        <c:axId val="1078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14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281.12</c:v>
                </c:pt>
                <c:pt idx="1">
                  <c:v>253.53</c:v>
                </c:pt>
                <c:pt idx="2">
                  <c:v>221.07</c:v>
                </c:pt>
                <c:pt idx="3">
                  <c:v>184.41</c:v>
                </c:pt>
                <c:pt idx="4">
                  <c:v>151.25</c:v>
                </c:pt>
              </c:numCache>
            </c:numRef>
          </c:val>
          <c:extLst>
            <c:ext xmlns:c16="http://schemas.microsoft.com/office/drawing/2014/chart" uri="{C3380CC4-5D6E-409C-BE32-E72D297353CC}">
              <c16:uniqueId val="{00000000-50CA-43ED-89D9-FB1F77A8FA73}"/>
            </c:ext>
          </c:extLst>
        </c:ser>
        <c:dLbls>
          <c:showLegendKey val="0"/>
          <c:showVal val="0"/>
          <c:showCatName val="0"/>
          <c:showSerName val="0"/>
          <c:showPercent val="0"/>
          <c:showBubbleSize val="0"/>
        </c:dLbls>
        <c:gapWidth val="150"/>
        <c:axId val="108381696"/>
        <c:axId val="1089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50CA-43ED-89D9-FB1F77A8FA73}"/>
            </c:ext>
          </c:extLst>
        </c:ser>
        <c:dLbls>
          <c:showLegendKey val="0"/>
          <c:showVal val="0"/>
          <c:showCatName val="0"/>
          <c:showSerName val="0"/>
          <c:showPercent val="0"/>
          <c:showBubbleSize val="0"/>
        </c:dLbls>
        <c:marker val="1"/>
        <c:smooth val="0"/>
        <c:axId val="108381696"/>
        <c:axId val="108925696"/>
      </c:lineChart>
      <c:dateAx>
        <c:axId val="108381696"/>
        <c:scaling>
          <c:orientation val="minMax"/>
        </c:scaling>
        <c:delete val="1"/>
        <c:axPos val="b"/>
        <c:numFmt formatCode="ge" sourceLinked="1"/>
        <c:majorTickMark val="none"/>
        <c:minorTickMark val="none"/>
        <c:tickLblPos val="none"/>
        <c:crossAx val="108925696"/>
        <c:crosses val="autoZero"/>
        <c:auto val="1"/>
        <c:lblOffset val="100"/>
        <c:baseTimeUnit val="years"/>
      </c:dateAx>
      <c:valAx>
        <c:axId val="1089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74.75</c:v>
                </c:pt>
                <c:pt idx="1">
                  <c:v>72.39</c:v>
                </c:pt>
                <c:pt idx="2">
                  <c:v>80.58</c:v>
                </c:pt>
                <c:pt idx="3">
                  <c:v>80.930000000000007</c:v>
                </c:pt>
                <c:pt idx="4">
                  <c:v>84.88</c:v>
                </c:pt>
              </c:numCache>
            </c:numRef>
          </c:val>
          <c:extLst>
            <c:ext xmlns:c16="http://schemas.microsoft.com/office/drawing/2014/chart" uri="{C3380CC4-5D6E-409C-BE32-E72D297353CC}">
              <c16:uniqueId val="{00000000-B4E8-4C7F-AF91-F19B93DAFD6F}"/>
            </c:ext>
          </c:extLst>
        </c:ser>
        <c:dLbls>
          <c:showLegendKey val="0"/>
          <c:showVal val="0"/>
          <c:showCatName val="0"/>
          <c:showSerName val="0"/>
          <c:showPercent val="0"/>
          <c:showBubbleSize val="0"/>
        </c:dLbls>
        <c:gapWidth val="150"/>
        <c:axId val="110105728"/>
        <c:axId val="1115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B4E8-4C7F-AF91-F19B93DAFD6F}"/>
            </c:ext>
          </c:extLst>
        </c:ser>
        <c:dLbls>
          <c:showLegendKey val="0"/>
          <c:showVal val="0"/>
          <c:showCatName val="0"/>
          <c:showSerName val="0"/>
          <c:showPercent val="0"/>
          <c:showBubbleSize val="0"/>
        </c:dLbls>
        <c:marker val="1"/>
        <c:smooth val="0"/>
        <c:axId val="110105728"/>
        <c:axId val="111534080"/>
      </c:lineChart>
      <c:dateAx>
        <c:axId val="110105728"/>
        <c:scaling>
          <c:orientation val="minMax"/>
        </c:scaling>
        <c:delete val="1"/>
        <c:axPos val="b"/>
        <c:numFmt formatCode="ge" sourceLinked="1"/>
        <c:majorTickMark val="none"/>
        <c:minorTickMark val="none"/>
        <c:tickLblPos val="none"/>
        <c:crossAx val="111534080"/>
        <c:crosses val="autoZero"/>
        <c:auto val="1"/>
        <c:lblOffset val="100"/>
        <c:baseTimeUnit val="years"/>
      </c:dateAx>
      <c:valAx>
        <c:axId val="111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1204.21</c:v>
                </c:pt>
                <c:pt idx="1">
                  <c:v>1209.78</c:v>
                </c:pt>
                <c:pt idx="2">
                  <c:v>1461.19</c:v>
                </c:pt>
                <c:pt idx="3">
                  <c:v>1486.61</c:v>
                </c:pt>
                <c:pt idx="4">
                  <c:v>1404.36</c:v>
                </c:pt>
              </c:numCache>
            </c:numRef>
          </c:val>
          <c:extLst>
            <c:ext xmlns:c16="http://schemas.microsoft.com/office/drawing/2014/chart" uri="{C3380CC4-5D6E-409C-BE32-E72D297353CC}">
              <c16:uniqueId val="{00000000-DB42-4F8B-B6A6-74D42B252448}"/>
            </c:ext>
          </c:extLst>
        </c:ser>
        <c:dLbls>
          <c:showLegendKey val="0"/>
          <c:showVal val="0"/>
          <c:showCatName val="0"/>
          <c:showSerName val="0"/>
          <c:showPercent val="0"/>
          <c:showBubbleSize val="0"/>
        </c:dLbls>
        <c:gapWidth val="150"/>
        <c:axId val="116531200"/>
        <c:axId val="1169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DB42-4F8B-B6A6-74D42B252448}"/>
            </c:ext>
          </c:extLst>
        </c:ser>
        <c:dLbls>
          <c:showLegendKey val="0"/>
          <c:showVal val="0"/>
          <c:showCatName val="0"/>
          <c:showSerName val="0"/>
          <c:showPercent val="0"/>
          <c:showBubbleSize val="0"/>
        </c:dLbls>
        <c:marker val="1"/>
        <c:smooth val="0"/>
        <c:axId val="116531200"/>
        <c:axId val="116932992"/>
      </c:lineChart>
      <c:dateAx>
        <c:axId val="116531200"/>
        <c:scaling>
          <c:orientation val="minMax"/>
        </c:scaling>
        <c:delete val="1"/>
        <c:axPos val="b"/>
        <c:numFmt formatCode="ge" sourceLinked="1"/>
        <c:majorTickMark val="none"/>
        <c:minorTickMark val="none"/>
        <c:tickLblPos val="none"/>
        <c:crossAx val="116932992"/>
        <c:crosses val="autoZero"/>
        <c:auto val="1"/>
        <c:lblOffset val="100"/>
        <c:baseTimeUnit val="years"/>
      </c:dateAx>
      <c:valAx>
        <c:axId val="1169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104.11</c:v>
                </c:pt>
                <c:pt idx="1">
                  <c:v>102.87</c:v>
                </c:pt>
                <c:pt idx="2">
                  <c:v>105.26</c:v>
                </c:pt>
                <c:pt idx="3">
                  <c:v>104.96</c:v>
                </c:pt>
                <c:pt idx="4">
                  <c:v>108.03</c:v>
                </c:pt>
              </c:numCache>
            </c:numRef>
          </c:val>
          <c:extLst>
            <c:ext xmlns:c16="http://schemas.microsoft.com/office/drawing/2014/chart" uri="{C3380CC4-5D6E-409C-BE32-E72D297353CC}">
              <c16:uniqueId val="{00000000-C2C5-4B1A-BCE2-32F5700211CB}"/>
            </c:ext>
          </c:extLst>
        </c:ser>
        <c:dLbls>
          <c:showLegendKey val="0"/>
          <c:showVal val="0"/>
          <c:showCatName val="0"/>
          <c:showSerName val="0"/>
          <c:showPercent val="0"/>
          <c:showBubbleSize val="0"/>
        </c:dLbls>
        <c:gapWidth val="150"/>
        <c:axId val="118200192"/>
        <c:axId val="1310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C2C5-4B1A-BCE2-32F5700211CB}"/>
            </c:ext>
          </c:extLst>
        </c:ser>
        <c:dLbls>
          <c:showLegendKey val="0"/>
          <c:showVal val="0"/>
          <c:showCatName val="0"/>
          <c:showSerName val="0"/>
          <c:showPercent val="0"/>
          <c:showBubbleSize val="0"/>
        </c:dLbls>
        <c:marker val="1"/>
        <c:smooth val="0"/>
        <c:axId val="118200192"/>
        <c:axId val="131007232"/>
      </c:lineChart>
      <c:dateAx>
        <c:axId val="118200192"/>
        <c:scaling>
          <c:orientation val="minMax"/>
        </c:scaling>
        <c:delete val="1"/>
        <c:axPos val="b"/>
        <c:numFmt formatCode="ge" sourceLinked="1"/>
        <c:majorTickMark val="none"/>
        <c:minorTickMark val="none"/>
        <c:tickLblPos val="none"/>
        <c:crossAx val="131007232"/>
        <c:crosses val="autoZero"/>
        <c:auto val="1"/>
        <c:lblOffset val="100"/>
        <c:baseTimeUnit val="years"/>
      </c:dateAx>
      <c:valAx>
        <c:axId val="131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209.97</c:v>
                </c:pt>
                <c:pt idx="1">
                  <c:v>212.8</c:v>
                </c:pt>
                <c:pt idx="2">
                  <c:v>208.06</c:v>
                </c:pt>
                <c:pt idx="3">
                  <c:v>216.51</c:v>
                </c:pt>
                <c:pt idx="4">
                  <c:v>213.36</c:v>
                </c:pt>
              </c:numCache>
            </c:numRef>
          </c:val>
          <c:extLst>
            <c:ext xmlns:c16="http://schemas.microsoft.com/office/drawing/2014/chart" uri="{C3380CC4-5D6E-409C-BE32-E72D297353CC}">
              <c16:uniqueId val="{00000000-5381-4168-BCC9-607F5E909A0A}"/>
            </c:ext>
          </c:extLst>
        </c:ser>
        <c:dLbls>
          <c:showLegendKey val="0"/>
          <c:showVal val="0"/>
          <c:showCatName val="0"/>
          <c:showSerName val="0"/>
          <c:showPercent val="0"/>
          <c:showBubbleSize val="0"/>
        </c:dLbls>
        <c:gapWidth val="150"/>
        <c:axId val="137120384"/>
        <c:axId val="1371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5381-4168-BCC9-607F5E909A0A}"/>
            </c:ext>
          </c:extLst>
        </c:ser>
        <c:dLbls>
          <c:showLegendKey val="0"/>
          <c:showVal val="0"/>
          <c:showCatName val="0"/>
          <c:showSerName val="0"/>
          <c:showPercent val="0"/>
          <c:showBubbleSize val="0"/>
        </c:dLbls>
        <c:marker val="1"/>
        <c:smooth val="0"/>
        <c:axId val="137120384"/>
        <c:axId val="137138944"/>
      </c:lineChart>
      <c:dateAx>
        <c:axId val="137120384"/>
        <c:scaling>
          <c:orientation val="minMax"/>
        </c:scaling>
        <c:delete val="1"/>
        <c:axPos val="b"/>
        <c:numFmt formatCode="ge" sourceLinked="1"/>
        <c:majorTickMark val="none"/>
        <c:minorTickMark val="none"/>
        <c:tickLblPos val="none"/>
        <c:crossAx val="137138944"/>
        <c:crosses val="autoZero"/>
        <c:auto val="1"/>
        <c:lblOffset val="100"/>
        <c:baseTimeUnit val="years"/>
      </c:dateAx>
      <c:valAx>
        <c:axId val="137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I89" sqref="BI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伊那市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68310</v>
      </c>
      <c r="AM8" s="68"/>
      <c r="AN8" s="68"/>
      <c r="AO8" s="68"/>
      <c r="AP8" s="68"/>
      <c r="AQ8" s="68"/>
      <c r="AR8" s="68"/>
      <c r="AS8" s="68"/>
      <c r="AT8" s="67">
        <f>データ!T6</f>
        <v>667.93</v>
      </c>
      <c r="AU8" s="67"/>
      <c r="AV8" s="67"/>
      <c r="AW8" s="67"/>
      <c r="AX8" s="67"/>
      <c r="AY8" s="67"/>
      <c r="AZ8" s="67"/>
      <c r="BA8" s="67"/>
      <c r="BB8" s="67">
        <f>データ!U6</f>
        <v>102.27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40.99</v>
      </c>
      <c r="J10" s="67"/>
      <c r="K10" s="67"/>
      <c r="L10" s="67"/>
      <c r="M10" s="67"/>
      <c r="N10" s="67"/>
      <c r="O10" s="67"/>
      <c r="P10" s="67">
        <f>データ!P6</f>
        <v>45.39</v>
      </c>
      <c r="Q10" s="67"/>
      <c r="R10" s="67"/>
      <c r="S10" s="67"/>
      <c r="T10" s="67"/>
      <c r="U10" s="67"/>
      <c r="V10" s="67"/>
      <c r="W10" s="67">
        <f>データ!Q6</f>
        <v>101.87</v>
      </c>
      <c r="X10" s="67"/>
      <c r="Y10" s="67"/>
      <c r="Z10" s="67"/>
      <c r="AA10" s="67"/>
      <c r="AB10" s="67"/>
      <c r="AC10" s="67"/>
      <c r="AD10" s="68">
        <f>データ!R6</f>
        <v>3996</v>
      </c>
      <c r="AE10" s="68"/>
      <c r="AF10" s="68"/>
      <c r="AG10" s="68"/>
      <c r="AH10" s="68"/>
      <c r="AI10" s="68"/>
      <c r="AJ10" s="68"/>
      <c r="AK10" s="2"/>
      <c r="AL10" s="68">
        <f>データ!V6</f>
        <v>30877</v>
      </c>
      <c r="AM10" s="68"/>
      <c r="AN10" s="68"/>
      <c r="AO10" s="68"/>
      <c r="AP10" s="68"/>
      <c r="AQ10" s="68"/>
      <c r="AR10" s="68"/>
      <c r="AS10" s="68"/>
      <c r="AT10" s="67">
        <f>データ!W6</f>
        <v>12.92</v>
      </c>
      <c r="AU10" s="67"/>
      <c r="AV10" s="67"/>
      <c r="AW10" s="67"/>
      <c r="AX10" s="67"/>
      <c r="AY10" s="67"/>
      <c r="AZ10" s="67"/>
      <c r="BA10" s="67"/>
      <c r="BB10" s="67">
        <f>データ!X6</f>
        <v>2389.86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StnqZgR1KEoBMY6Cy8/RLHdWz6lHuCqgeelOC5ACz09wH4Cp8MjyVCORTXHIWaTBHbTE3sleCSgQAJrE08adw==" saltValue="CKj5RmG19LUVo3LKXJMY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202096</v>
      </c>
      <c r="D6" s="33">
        <f t="shared" si="3"/>
        <v>46</v>
      </c>
      <c r="E6" s="33">
        <f t="shared" si="3"/>
        <v>17</v>
      </c>
      <c r="F6" s="33">
        <f t="shared" si="3"/>
        <v>1</v>
      </c>
      <c r="G6" s="33">
        <f t="shared" si="3"/>
        <v>0</v>
      </c>
      <c r="H6" s="33" t="str">
        <f t="shared" si="3"/>
        <v>長野県　伊那市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40.99</v>
      </c>
      <c r="P6" s="34">
        <f t="shared" si="3"/>
        <v>45.39</v>
      </c>
      <c r="Q6" s="34">
        <f t="shared" si="3"/>
        <v>101.87</v>
      </c>
      <c r="R6" s="34">
        <f t="shared" si="3"/>
        <v>3996</v>
      </c>
      <c r="S6" s="34">
        <f t="shared" si="3"/>
        <v>68310</v>
      </c>
      <c r="T6" s="34">
        <f t="shared" si="3"/>
        <v>667.93</v>
      </c>
      <c r="U6" s="34">
        <f t="shared" si="3"/>
        <v>102.27</v>
      </c>
      <c r="V6" s="34">
        <f t="shared" si="3"/>
        <v>30877</v>
      </c>
      <c r="W6" s="34">
        <f t="shared" si="3"/>
        <v>12.92</v>
      </c>
      <c r="X6" s="34">
        <f t="shared" si="3"/>
        <v>2389.86</v>
      </c>
      <c r="Y6" s="35">
        <f>IF(Y7="",NA(),Y7)</f>
        <v>109.46</v>
      </c>
      <c r="Z6" s="35">
        <f t="shared" ref="Z6:AH6" si="4">IF(Z7="",NA(),Z7)</f>
        <v>110.78</v>
      </c>
      <c r="AA6" s="35">
        <f t="shared" si="4"/>
        <v>113.7</v>
      </c>
      <c r="AB6" s="35">
        <f t="shared" si="4"/>
        <v>113.17</v>
      </c>
      <c r="AC6" s="35">
        <f t="shared" si="4"/>
        <v>116.18</v>
      </c>
      <c r="AD6" s="35">
        <f t="shared" si="4"/>
        <v>106.59</v>
      </c>
      <c r="AE6" s="35">
        <f t="shared" si="4"/>
        <v>107.4</v>
      </c>
      <c r="AF6" s="35">
        <f t="shared" si="4"/>
        <v>105.73</v>
      </c>
      <c r="AG6" s="35">
        <f t="shared" si="4"/>
        <v>108.38</v>
      </c>
      <c r="AH6" s="35">
        <f t="shared" si="4"/>
        <v>108.43</v>
      </c>
      <c r="AI6" s="34" t="str">
        <f>IF(AI7="","",IF(AI7="-","【-】","【"&amp;SUBSTITUTE(TEXT(AI7,"#,##0.00"),"-","△")&amp;"】"))</f>
        <v>【108.69】</v>
      </c>
      <c r="AJ6" s="35">
        <f>IF(AJ7="",NA(),AJ7)</f>
        <v>281.12</v>
      </c>
      <c r="AK6" s="35">
        <f t="shared" ref="AK6:AS6" si="5">IF(AK7="",NA(),AK7)</f>
        <v>253.53</v>
      </c>
      <c r="AL6" s="35">
        <f t="shared" si="5"/>
        <v>221.07</v>
      </c>
      <c r="AM6" s="35">
        <f t="shared" si="5"/>
        <v>184.41</v>
      </c>
      <c r="AN6" s="35">
        <f t="shared" si="5"/>
        <v>151.25</v>
      </c>
      <c r="AO6" s="35">
        <f t="shared" si="5"/>
        <v>23.51</v>
      </c>
      <c r="AP6" s="35">
        <f t="shared" si="5"/>
        <v>18.920000000000002</v>
      </c>
      <c r="AQ6" s="35">
        <f t="shared" si="5"/>
        <v>14.68</v>
      </c>
      <c r="AR6" s="35">
        <f t="shared" si="5"/>
        <v>12.78</v>
      </c>
      <c r="AS6" s="35">
        <f t="shared" si="5"/>
        <v>12.89</v>
      </c>
      <c r="AT6" s="34" t="str">
        <f>IF(AT7="","",IF(AT7="-","【-】","【"&amp;SUBSTITUTE(TEXT(AT7,"#,##0.00"),"-","△")&amp;"】"))</f>
        <v>【3.28】</v>
      </c>
      <c r="AU6" s="35">
        <f>IF(AU7="",NA(),AU7)</f>
        <v>74.75</v>
      </c>
      <c r="AV6" s="35">
        <f t="shared" ref="AV6:BD6" si="6">IF(AV7="",NA(),AV7)</f>
        <v>72.39</v>
      </c>
      <c r="AW6" s="35">
        <f t="shared" si="6"/>
        <v>80.58</v>
      </c>
      <c r="AX6" s="35">
        <f t="shared" si="6"/>
        <v>80.930000000000007</v>
      </c>
      <c r="AY6" s="35">
        <f t="shared" si="6"/>
        <v>84.88</v>
      </c>
      <c r="AZ6" s="35">
        <f t="shared" si="6"/>
        <v>57.3</v>
      </c>
      <c r="BA6" s="35">
        <f t="shared" si="6"/>
        <v>57.35</v>
      </c>
      <c r="BB6" s="35">
        <f t="shared" si="6"/>
        <v>50.78</v>
      </c>
      <c r="BC6" s="35">
        <f t="shared" si="6"/>
        <v>57.48</v>
      </c>
      <c r="BD6" s="35">
        <f t="shared" si="6"/>
        <v>54.32</v>
      </c>
      <c r="BE6" s="34" t="str">
        <f>IF(BE7="","",IF(BE7="-","【-】","【"&amp;SUBSTITUTE(TEXT(BE7,"#,##0.00"),"-","△")&amp;"】"))</f>
        <v>【69.49】</v>
      </c>
      <c r="BF6" s="35">
        <f>IF(BF7="",NA(),BF7)</f>
        <v>1204.21</v>
      </c>
      <c r="BG6" s="35">
        <f t="shared" ref="BG6:BO6" si="7">IF(BG7="",NA(),BG7)</f>
        <v>1209.78</v>
      </c>
      <c r="BH6" s="35">
        <f t="shared" si="7"/>
        <v>1461.19</v>
      </c>
      <c r="BI6" s="35">
        <f t="shared" si="7"/>
        <v>1486.61</v>
      </c>
      <c r="BJ6" s="35">
        <f t="shared" si="7"/>
        <v>1404.36</v>
      </c>
      <c r="BK6" s="35">
        <f t="shared" si="7"/>
        <v>1010.51</v>
      </c>
      <c r="BL6" s="35">
        <f t="shared" si="7"/>
        <v>1031.56</v>
      </c>
      <c r="BM6" s="35">
        <f t="shared" si="7"/>
        <v>1053.93</v>
      </c>
      <c r="BN6" s="35">
        <f t="shared" si="7"/>
        <v>1046.25</v>
      </c>
      <c r="BO6" s="35">
        <f t="shared" si="7"/>
        <v>1000.94</v>
      </c>
      <c r="BP6" s="34" t="str">
        <f>IF(BP7="","",IF(BP7="-","【-】","【"&amp;SUBSTITUTE(TEXT(BP7,"#,##0.00"),"-","△")&amp;"】"))</f>
        <v>【682.78】</v>
      </c>
      <c r="BQ6" s="35">
        <f>IF(BQ7="",NA(),BQ7)</f>
        <v>104.11</v>
      </c>
      <c r="BR6" s="35">
        <f t="shared" ref="BR6:BZ6" si="8">IF(BR7="",NA(),BR7)</f>
        <v>102.87</v>
      </c>
      <c r="BS6" s="35">
        <f t="shared" si="8"/>
        <v>105.26</v>
      </c>
      <c r="BT6" s="35">
        <f t="shared" si="8"/>
        <v>104.96</v>
      </c>
      <c r="BU6" s="35">
        <f t="shared" si="8"/>
        <v>108.03</v>
      </c>
      <c r="BV6" s="35">
        <f t="shared" si="8"/>
        <v>83</v>
      </c>
      <c r="BW6" s="35">
        <f t="shared" si="8"/>
        <v>84.32</v>
      </c>
      <c r="BX6" s="35">
        <f t="shared" si="8"/>
        <v>85.23</v>
      </c>
      <c r="BY6" s="35">
        <f t="shared" si="8"/>
        <v>88.37</v>
      </c>
      <c r="BZ6" s="35">
        <f t="shared" si="8"/>
        <v>93.77</v>
      </c>
      <c r="CA6" s="34" t="str">
        <f>IF(CA7="","",IF(CA7="-","【-】","【"&amp;SUBSTITUTE(TEXT(CA7,"#,##0.00"),"-","△")&amp;"】"))</f>
        <v>【100.91】</v>
      </c>
      <c r="CB6" s="35">
        <f>IF(CB7="",NA(),CB7)</f>
        <v>209.97</v>
      </c>
      <c r="CC6" s="35">
        <f t="shared" ref="CC6:CK6" si="9">IF(CC7="",NA(),CC7)</f>
        <v>212.8</v>
      </c>
      <c r="CD6" s="35">
        <f t="shared" si="9"/>
        <v>208.06</v>
      </c>
      <c r="CE6" s="35">
        <f t="shared" si="9"/>
        <v>216.51</v>
      </c>
      <c r="CF6" s="35">
        <f t="shared" si="9"/>
        <v>213.36</v>
      </c>
      <c r="CG6" s="35">
        <f t="shared" si="9"/>
        <v>193.74</v>
      </c>
      <c r="CH6" s="35">
        <f t="shared" si="9"/>
        <v>188.12</v>
      </c>
      <c r="CI6" s="35">
        <f t="shared" si="9"/>
        <v>185.7</v>
      </c>
      <c r="CJ6" s="35">
        <f t="shared" si="9"/>
        <v>178.11</v>
      </c>
      <c r="CK6" s="35">
        <f t="shared" si="9"/>
        <v>165.57</v>
      </c>
      <c r="CL6" s="34" t="str">
        <f>IF(CL7="","",IF(CL7="-","【-】","【"&amp;SUBSTITUTE(TEXT(CL7,"#,##0.00"),"-","△")&amp;"】"))</f>
        <v>【136.86】</v>
      </c>
      <c r="CM6" s="35">
        <f>IF(CM7="",NA(),CM7)</f>
        <v>54.08</v>
      </c>
      <c r="CN6" s="35">
        <f t="shared" ref="CN6:CV6" si="10">IF(CN7="",NA(),CN7)</f>
        <v>54.15</v>
      </c>
      <c r="CO6" s="35">
        <f t="shared" si="10"/>
        <v>54.03</v>
      </c>
      <c r="CP6" s="35">
        <f t="shared" si="10"/>
        <v>54.27</v>
      </c>
      <c r="CQ6" s="35">
        <f t="shared" si="10"/>
        <v>57.05</v>
      </c>
      <c r="CR6" s="35">
        <f t="shared" si="10"/>
        <v>62.23</v>
      </c>
      <c r="CS6" s="35">
        <f t="shared" si="10"/>
        <v>60</v>
      </c>
      <c r="CT6" s="35">
        <f t="shared" si="10"/>
        <v>61.03</v>
      </c>
      <c r="CU6" s="35">
        <f t="shared" si="10"/>
        <v>59.55</v>
      </c>
      <c r="CV6" s="35">
        <f t="shared" si="10"/>
        <v>59.19</v>
      </c>
      <c r="CW6" s="34" t="str">
        <f>IF(CW7="","",IF(CW7="-","【-】","【"&amp;SUBSTITUTE(TEXT(CW7,"#,##0.00"),"-","△")&amp;"】"))</f>
        <v>【58.98】</v>
      </c>
      <c r="CX6" s="35">
        <f>IF(CX7="",NA(),CX7)</f>
        <v>85.98</v>
      </c>
      <c r="CY6" s="35">
        <f t="shared" ref="CY6:DG6" si="11">IF(CY7="",NA(),CY7)</f>
        <v>87.17</v>
      </c>
      <c r="CZ6" s="35">
        <f t="shared" si="11"/>
        <v>88.73</v>
      </c>
      <c r="DA6" s="35">
        <f t="shared" si="11"/>
        <v>89.11</v>
      </c>
      <c r="DB6" s="35">
        <f t="shared" si="11"/>
        <v>89.74</v>
      </c>
      <c r="DC6" s="35">
        <f t="shared" si="11"/>
        <v>86.56</v>
      </c>
      <c r="DD6" s="35">
        <f t="shared" si="11"/>
        <v>86.78</v>
      </c>
      <c r="DE6" s="35">
        <f t="shared" si="11"/>
        <v>86.83</v>
      </c>
      <c r="DF6" s="35">
        <f t="shared" si="11"/>
        <v>87.14</v>
      </c>
      <c r="DG6" s="35">
        <f t="shared" si="11"/>
        <v>86.66</v>
      </c>
      <c r="DH6" s="34" t="str">
        <f>IF(DH7="","",IF(DH7="-","【-】","【"&amp;SUBSTITUTE(TEXT(DH7,"#,##0.00"),"-","△")&amp;"】"))</f>
        <v>【95.20】</v>
      </c>
      <c r="DI6" s="35">
        <f>IF(DI7="",NA(),DI7)</f>
        <v>20.88</v>
      </c>
      <c r="DJ6" s="35">
        <f t="shared" ref="DJ6:DR6" si="12">IF(DJ7="",NA(),DJ7)</f>
        <v>23.17</v>
      </c>
      <c r="DK6" s="35">
        <f t="shared" si="12"/>
        <v>25.41</v>
      </c>
      <c r="DL6" s="35">
        <f t="shared" si="12"/>
        <v>27.49</v>
      </c>
      <c r="DM6" s="35">
        <f t="shared" si="12"/>
        <v>29.54</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4">
        <f>IF(EE7="",NA(),EE7)</f>
        <v>0</v>
      </c>
      <c r="EF6" s="34">
        <f t="shared" ref="EF6:EN6" si="14">IF(EF7="",NA(),EF7)</f>
        <v>0</v>
      </c>
      <c r="EG6" s="34">
        <f t="shared" si="14"/>
        <v>0</v>
      </c>
      <c r="EH6" s="34">
        <f t="shared" si="14"/>
        <v>0</v>
      </c>
      <c r="EI6" s="35">
        <f t="shared" si="14"/>
        <v>0.13</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202096</v>
      </c>
      <c r="D7" s="37">
        <v>46</v>
      </c>
      <c r="E7" s="37">
        <v>17</v>
      </c>
      <c r="F7" s="37">
        <v>1</v>
      </c>
      <c r="G7" s="37">
        <v>0</v>
      </c>
      <c r="H7" s="37" t="s">
        <v>96</v>
      </c>
      <c r="I7" s="37" t="s">
        <v>97</v>
      </c>
      <c r="J7" s="37" t="s">
        <v>98</v>
      </c>
      <c r="K7" s="37" t="s">
        <v>99</v>
      </c>
      <c r="L7" s="37" t="s">
        <v>100</v>
      </c>
      <c r="M7" s="37" t="s">
        <v>101</v>
      </c>
      <c r="N7" s="38" t="s">
        <v>102</v>
      </c>
      <c r="O7" s="38">
        <v>40.99</v>
      </c>
      <c r="P7" s="38">
        <v>45.39</v>
      </c>
      <c r="Q7" s="38">
        <v>101.87</v>
      </c>
      <c r="R7" s="38">
        <v>3996</v>
      </c>
      <c r="S7" s="38">
        <v>68310</v>
      </c>
      <c r="T7" s="38">
        <v>667.93</v>
      </c>
      <c r="U7" s="38">
        <v>102.27</v>
      </c>
      <c r="V7" s="38">
        <v>30877</v>
      </c>
      <c r="W7" s="38">
        <v>12.92</v>
      </c>
      <c r="X7" s="38">
        <v>2389.86</v>
      </c>
      <c r="Y7" s="38">
        <v>109.46</v>
      </c>
      <c r="Z7" s="38">
        <v>110.78</v>
      </c>
      <c r="AA7" s="38">
        <v>113.7</v>
      </c>
      <c r="AB7" s="38">
        <v>113.17</v>
      </c>
      <c r="AC7" s="38">
        <v>116.18</v>
      </c>
      <c r="AD7" s="38">
        <v>106.59</v>
      </c>
      <c r="AE7" s="38">
        <v>107.4</v>
      </c>
      <c r="AF7" s="38">
        <v>105.73</v>
      </c>
      <c r="AG7" s="38">
        <v>108.38</v>
      </c>
      <c r="AH7" s="38">
        <v>108.43</v>
      </c>
      <c r="AI7" s="38">
        <v>108.69</v>
      </c>
      <c r="AJ7" s="38">
        <v>281.12</v>
      </c>
      <c r="AK7" s="38">
        <v>253.53</v>
      </c>
      <c r="AL7" s="38">
        <v>221.07</v>
      </c>
      <c r="AM7" s="38">
        <v>184.41</v>
      </c>
      <c r="AN7" s="38">
        <v>151.25</v>
      </c>
      <c r="AO7" s="38">
        <v>23.51</v>
      </c>
      <c r="AP7" s="38">
        <v>18.920000000000002</v>
      </c>
      <c r="AQ7" s="38">
        <v>14.68</v>
      </c>
      <c r="AR7" s="38">
        <v>12.78</v>
      </c>
      <c r="AS7" s="38">
        <v>12.89</v>
      </c>
      <c r="AT7" s="38">
        <v>3.28</v>
      </c>
      <c r="AU7" s="38">
        <v>74.75</v>
      </c>
      <c r="AV7" s="38">
        <v>72.39</v>
      </c>
      <c r="AW7" s="38">
        <v>80.58</v>
      </c>
      <c r="AX7" s="38">
        <v>80.930000000000007</v>
      </c>
      <c r="AY7" s="38">
        <v>84.88</v>
      </c>
      <c r="AZ7" s="38">
        <v>57.3</v>
      </c>
      <c r="BA7" s="38">
        <v>57.35</v>
      </c>
      <c r="BB7" s="38">
        <v>50.78</v>
      </c>
      <c r="BC7" s="38">
        <v>57.48</v>
      </c>
      <c r="BD7" s="38">
        <v>54.32</v>
      </c>
      <c r="BE7" s="38">
        <v>69.489999999999995</v>
      </c>
      <c r="BF7" s="38">
        <v>1204.21</v>
      </c>
      <c r="BG7" s="38">
        <v>1209.78</v>
      </c>
      <c r="BH7" s="38">
        <v>1461.19</v>
      </c>
      <c r="BI7" s="38">
        <v>1486.61</v>
      </c>
      <c r="BJ7" s="38">
        <v>1404.36</v>
      </c>
      <c r="BK7" s="38">
        <v>1010.51</v>
      </c>
      <c r="BL7" s="38">
        <v>1031.56</v>
      </c>
      <c r="BM7" s="38">
        <v>1053.93</v>
      </c>
      <c r="BN7" s="38">
        <v>1046.25</v>
      </c>
      <c r="BO7" s="38">
        <v>1000.94</v>
      </c>
      <c r="BP7" s="38">
        <v>682.78</v>
      </c>
      <c r="BQ7" s="38">
        <v>104.11</v>
      </c>
      <c r="BR7" s="38">
        <v>102.87</v>
      </c>
      <c r="BS7" s="38">
        <v>105.26</v>
      </c>
      <c r="BT7" s="38">
        <v>104.96</v>
      </c>
      <c r="BU7" s="38">
        <v>108.03</v>
      </c>
      <c r="BV7" s="38">
        <v>83</v>
      </c>
      <c r="BW7" s="38">
        <v>84.32</v>
      </c>
      <c r="BX7" s="38">
        <v>85.23</v>
      </c>
      <c r="BY7" s="38">
        <v>88.37</v>
      </c>
      <c r="BZ7" s="38">
        <v>93.77</v>
      </c>
      <c r="CA7" s="38">
        <v>100.91</v>
      </c>
      <c r="CB7" s="38">
        <v>209.97</v>
      </c>
      <c r="CC7" s="38">
        <v>212.8</v>
      </c>
      <c r="CD7" s="38">
        <v>208.06</v>
      </c>
      <c r="CE7" s="38">
        <v>216.51</v>
      </c>
      <c r="CF7" s="38">
        <v>213.36</v>
      </c>
      <c r="CG7" s="38">
        <v>193.74</v>
      </c>
      <c r="CH7" s="38">
        <v>188.12</v>
      </c>
      <c r="CI7" s="38">
        <v>185.7</v>
      </c>
      <c r="CJ7" s="38">
        <v>178.11</v>
      </c>
      <c r="CK7" s="38">
        <v>165.57</v>
      </c>
      <c r="CL7" s="38">
        <v>136.86000000000001</v>
      </c>
      <c r="CM7" s="38">
        <v>54.08</v>
      </c>
      <c r="CN7" s="38">
        <v>54.15</v>
      </c>
      <c r="CO7" s="38">
        <v>54.03</v>
      </c>
      <c r="CP7" s="38">
        <v>54.27</v>
      </c>
      <c r="CQ7" s="38">
        <v>57.05</v>
      </c>
      <c r="CR7" s="38">
        <v>62.23</v>
      </c>
      <c r="CS7" s="38">
        <v>60</v>
      </c>
      <c r="CT7" s="38">
        <v>61.03</v>
      </c>
      <c r="CU7" s="38">
        <v>59.55</v>
      </c>
      <c r="CV7" s="38">
        <v>59.19</v>
      </c>
      <c r="CW7" s="38">
        <v>58.98</v>
      </c>
      <c r="CX7" s="38">
        <v>85.98</v>
      </c>
      <c r="CY7" s="38">
        <v>87.17</v>
      </c>
      <c r="CZ7" s="38">
        <v>88.73</v>
      </c>
      <c r="DA7" s="38">
        <v>89.11</v>
      </c>
      <c r="DB7" s="38">
        <v>89.74</v>
      </c>
      <c r="DC7" s="38">
        <v>86.56</v>
      </c>
      <c r="DD7" s="38">
        <v>86.78</v>
      </c>
      <c r="DE7" s="38">
        <v>86.83</v>
      </c>
      <c r="DF7" s="38">
        <v>87.14</v>
      </c>
      <c r="DG7" s="38">
        <v>86.66</v>
      </c>
      <c r="DH7" s="38">
        <v>95.2</v>
      </c>
      <c r="DI7" s="38">
        <v>20.88</v>
      </c>
      <c r="DJ7" s="38">
        <v>23.17</v>
      </c>
      <c r="DK7" s="38">
        <v>25.41</v>
      </c>
      <c r="DL7" s="38">
        <v>27.49</v>
      </c>
      <c r="DM7" s="38">
        <v>29.54</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v>
      </c>
      <c r="EF7" s="38">
        <v>0</v>
      </c>
      <c r="EG7" s="38">
        <v>0</v>
      </c>
      <c r="EH7" s="38">
        <v>0</v>
      </c>
      <c r="EI7" s="38">
        <v>0.13</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2019-12-05T04:44:21Z</dcterms:created>
  <dcterms:modified xsi:type="dcterms:W3CDTF">2020-03-26T02:56:38Z</dcterms:modified>
  <cp:category/>
</cp:coreProperties>
</file>