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CSI-FSV01\userprofile$\1547\Desktop\経営比較分析表\H30　下水道\"/>
    </mc:Choice>
  </mc:AlternateContent>
  <workbookProtection workbookAlgorithmName="SHA-512" workbookHashValue="/KSnKPHoMGCGleEcyDjaFeKhG9f0Ka+Mcq/bh/lxywQmUkkdLn0d6je9yErrBZZEZYskgZhU4wUEY0mJ5BsaXA==" workbookSaltValue="+eyqDNZziUmfUyvg8X/+2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P10" i="4"/>
  <c r="I10" i="4"/>
  <c r="BB8" i="4"/>
  <c r="AT8" i="4"/>
  <c r="AD8" i="4"/>
  <c r="W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<sst xmlns="http://schemas.openxmlformats.org/spreadsheetml/2006/main" count="223" uniqueCount="111">
  <si>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</si>
  <si>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</si>
  <si>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</si>
  <si>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</si>
  <si>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</si>
  <si>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</si>
  <si>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</si>
  <si>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</si>
  <si>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</si>
  <si>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</si>
  <si>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</si>
  <si>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</si>
  <si>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</si>
  <si>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</si>
  <si>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</si>
  <si>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</si>
  <si>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</si>
  <si>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</si>
  <si>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</si>
  <si>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</si>
  <si>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</si>
  <si>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</si>
  <si>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</si>
  <si>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</si>
  <si>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</si>
  <si>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</si>
  <si>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</si>
  <si>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</si>
  <si>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</si>
  <si>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</si>
  <si>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</si>
  <si>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</si>
  <si>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</si>
  <si>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</si>
  <si>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</si>
  <si>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</si>
  <si>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</si>
  <si>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</si>
  <si>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</si>
  <si>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</si>
  <si>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</si>
  <si>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</si>
  <si>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</si>
  <si>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</si>
  <si>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</si>
  <si>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</si>
  <si>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</si>
  <si>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</si>
  <si>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</si>
  <si>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</si>
  <si>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</si>
  <si>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</si>
  <si>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</si>
  <si>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</si>
  <si>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</si>
  <si>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</si>
  <si>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</si>
  <si>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</si>
  <si>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</si>
  <si>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</si>
  <si>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</si>
  <si>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</si>
  <si>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</si>
  <si>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</si>
  <si>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</si>
  <si>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</si>
  <si>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</si>
  <si>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</si>
  <si>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</si>
  <si>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</si>
  <si>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</si>
  <si>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</si>
  <si>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</si>
  <si>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</si>
  <si>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</si>
  <si>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</si>
  <si>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</si>
  <si>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</si>
  <si>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</si>
  <si>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</si>
  <si>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</si>
  <si>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</si>
  <si>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</si>
  <si>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</si>
  <si>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</si>
  <si>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</si>
  <si>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</si>
  <si>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</si>
  <si>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</si>
  <si>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</si>
  <si>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</si>
  <si>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</si>
  <si>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</si>
  <si>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</si>
  <si>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</si>
  <si>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</si>
  <si>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</si>
  <si>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</si>
  <si>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</si>
  <si>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</si>
  <si>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</si>
  <si>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</si>
  <si>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</si>
  <si>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</si>
  <si>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</si>
  <si>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</si>
  <si>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</si>
  <si>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</si>
  <si>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那市の下水道事業は短期間に集中して整備を行い、財源として企業債を発行したため多額の負債を抱えています。さらに効率面からの検討がなされないまま下水道整備を進めたことで全体的に過大な施設となっており施設の利用率も低い状況です。令和２年度に新規布設の工事が概ね完了となるため、しばらくは新規接続の件数は増加していくと見込まれますが、今後の人口減少に伴い使用料収入は減少となることが予想されます。
　毎年多額の企業債の償還を行い、さらに今後見込まれる資産の更新にも備えていく必要があるため、更なる純利益の計上と補てん財源の確保に努める必要があります。
　このため、令和元年度に経営健全化計画の５回目の改訂を行うことで、更なる経営の健全化に取り組んでいきます。</t>
    <phoneticPr fontId="4"/>
  </si>
  <si>
    <t>　①経常収支比率は100％を超える比率で推移しており、単年度収支の黒字を継続しています。Ｈ29年度に使用料改定を行ったことで、使用料収入が増加し⑤経費回収率についても100％まで改善しました。
　③流動比率は年々減少傾向にあります。現在も下水道整備中の区域であり、下水道の接続率が低く使用料収入が少ないため資金状況がかなり悪化しています。企業債の償還額も考慮した適正な黒字の確保が求められます。
　④企業債残高対事業規模比率は、企業債の償還が進み企業債残高が減少してきているため比率は減少しています。
　⑥汚水処理原価は、費用の削減と接続率の増加に伴う有収水量の増加により減少となりました。
　⑦施設利用率についても、処理水量の増加に伴い上昇しており、類似団体平均と比べても高い状況ですが、未だ50％弱であるため過大な施設であるといえます。
　⑧水洗化率については新規布設工事により処理区域内人口が増加したことで昨年度は一時的に減少となりましたが、接続が増加しているため上昇しています。</t>
    <rPh sb="2" eb="4">
      <t>ケイジョウ</t>
    </rPh>
    <rPh sb="4" eb="6">
      <t>シュウシ</t>
    </rPh>
    <rPh sb="6" eb="8">
      <t>ヒリツ</t>
    </rPh>
    <rPh sb="14" eb="15">
      <t>コ</t>
    </rPh>
    <rPh sb="17" eb="19">
      <t>ヒリツ</t>
    </rPh>
    <rPh sb="20" eb="22">
      <t>スイイ</t>
    </rPh>
    <rPh sb="27" eb="30">
      <t>タンネンド</t>
    </rPh>
    <rPh sb="30" eb="32">
      <t>シュウシ</t>
    </rPh>
    <rPh sb="33" eb="35">
      <t>クロジ</t>
    </rPh>
    <rPh sb="36" eb="38">
      <t>ケイゾク</t>
    </rPh>
    <rPh sb="47" eb="49">
      <t>ネンド</t>
    </rPh>
    <rPh sb="50" eb="53">
      <t>シヨウリョウ</t>
    </rPh>
    <rPh sb="53" eb="55">
      <t>カイテイ</t>
    </rPh>
    <rPh sb="56" eb="57">
      <t>オコナ</t>
    </rPh>
    <rPh sb="63" eb="66">
      <t>シヨウリョウ</t>
    </rPh>
    <rPh sb="66" eb="68">
      <t>シュウニュウ</t>
    </rPh>
    <rPh sb="69" eb="71">
      <t>ゾウカ</t>
    </rPh>
    <rPh sb="89" eb="91">
      <t>カイゼン</t>
    </rPh>
    <rPh sb="99" eb="101">
      <t>リュウドウ</t>
    </rPh>
    <rPh sb="101" eb="103">
      <t>ヒリツ</t>
    </rPh>
    <rPh sb="104" eb="106">
      <t>ネンネン</t>
    </rPh>
    <rPh sb="106" eb="108">
      <t>ゲンショウ</t>
    </rPh>
    <rPh sb="108" eb="110">
      <t>ケイコウ</t>
    </rPh>
    <rPh sb="116" eb="118">
      <t>ゲンザイ</t>
    </rPh>
    <rPh sb="119" eb="122">
      <t>ゲスイドウ</t>
    </rPh>
    <rPh sb="122" eb="125">
      <t>セイビチュウ</t>
    </rPh>
    <rPh sb="126" eb="128">
      <t>クイキ</t>
    </rPh>
    <rPh sb="132" eb="135">
      <t>ゲスイドウ</t>
    </rPh>
    <rPh sb="136" eb="138">
      <t>セツゾク</t>
    </rPh>
    <rPh sb="138" eb="139">
      <t>リツ</t>
    </rPh>
    <rPh sb="140" eb="141">
      <t>ヒク</t>
    </rPh>
    <rPh sb="142" eb="145">
      <t>シヨウリョウ</t>
    </rPh>
    <rPh sb="145" eb="147">
      <t>シュウニュウ</t>
    </rPh>
    <rPh sb="148" eb="149">
      <t>スク</t>
    </rPh>
    <rPh sb="153" eb="155">
      <t>シキン</t>
    </rPh>
    <rPh sb="155" eb="157">
      <t>ジョウキョウ</t>
    </rPh>
    <rPh sb="161" eb="163">
      <t>アッカ</t>
    </rPh>
    <rPh sb="169" eb="171">
      <t>キギョウ</t>
    </rPh>
    <rPh sb="171" eb="172">
      <t>サイ</t>
    </rPh>
    <rPh sb="173" eb="175">
      <t>ショウカン</t>
    </rPh>
    <rPh sb="175" eb="176">
      <t>ガク</t>
    </rPh>
    <rPh sb="177" eb="179">
      <t>コウリョ</t>
    </rPh>
    <rPh sb="181" eb="183">
      <t>テキセイ</t>
    </rPh>
    <rPh sb="184" eb="186">
      <t>クロジ</t>
    </rPh>
    <rPh sb="187" eb="189">
      <t>カクホ</t>
    </rPh>
    <rPh sb="190" eb="191">
      <t>モト</t>
    </rPh>
    <rPh sb="274" eb="275">
      <t>トモナ</t>
    </rPh>
    <rPh sb="298" eb="300">
      <t>シセツ</t>
    </rPh>
    <rPh sb="300" eb="303">
      <t>リヨウリツ</t>
    </rPh>
    <rPh sb="309" eb="311">
      <t>ショリ</t>
    </rPh>
    <rPh sb="311" eb="312">
      <t>スイ</t>
    </rPh>
    <rPh sb="312" eb="313">
      <t>リョウ</t>
    </rPh>
    <rPh sb="314" eb="316">
      <t>ゾウカ</t>
    </rPh>
    <rPh sb="317" eb="318">
      <t>トモナ</t>
    </rPh>
    <rPh sb="319" eb="321">
      <t>ジョウショウ</t>
    </rPh>
    <rPh sb="326" eb="328">
      <t>ルイジ</t>
    </rPh>
    <rPh sb="328" eb="330">
      <t>ダンタイ</t>
    </rPh>
    <rPh sb="330" eb="332">
      <t>ヘイキン</t>
    </rPh>
    <rPh sb="333" eb="334">
      <t>クラ</t>
    </rPh>
    <rPh sb="337" eb="338">
      <t>タカ</t>
    </rPh>
    <rPh sb="339" eb="341">
      <t>ジョウキョウ</t>
    </rPh>
    <rPh sb="345" eb="346">
      <t>イマ</t>
    </rPh>
    <rPh sb="350" eb="351">
      <t>ジャク</t>
    </rPh>
    <rPh sb="356" eb="358">
      <t>カダイ</t>
    </rPh>
    <rPh sb="359" eb="361">
      <t>シセツ</t>
    </rPh>
    <rPh sb="373" eb="376">
      <t>スイセンカ</t>
    </rPh>
    <rPh sb="376" eb="377">
      <t>リツ</t>
    </rPh>
    <rPh sb="382" eb="384">
      <t>シンキ</t>
    </rPh>
    <rPh sb="384" eb="386">
      <t>フセツ</t>
    </rPh>
    <rPh sb="386" eb="388">
      <t>コウジ</t>
    </rPh>
    <rPh sb="391" eb="393">
      <t>ショリ</t>
    </rPh>
    <rPh sb="393" eb="395">
      <t>クイキ</t>
    </rPh>
    <rPh sb="395" eb="396">
      <t>ナイ</t>
    </rPh>
    <rPh sb="396" eb="398">
      <t>ジンコウ</t>
    </rPh>
    <rPh sb="399" eb="401">
      <t>ゾウカ</t>
    </rPh>
    <rPh sb="406" eb="409">
      <t>サクネンド</t>
    </rPh>
    <rPh sb="410" eb="413">
      <t>イチジテキ</t>
    </rPh>
    <rPh sb="414" eb="416">
      <t>ゲンショウ</t>
    </rPh>
    <rPh sb="424" eb="426">
      <t>セツゾク</t>
    </rPh>
    <rPh sb="427" eb="429">
      <t>ゾウカ</t>
    </rPh>
    <rPh sb="435" eb="437">
      <t>ジョウショウ</t>
    </rPh>
    <phoneticPr fontId="4"/>
  </si>
  <si>
    <t>　①有形固定資産減価償却率は全体の４分の１近くなり類似団体平均にもかなり近づいてきています。
　②管渠老朽化率と③管渠改善率が示すとおり、耐用年数が50年である管渠については、更新はまだ発生していませんが、処理場の電気・機械設備などは耐用年数が経過するものが増えてきており、更新が必要な時期が来ています。
　事業の初期に集中的な投資を行ったことで、今後見込まれる資産の更新も短期間に集中することから、ストックマネジメント計画に基づき効率的に行っていきます。</t>
    <rPh sb="2" eb="4">
      <t>ユウケイ</t>
    </rPh>
    <rPh sb="4" eb="6">
      <t>コテイ</t>
    </rPh>
    <rPh sb="6" eb="8">
      <t>シサン</t>
    </rPh>
    <rPh sb="8" eb="10">
      <t>ゲンカ</t>
    </rPh>
    <rPh sb="10" eb="12">
      <t>ショウキャク</t>
    </rPh>
    <rPh sb="12" eb="13">
      <t>リツ</t>
    </rPh>
    <rPh sb="14" eb="16">
      <t>ゼンタイ</t>
    </rPh>
    <rPh sb="18" eb="19">
      <t>ブン</t>
    </rPh>
    <rPh sb="21" eb="22">
      <t>チカ</t>
    </rPh>
    <rPh sb="25" eb="27">
      <t>ルイジ</t>
    </rPh>
    <rPh sb="27" eb="29">
      <t>ダンタイ</t>
    </rPh>
    <rPh sb="29" eb="31">
      <t>ヘイキン</t>
    </rPh>
    <rPh sb="36" eb="37">
      <t>チカ</t>
    </rPh>
    <rPh sb="174" eb="176">
      <t>コンゴ</t>
    </rPh>
    <rPh sb="187" eb="190">
      <t>タンキカン</t>
    </rPh>
    <rPh sb="191" eb="193">
      <t>シュウチュウ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</si>
</sst>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EF-460D-9135-5BE14D3DBAD8}"/>
            </c:ext>
          </c:extLst>
        </c:ser>
        <c:dLbls>
          <c:showLegendKey val="0"/>
          <c:showVal val="0"/>
          <c:showCatName val="0"/>
          <c:showSerName val="0"/>
          <c:showPercent val="0"/>
          <c:showBubbleSize val="0"/>
        </c:dLbls>
        <c:gapWidth val="150"/>
        <c:axId val="72358528"/>
        <c:axId val="723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7EF-460D-9135-5BE14D3DBAD8}"/>
            </c:ext>
          </c:extLst>
        </c:ser>
        <c:dLbls>
          <c:showLegendKey val="0"/>
          <c:showVal val="0"/>
          <c:showCatName val="0"/>
          <c:showSerName val="0"/>
          <c:showPercent val="0"/>
          <c:showBubbleSize val="0"/>
        </c:dLbls>
        <c:marker val="1"/>
        <c:smooth val="0"/>
        <c:axId val="72358528"/>
        <c:axId val="72372992"/>
      </c:lineChart>
      <c:dateAx>
        <c:axId val="72358528"/>
        <c:scaling>
          <c:orientation val="minMax"/>
        </c:scaling>
        <c:delete val="1"/>
        <c:axPos val="b"/>
        <c:numFmt formatCode="ge" sourceLinked="1"/>
        <c:majorTickMark val="none"/>
        <c:minorTickMark val="none"/>
        <c:tickLblPos val="none"/>
        <c:crossAx val="72372992"/>
        <c:crosses val="autoZero"/>
        <c:auto val="1"/>
        <c:lblOffset val="100"/>
        <c:baseTimeUnit val="years"/>
      </c:dateAx>
      <c:valAx>
        <c:axId val="72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46.44</c:v>
                </c:pt>
                <c:pt idx="1">
                  <c:v>47.77</c:v>
                </c:pt>
                <c:pt idx="2">
                  <c:v>50.86</c:v>
                </c:pt>
                <c:pt idx="3">
                  <c:v>52.83</c:v>
                </c:pt>
                <c:pt idx="4">
                  <c:v>53.92</c:v>
                </c:pt>
              </c:numCache>
            </c:numRef>
          </c:val>
          <c:extLst>
            <c:ext xmlns:c16="http://schemas.microsoft.com/office/drawing/2014/chart" uri="{C3380CC4-5D6E-409C-BE32-E72D297353CC}">
              <c16:uniqueId val="{00000000-2544-47ED-9EB5-D545EFB7F134}"/>
            </c:ext>
          </c:extLst>
        </c:ser>
        <c:dLbls>
          <c:showLegendKey val="0"/>
          <c:showVal val="0"/>
          <c:showCatName val="0"/>
          <c:showSerName val="0"/>
          <c:showPercent val="0"/>
          <c:showBubbleSize val="0"/>
        </c:dLbls>
        <c:gapWidth val="150"/>
        <c:axId val="79260288"/>
        <c:axId val="792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544-47ED-9EB5-D545EFB7F134}"/>
            </c:ext>
          </c:extLst>
        </c:ser>
        <c:dLbls>
          <c:showLegendKey val="0"/>
          <c:showVal val="0"/>
          <c:showCatName val="0"/>
          <c:showSerName val="0"/>
          <c:showPercent val="0"/>
          <c:showBubbleSize val="0"/>
        </c:dLbls>
        <c:marker val="1"/>
        <c:smooth val="0"/>
        <c:axId val="79260288"/>
        <c:axId val="79270656"/>
      </c:lineChart>
      <c:dateAx>
        <c:axId val="79260288"/>
        <c:scaling>
          <c:orientation val="minMax"/>
        </c:scaling>
        <c:delete val="1"/>
        <c:axPos val="b"/>
        <c:numFmt formatCode="ge" sourceLinked="1"/>
        <c:majorTickMark val="none"/>
        <c:minorTickMark val="none"/>
        <c:tickLblPos val="none"/>
        <c:crossAx val="79270656"/>
        <c:crosses val="autoZero"/>
        <c:auto val="1"/>
        <c:lblOffset val="100"/>
        <c:baseTimeUnit val="years"/>
      </c:dateAx>
      <c:valAx>
        <c:axId val="792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78.42</c:v>
                </c:pt>
                <c:pt idx="1">
                  <c:v>82.05</c:v>
                </c:pt>
                <c:pt idx="2">
                  <c:v>83.25</c:v>
                </c:pt>
                <c:pt idx="3">
                  <c:v>79.78</c:v>
                </c:pt>
                <c:pt idx="4">
                  <c:v>80.25</c:v>
                </c:pt>
              </c:numCache>
            </c:numRef>
          </c:val>
          <c:extLst>
            <c:ext xmlns:c16="http://schemas.microsoft.com/office/drawing/2014/chart" uri="{C3380CC4-5D6E-409C-BE32-E72D297353CC}">
              <c16:uniqueId val="{00000000-F369-4F03-ACAB-3F9D53CF49D3}"/>
            </c:ext>
          </c:extLst>
        </c:ser>
        <c:dLbls>
          <c:showLegendKey val="0"/>
          <c:showVal val="0"/>
          <c:showCatName val="0"/>
          <c:showSerName val="0"/>
          <c:showPercent val="0"/>
          <c:showBubbleSize val="0"/>
        </c:dLbls>
        <c:gapWidth val="150"/>
        <c:axId val="79297536"/>
        <c:axId val="793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369-4F03-ACAB-3F9D53CF49D3}"/>
            </c:ext>
          </c:extLst>
        </c:ser>
        <c:dLbls>
          <c:showLegendKey val="0"/>
          <c:showVal val="0"/>
          <c:showCatName val="0"/>
          <c:showSerName val="0"/>
          <c:showPercent val="0"/>
          <c:showBubbleSize val="0"/>
        </c:dLbls>
        <c:marker val="1"/>
        <c:smooth val="0"/>
        <c:axId val="79297536"/>
        <c:axId val="79377536"/>
      </c:lineChart>
      <c:dateAx>
        <c:axId val="79297536"/>
        <c:scaling>
          <c:orientation val="minMax"/>
        </c:scaling>
        <c:delete val="1"/>
        <c:axPos val="b"/>
        <c:numFmt formatCode="ge" sourceLinked="1"/>
        <c:majorTickMark val="none"/>
        <c:minorTickMark val="none"/>
        <c:tickLblPos val="none"/>
        <c:crossAx val="79377536"/>
        <c:crosses val="autoZero"/>
        <c:auto val="1"/>
        <c:lblOffset val="100"/>
        <c:baseTimeUnit val="years"/>
      </c:dateAx>
      <c:valAx>
        <c:axId val="793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93.86</c:v>
                </c:pt>
                <c:pt idx="1">
                  <c:v>97.77</c:v>
                </c:pt>
                <c:pt idx="2">
                  <c:v>102.19</c:v>
                </c:pt>
                <c:pt idx="3">
                  <c:v>107.64</c:v>
                </c:pt>
                <c:pt idx="4">
                  <c:v>107.16</c:v>
                </c:pt>
              </c:numCache>
            </c:numRef>
          </c:val>
          <c:extLst>
            <c:ext xmlns:c16="http://schemas.microsoft.com/office/drawing/2014/chart" uri="{C3380CC4-5D6E-409C-BE32-E72D297353CC}">
              <c16:uniqueId val="{00000000-B0A6-42B1-A5B5-E37ACEC8B47D}"/>
            </c:ext>
          </c:extLst>
        </c:ser>
        <c:dLbls>
          <c:showLegendKey val="0"/>
          <c:showVal val="0"/>
          <c:showCatName val="0"/>
          <c:showSerName val="0"/>
          <c:showPercent val="0"/>
          <c:showBubbleSize val="0"/>
        </c:dLbls>
        <c:gapWidth val="150"/>
        <c:axId val="72399872"/>
        <c:axId val="724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B0A6-42B1-A5B5-E37ACEC8B47D}"/>
            </c:ext>
          </c:extLst>
        </c:ser>
        <c:dLbls>
          <c:showLegendKey val="0"/>
          <c:showVal val="0"/>
          <c:showCatName val="0"/>
          <c:showSerName val="0"/>
          <c:showPercent val="0"/>
          <c:showBubbleSize val="0"/>
        </c:dLbls>
        <c:marker val="1"/>
        <c:smooth val="0"/>
        <c:axId val="72399872"/>
        <c:axId val="72410240"/>
      </c:lineChart>
      <c:dateAx>
        <c:axId val="72399872"/>
        <c:scaling>
          <c:orientation val="minMax"/>
        </c:scaling>
        <c:delete val="1"/>
        <c:axPos val="b"/>
        <c:numFmt formatCode="ge" sourceLinked="1"/>
        <c:majorTickMark val="none"/>
        <c:minorTickMark val="none"/>
        <c:tickLblPos val="none"/>
        <c:crossAx val="72410240"/>
        <c:crosses val="autoZero"/>
        <c:auto val="1"/>
        <c:lblOffset val="100"/>
        <c:baseTimeUnit val="years"/>
      </c:dateAx>
      <c:valAx>
        <c:axId val="724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16.91</c:v>
                </c:pt>
                <c:pt idx="1">
                  <c:v>18.73</c:v>
                </c:pt>
                <c:pt idx="2">
                  <c:v>20.37</c:v>
                </c:pt>
                <c:pt idx="3">
                  <c:v>22.22</c:v>
                </c:pt>
                <c:pt idx="4">
                  <c:v>23.87</c:v>
                </c:pt>
              </c:numCache>
            </c:numRef>
          </c:val>
          <c:extLst>
            <c:ext xmlns:c16="http://schemas.microsoft.com/office/drawing/2014/chart" uri="{C3380CC4-5D6E-409C-BE32-E72D297353CC}">
              <c16:uniqueId val="{00000000-5E19-4B99-B884-6F83F20CD25E}"/>
            </c:ext>
          </c:extLst>
        </c:ser>
        <c:dLbls>
          <c:showLegendKey val="0"/>
          <c:showVal val="0"/>
          <c:showCatName val="0"/>
          <c:showSerName val="0"/>
          <c:showPercent val="0"/>
          <c:showBubbleSize val="0"/>
        </c:dLbls>
        <c:gapWidth val="150"/>
        <c:axId val="76373376"/>
        <c:axId val="763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5E19-4B99-B884-6F83F20CD25E}"/>
            </c:ext>
          </c:extLst>
        </c:ser>
        <c:dLbls>
          <c:showLegendKey val="0"/>
          <c:showVal val="0"/>
          <c:showCatName val="0"/>
          <c:showSerName val="0"/>
          <c:showPercent val="0"/>
          <c:showBubbleSize val="0"/>
        </c:dLbls>
        <c:marker val="1"/>
        <c:smooth val="0"/>
        <c:axId val="76373376"/>
        <c:axId val="76375552"/>
      </c:lineChart>
      <c:dateAx>
        <c:axId val="76373376"/>
        <c:scaling>
          <c:orientation val="minMax"/>
        </c:scaling>
        <c:delete val="1"/>
        <c:axPos val="b"/>
        <c:numFmt formatCode="ge" sourceLinked="1"/>
        <c:majorTickMark val="none"/>
        <c:minorTickMark val="none"/>
        <c:tickLblPos val="none"/>
        <c:crossAx val="76375552"/>
        <c:crosses val="autoZero"/>
        <c:auto val="1"/>
        <c:lblOffset val="100"/>
        <c:baseTimeUnit val="years"/>
      </c:dateAx>
      <c:valAx>
        <c:axId val="763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E7-4047-8AC2-1EE2F549ED55}"/>
            </c:ext>
          </c:extLst>
        </c:ser>
        <c:dLbls>
          <c:showLegendKey val="0"/>
          <c:showVal val="0"/>
          <c:showCatName val="0"/>
          <c:showSerName val="0"/>
          <c:showPercent val="0"/>
          <c:showBubbleSize val="0"/>
        </c:dLbls>
        <c:gapWidth val="150"/>
        <c:axId val="76742656"/>
        <c:axId val="767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2EE7-4047-8AC2-1EE2F549ED55}"/>
            </c:ext>
          </c:extLst>
        </c:ser>
        <c:dLbls>
          <c:showLegendKey val="0"/>
          <c:showVal val="0"/>
          <c:showCatName val="0"/>
          <c:showSerName val="0"/>
          <c:showPercent val="0"/>
          <c:showBubbleSize val="0"/>
        </c:dLbls>
        <c:marker val="1"/>
        <c:smooth val="0"/>
        <c:axId val="76742656"/>
        <c:axId val="76744576"/>
      </c:lineChart>
      <c:dateAx>
        <c:axId val="76742656"/>
        <c:scaling>
          <c:orientation val="minMax"/>
        </c:scaling>
        <c:delete val="1"/>
        <c:axPos val="b"/>
        <c:numFmt formatCode="ge" sourceLinked="1"/>
        <c:majorTickMark val="none"/>
        <c:minorTickMark val="none"/>
        <c:tickLblPos val="none"/>
        <c:crossAx val="76744576"/>
        <c:crosses val="autoZero"/>
        <c:auto val="1"/>
        <c:lblOffset val="100"/>
        <c:baseTimeUnit val="years"/>
      </c:dateAx>
      <c:valAx>
        <c:axId val="76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26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C1-4A75-BCBC-251EC2DC79A0}"/>
            </c:ext>
          </c:extLst>
        </c:ser>
        <c:dLbls>
          <c:showLegendKey val="0"/>
          <c:showVal val="0"/>
          <c:showCatName val="0"/>
          <c:showSerName val="0"/>
          <c:showPercent val="0"/>
          <c:showBubbleSize val="0"/>
        </c:dLbls>
        <c:gapWidth val="150"/>
        <c:axId val="76786304"/>
        <c:axId val="767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CBC1-4A75-BCBC-251EC2DC79A0}"/>
            </c:ext>
          </c:extLst>
        </c:ser>
        <c:dLbls>
          <c:showLegendKey val="0"/>
          <c:showVal val="0"/>
          <c:showCatName val="0"/>
          <c:showSerName val="0"/>
          <c:showPercent val="0"/>
          <c:showBubbleSize val="0"/>
        </c:dLbls>
        <c:marker val="1"/>
        <c:smooth val="0"/>
        <c:axId val="76786304"/>
        <c:axId val="76792576"/>
      </c:lineChart>
      <c:dateAx>
        <c:axId val="76786304"/>
        <c:scaling>
          <c:orientation val="minMax"/>
        </c:scaling>
        <c:delete val="1"/>
        <c:axPos val="b"/>
        <c:numFmt formatCode="ge" sourceLinked="1"/>
        <c:majorTickMark val="none"/>
        <c:minorTickMark val="none"/>
        <c:tickLblPos val="none"/>
        <c:crossAx val="76792576"/>
        <c:crosses val="autoZero"/>
        <c:auto val="1"/>
        <c:lblOffset val="100"/>
        <c:baseTimeUnit val="years"/>
      </c:dateAx>
      <c:valAx>
        <c:axId val="767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33</c:v>
                </c:pt>
                <c:pt idx="1">
                  <c:v>31.46</c:v>
                </c:pt>
                <c:pt idx="2">
                  <c:v>19.920000000000002</c:v>
                </c:pt>
                <c:pt idx="3">
                  <c:v>14.39</c:v>
                </c:pt>
                <c:pt idx="4">
                  <c:v>9.33</c:v>
                </c:pt>
              </c:numCache>
            </c:numRef>
          </c:val>
          <c:extLst>
            <c:ext xmlns:c16="http://schemas.microsoft.com/office/drawing/2014/chart" uri="{C3380CC4-5D6E-409C-BE32-E72D297353CC}">
              <c16:uniqueId val="{00000000-5F72-48EC-A13D-959DBD4DF00A}"/>
            </c:ext>
          </c:extLst>
        </c:ser>
        <c:dLbls>
          <c:showLegendKey val="0"/>
          <c:showVal val="0"/>
          <c:showCatName val="0"/>
          <c:showSerName val="0"/>
          <c:showPercent val="0"/>
          <c:showBubbleSize val="0"/>
        </c:dLbls>
        <c:gapWidth val="150"/>
        <c:axId val="79105024"/>
        <c:axId val="791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5F72-48EC-A13D-959DBD4DF00A}"/>
            </c:ext>
          </c:extLst>
        </c:ser>
        <c:dLbls>
          <c:showLegendKey val="0"/>
          <c:showVal val="0"/>
          <c:showCatName val="0"/>
          <c:showSerName val="0"/>
          <c:showPercent val="0"/>
          <c:showBubbleSize val="0"/>
        </c:dLbls>
        <c:marker val="1"/>
        <c:smooth val="0"/>
        <c:axId val="79105024"/>
        <c:axId val="79131776"/>
      </c:lineChart>
      <c:dateAx>
        <c:axId val="79105024"/>
        <c:scaling>
          <c:orientation val="minMax"/>
        </c:scaling>
        <c:delete val="1"/>
        <c:axPos val="b"/>
        <c:numFmt formatCode="ge" sourceLinked="1"/>
        <c:majorTickMark val="none"/>
        <c:minorTickMark val="none"/>
        <c:tickLblPos val="none"/>
        <c:crossAx val="79131776"/>
        <c:crosses val="autoZero"/>
        <c:auto val="1"/>
        <c:lblOffset val="100"/>
        <c:baseTimeUnit val="years"/>
      </c:dateAx>
      <c:valAx>
        <c:axId val="791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2431.4499999999998</c:v>
                </c:pt>
                <c:pt idx="1">
                  <c:v>2378.86</c:v>
                </c:pt>
                <c:pt idx="2">
                  <c:v>2756.17</c:v>
                </c:pt>
                <c:pt idx="3">
                  <c:v>2796.38</c:v>
                </c:pt>
                <c:pt idx="4">
                  <c:v>2615.4499999999998</c:v>
                </c:pt>
              </c:numCache>
            </c:numRef>
          </c:val>
          <c:extLst>
            <c:ext xmlns:c16="http://schemas.microsoft.com/office/drawing/2014/chart" uri="{C3380CC4-5D6E-409C-BE32-E72D297353CC}">
              <c16:uniqueId val="{00000000-9CC7-4DCC-9356-CF0F3C0518C4}"/>
            </c:ext>
          </c:extLst>
        </c:ser>
        <c:dLbls>
          <c:showLegendKey val="0"/>
          <c:showVal val="0"/>
          <c:showCatName val="0"/>
          <c:showSerName val="0"/>
          <c:showPercent val="0"/>
          <c:showBubbleSize val="0"/>
        </c:dLbls>
        <c:gapWidth val="150"/>
        <c:axId val="79154560"/>
        <c:axId val="791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CC7-4DCC-9356-CF0F3C0518C4}"/>
            </c:ext>
          </c:extLst>
        </c:ser>
        <c:dLbls>
          <c:showLegendKey val="0"/>
          <c:showVal val="0"/>
          <c:showCatName val="0"/>
          <c:showSerName val="0"/>
          <c:showPercent val="0"/>
          <c:showBubbleSize val="0"/>
        </c:dLbls>
        <c:marker val="1"/>
        <c:smooth val="0"/>
        <c:axId val="79154560"/>
        <c:axId val="79160832"/>
      </c:lineChart>
      <c:dateAx>
        <c:axId val="79154560"/>
        <c:scaling>
          <c:orientation val="minMax"/>
        </c:scaling>
        <c:delete val="1"/>
        <c:axPos val="b"/>
        <c:numFmt formatCode="ge" sourceLinked="1"/>
        <c:majorTickMark val="none"/>
        <c:minorTickMark val="none"/>
        <c:tickLblPos val="none"/>
        <c:crossAx val="79160832"/>
        <c:crosses val="autoZero"/>
        <c:auto val="1"/>
        <c:lblOffset val="100"/>
        <c:baseTimeUnit val="years"/>
      </c:dateAx>
      <c:valAx>
        <c:axId val="791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102.4</c:v>
                </c:pt>
                <c:pt idx="1">
                  <c:v>102.12</c:v>
                </c:pt>
                <c:pt idx="2">
                  <c:v>101.45</c:v>
                </c:pt>
                <c:pt idx="3">
                  <c:v>96.86</c:v>
                </c:pt>
                <c:pt idx="4">
                  <c:v>100</c:v>
                </c:pt>
              </c:numCache>
            </c:numRef>
          </c:val>
          <c:extLst>
            <c:ext xmlns:c16="http://schemas.microsoft.com/office/drawing/2014/chart" uri="{C3380CC4-5D6E-409C-BE32-E72D297353CC}">
              <c16:uniqueId val="{00000000-D16C-46AA-A439-45AD7192F046}"/>
            </c:ext>
          </c:extLst>
        </c:ser>
        <c:dLbls>
          <c:showLegendKey val="0"/>
          <c:showVal val="0"/>
          <c:showCatName val="0"/>
          <c:showSerName val="0"/>
          <c:showPercent val="0"/>
          <c:showBubbleSize val="0"/>
        </c:dLbls>
        <c:gapWidth val="150"/>
        <c:axId val="79187968"/>
        <c:axId val="7918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D16C-46AA-A439-45AD7192F046}"/>
            </c:ext>
          </c:extLst>
        </c:ser>
        <c:dLbls>
          <c:showLegendKey val="0"/>
          <c:showVal val="0"/>
          <c:showCatName val="0"/>
          <c:showSerName val="0"/>
          <c:showPercent val="0"/>
          <c:showBubbleSize val="0"/>
        </c:dLbls>
        <c:marker val="1"/>
        <c:smooth val="0"/>
        <c:axId val="79187968"/>
        <c:axId val="79189888"/>
      </c:lineChart>
      <c:dateAx>
        <c:axId val="79187968"/>
        <c:scaling>
          <c:orientation val="minMax"/>
        </c:scaling>
        <c:delete val="1"/>
        <c:axPos val="b"/>
        <c:numFmt formatCode="ge" sourceLinked="1"/>
        <c:majorTickMark val="none"/>
        <c:minorTickMark val="none"/>
        <c:tickLblPos val="none"/>
        <c:crossAx val="79189888"/>
        <c:crosses val="autoZero"/>
        <c:auto val="1"/>
        <c:lblOffset val="100"/>
        <c:baseTimeUnit val="years"/>
      </c:dateAx>
      <c:valAx>
        <c:axId val="791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207.67</c:v>
                </c:pt>
                <c:pt idx="1">
                  <c:v>206.78</c:v>
                </c:pt>
                <c:pt idx="2">
                  <c:v>209.96</c:v>
                </c:pt>
                <c:pt idx="3">
                  <c:v>228.52</c:v>
                </c:pt>
                <c:pt idx="4">
                  <c:v>224.53</c:v>
                </c:pt>
              </c:numCache>
            </c:numRef>
          </c:val>
          <c:extLst>
            <c:ext xmlns:c16="http://schemas.microsoft.com/office/drawing/2014/chart" uri="{C3380CC4-5D6E-409C-BE32-E72D297353CC}">
              <c16:uniqueId val="{00000000-D5BA-46CD-8BCA-A0192E853CE0}"/>
            </c:ext>
          </c:extLst>
        </c:ser>
        <c:dLbls>
          <c:showLegendKey val="0"/>
          <c:showVal val="0"/>
          <c:showCatName val="0"/>
          <c:showSerName val="0"/>
          <c:showPercent val="0"/>
          <c:showBubbleSize val="0"/>
        </c:dLbls>
        <c:gapWidth val="150"/>
        <c:axId val="79227136"/>
        <c:axId val="792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D5BA-46CD-8BCA-A0192E853CE0}"/>
            </c:ext>
          </c:extLst>
        </c:ser>
        <c:dLbls>
          <c:showLegendKey val="0"/>
          <c:showVal val="0"/>
          <c:showCatName val="0"/>
          <c:showSerName val="0"/>
          <c:showPercent val="0"/>
          <c:showBubbleSize val="0"/>
        </c:dLbls>
        <c:marker val="1"/>
        <c:smooth val="0"/>
        <c:axId val="79227136"/>
        <c:axId val="79229312"/>
      </c:lineChart>
      <c:dateAx>
        <c:axId val="79227136"/>
        <c:scaling>
          <c:orientation val="minMax"/>
        </c:scaling>
        <c:delete val="1"/>
        <c:axPos val="b"/>
        <c:numFmt formatCode="ge" sourceLinked="1"/>
        <c:majorTickMark val="none"/>
        <c:minorTickMark val="none"/>
        <c:tickLblPos val="none"/>
        <c:crossAx val="79229312"/>
        <c:crosses val="autoZero"/>
        <c:auto val="1"/>
        <c:lblOffset val="100"/>
        <c:baseTimeUnit val="years"/>
      </c:dateAx>
      <c:valAx>
        <c:axId val="792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88" sqref="BL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伊那市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68310</v>
      </c>
      <c r="AM8" s="50"/>
      <c r="AN8" s="50"/>
      <c r="AO8" s="50"/>
      <c r="AP8" s="50"/>
      <c r="AQ8" s="50"/>
      <c r="AR8" s="50"/>
      <c r="AS8" s="50"/>
      <c r="AT8" s="45">
        <f>データ!T6</f>
        <v>667.93</v>
      </c>
      <c r="AU8" s="45"/>
      <c r="AV8" s="45"/>
      <c r="AW8" s="45"/>
      <c r="AX8" s="45"/>
      <c r="AY8" s="45"/>
      <c r="AZ8" s="45"/>
      <c r="BA8" s="45"/>
      <c r="BB8" s="45">
        <f>データ!U6</f>
        <v>102.27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31.09</v>
      </c>
      <c r="J10" s="45"/>
      <c r="K10" s="45"/>
      <c r="L10" s="45"/>
      <c r="M10" s="45"/>
      <c r="N10" s="45"/>
      <c r="O10" s="45"/>
      <c r="P10" s="45">
        <f>データ!P6</f>
        <v>28.96</v>
      </c>
      <c r="Q10" s="45"/>
      <c r="R10" s="45"/>
      <c r="S10" s="45"/>
      <c r="T10" s="45"/>
      <c r="U10" s="45"/>
      <c r="V10" s="45"/>
      <c r="W10" s="45">
        <f>データ!Q6</f>
        <v>104.46</v>
      </c>
      <c r="X10" s="45"/>
      <c r="Y10" s="45"/>
      <c r="Z10" s="45"/>
      <c r="AA10" s="45"/>
      <c r="AB10" s="45"/>
      <c r="AC10" s="45"/>
      <c r="AD10" s="50">
        <f>データ!R6</f>
        <v>3996</v>
      </c>
      <c r="AE10" s="50"/>
      <c r="AF10" s="50"/>
      <c r="AG10" s="50"/>
      <c r="AH10" s="50"/>
      <c r="AI10" s="50"/>
      <c r="AJ10" s="50"/>
      <c r="AK10" s="2"/>
      <c r="AL10" s="50">
        <f>データ!V6</f>
        <v>19697</v>
      </c>
      <c r="AM10" s="50"/>
      <c r="AN10" s="50"/>
      <c r="AO10" s="50"/>
      <c r="AP10" s="50"/>
      <c r="AQ10" s="50"/>
      <c r="AR10" s="50"/>
      <c r="AS10" s="50"/>
      <c r="AT10" s="45">
        <f>データ!W6</f>
        <v>8.11</v>
      </c>
      <c r="AU10" s="45"/>
      <c r="AV10" s="45"/>
      <c r="AW10" s="45"/>
      <c r="AX10" s="45"/>
      <c r="AY10" s="45"/>
      <c r="AZ10" s="45"/>
      <c r="BA10" s="45"/>
      <c r="BB10" s="45">
        <f>データ!X6</f>
        <v>2428.73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hTqgKq+p/7zV0DLxUw2qbtlmEEIwElWQjYXbTLGSel+cF6vI/9Mr06tRMxu7iqlMVM6HuaJlSwcNMpIA7fnQ==" saltValue="3AETXvA4EVlrpzS6/NgR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202096</v>
      </c>
      <c r="D6" s="33">
        <f t="shared" si="3"/>
        <v>46</v>
      </c>
      <c r="E6" s="33">
        <f t="shared" si="3"/>
        <v>17</v>
      </c>
      <c r="F6" s="33">
        <f t="shared" si="3"/>
        <v>4</v>
      </c>
      <c r="G6" s="33">
        <f t="shared" si="3"/>
        <v>0</v>
      </c>
      <c r="H6" s="33" t="str">
        <f t="shared" si="3"/>
        <v>長野県　伊那市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31.09</v>
      </c>
      <c r="P6" s="34">
        <f t="shared" si="3"/>
        <v>28.96</v>
      </c>
      <c r="Q6" s="34">
        <f t="shared" si="3"/>
        <v>104.46</v>
      </c>
      <c r="R6" s="34">
        <f t="shared" si="3"/>
        <v>3996</v>
      </c>
      <c r="S6" s="34">
        <f t="shared" si="3"/>
        <v>68310</v>
      </c>
      <c r="T6" s="34">
        <f t="shared" si="3"/>
        <v>667.93</v>
      </c>
      <c r="U6" s="34">
        <f t="shared" si="3"/>
        <v>102.27</v>
      </c>
      <c r="V6" s="34">
        <f t="shared" si="3"/>
        <v>19697</v>
      </c>
      <c r="W6" s="34">
        <f t="shared" si="3"/>
        <v>8.11</v>
      </c>
      <c r="X6" s="34">
        <f t="shared" si="3"/>
        <v>2428.73</v>
      </c>
      <c r="Y6" s="35">
        <f>IF(Y7="",NA(),Y7)</f>
        <v>93.86</v>
      </c>
      <c r="Z6" s="35">
        <f t="shared" ref="Z6:AH6" si="4">IF(Z7="",NA(),Z7)</f>
        <v>97.77</v>
      </c>
      <c r="AA6" s="35">
        <f t="shared" si="4"/>
        <v>102.19</v>
      </c>
      <c r="AB6" s="35">
        <f t="shared" si="4"/>
        <v>107.64</v>
      </c>
      <c r="AC6" s="35">
        <f t="shared" si="4"/>
        <v>107.16</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33</v>
      </c>
      <c r="AV6" s="35">
        <f t="shared" ref="AV6:BD6" si="6">IF(AV7="",NA(),AV7)</f>
        <v>31.46</v>
      </c>
      <c r="AW6" s="35">
        <f t="shared" si="6"/>
        <v>19.920000000000002</v>
      </c>
      <c r="AX6" s="35">
        <f t="shared" si="6"/>
        <v>14.39</v>
      </c>
      <c r="AY6" s="35">
        <f t="shared" si="6"/>
        <v>9.33</v>
      </c>
      <c r="AZ6" s="35">
        <f t="shared" si="6"/>
        <v>63.22</v>
      </c>
      <c r="BA6" s="35">
        <f t="shared" si="6"/>
        <v>49.07</v>
      </c>
      <c r="BB6" s="35">
        <f t="shared" si="6"/>
        <v>46.78</v>
      </c>
      <c r="BC6" s="35">
        <f t="shared" si="6"/>
        <v>47.44</v>
      </c>
      <c r="BD6" s="35">
        <f t="shared" si="6"/>
        <v>49.18</v>
      </c>
      <c r="BE6" s="34" t="str">
        <f>IF(BE7="","",IF(BE7="-","【-】","【"&amp;SUBSTITUTE(TEXT(BE7,"#,##0.00"),"-","△")&amp;"】"))</f>
        <v>【54.23】</v>
      </c>
      <c r="BF6" s="35">
        <f>IF(BF7="",NA(),BF7)</f>
        <v>2431.4499999999998</v>
      </c>
      <c r="BG6" s="35">
        <f t="shared" ref="BG6:BO6" si="7">IF(BG7="",NA(),BG7)</f>
        <v>2378.86</v>
      </c>
      <c r="BH6" s="35">
        <f t="shared" si="7"/>
        <v>2756.17</v>
      </c>
      <c r="BI6" s="35">
        <f t="shared" si="7"/>
        <v>2796.38</v>
      </c>
      <c r="BJ6" s="35">
        <f t="shared" si="7"/>
        <v>2615.4499999999998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102.4</v>
      </c>
      <c r="BR6" s="35">
        <f t="shared" ref="BR6:BZ6" si="8">IF(BR7="",NA(),BR7)</f>
        <v>102.12</v>
      </c>
      <c r="BS6" s="35">
        <f t="shared" si="8"/>
        <v>101.45</v>
      </c>
      <c r="BT6" s="35">
        <f t="shared" si="8"/>
        <v>96.86</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207.67</v>
      </c>
      <c r="CC6" s="35">
        <f t="shared" ref="CC6:CK6" si="9">IF(CC7="",NA(),CC7)</f>
        <v>206.78</v>
      </c>
      <c r="CD6" s="35">
        <f t="shared" si="9"/>
        <v>209.96</v>
      </c>
      <c r="CE6" s="35">
        <f t="shared" si="9"/>
        <v>228.52</v>
      </c>
      <c r="CF6" s="35">
        <f t="shared" si="9"/>
        <v>224.53</v>
      </c>
      <c r="CG6" s="35">
        <f t="shared" si="9"/>
        <v>244.29</v>
      </c>
      <c r="CH6" s="35">
        <f t="shared" si="9"/>
        <v>246.72</v>
      </c>
      <c r="CI6" s="35">
        <f t="shared" si="9"/>
        <v>234.96</v>
      </c>
      <c r="CJ6" s="35">
        <f t="shared" si="9"/>
        <v>221.81</v>
      </c>
      <c r="CK6" s="35">
        <f t="shared" si="9"/>
        <v>230.02</v>
      </c>
      <c r="CL6" s="34" t="str">
        <f>IF(CL7="","",IF(CL7="-","【-】","【"&amp;SUBSTITUTE(TEXT(CL7,"#,##0.00"),"-","△")&amp;"】"))</f>
        <v>【219.46】</v>
      </c>
      <c r="CM6" s="35">
        <f>IF(CM7="",NA(),CM7)</f>
        <v>46.44</v>
      </c>
      <c r="CN6" s="35">
        <f t="shared" ref="CN6:CV6" si="10">IF(CN7="",NA(),CN7)</f>
        <v>47.77</v>
      </c>
      <c r="CO6" s="35">
        <f t="shared" si="10"/>
        <v>50.86</v>
      </c>
      <c r="CP6" s="35">
        <f t="shared" si="10"/>
        <v>52.83</v>
      </c>
      <c r="CQ6" s="35">
        <f t="shared" si="10"/>
        <v>53.92</v>
      </c>
      <c r="CR6" s="35">
        <f t="shared" si="10"/>
        <v>43.58</v>
      </c>
      <c r="CS6" s="35">
        <f t="shared" si="10"/>
        <v>41.35</v>
      </c>
      <c r="CT6" s="35">
        <f t="shared" si="10"/>
        <v>42.9</v>
      </c>
      <c r="CU6" s="35">
        <f t="shared" si="10"/>
        <v>43.36</v>
      </c>
      <c r="CV6" s="35">
        <f t="shared" si="10"/>
        <v>42.56</v>
      </c>
      <c r="CW6" s="34" t="str">
        <f>IF(CW7="","",IF(CW7="-","【-】","【"&amp;SUBSTITUTE(TEXT(CW7,"#,##0.00"),"-","△")&amp;"】"))</f>
        <v>【42.82】</v>
      </c>
      <c r="CX6" s="35">
        <f>IF(CX7="",NA(),CX7)</f>
        <v>78.42</v>
      </c>
      <c r="CY6" s="35">
        <f t="shared" ref="CY6:DG6" si="11">IF(CY7="",NA(),CY7)</f>
        <v>82.05</v>
      </c>
      <c r="CZ6" s="35">
        <f t="shared" si="11"/>
        <v>83.25</v>
      </c>
      <c r="DA6" s="35">
        <f t="shared" si="11"/>
        <v>79.78</v>
      </c>
      <c r="DB6" s="35">
        <f t="shared" si="11"/>
        <v>80.25</v>
      </c>
      <c r="DC6" s="35">
        <f t="shared" si="11"/>
        <v>82.35</v>
      </c>
      <c r="DD6" s="35">
        <f t="shared" si="11"/>
        <v>82.9</v>
      </c>
      <c r="DE6" s="35">
        <f t="shared" si="11"/>
        <v>83.5</v>
      </c>
      <c r="DF6" s="35">
        <f t="shared" si="11"/>
        <v>83.06</v>
      </c>
      <c r="DG6" s="35">
        <f t="shared" si="11"/>
        <v>83.32</v>
      </c>
      <c r="DH6" s="34" t="str">
        <f>IF(DH7="","",IF(DH7="-","【-】","【"&amp;SUBSTITUTE(TEXT(DH7,"#,##0.00"),"-","△")&amp;"】"))</f>
        <v>【83.36】</v>
      </c>
      <c r="DI6" s="35">
        <f>IF(DI7="",NA(),DI7)</f>
        <v>16.91</v>
      </c>
      <c r="DJ6" s="35">
        <f t="shared" ref="DJ6:DR6" si="12">IF(DJ7="",NA(),DJ7)</f>
        <v>18.73</v>
      </c>
      <c r="DK6" s="35">
        <f t="shared" si="12"/>
        <v>20.37</v>
      </c>
      <c r="DL6" s="35">
        <f t="shared" si="12"/>
        <v>22.22</v>
      </c>
      <c r="DM6" s="35">
        <f t="shared" si="12"/>
        <v>23.87</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202096</v>
      </c>
      <c r="D7" s="37">
        <v>46</v>
      </c>
      <c r="E7" s="37">
        <v>17</v>
      </c>
      <c r="F7" s="37">
        <v>4</v>
      </c>
      <c r="G7" s="37">
        <v>0</v>
      </c>
      <c r="H7" s="37" t="s">
        <v>96</v>
      </c>
      <c r="I7" s="37" t="s">
        <v>97</v>
      </c>
      <c r="J7" s="37" t="s">
        <v>98</v>
      </c>
      <c r="K7" s="37" t="s">
        <v>99</v>
      </c>
      <c r="L7" s="37" t="s">
        <v>100</v>
      </c>
      <c r="M7" s="37" t="s">
        <v>101</v>
      </c>
      <c r="N7" s="38" t="s">
        <v>102</v>
      </c>
      <c r="O7" s="38">
        <v>31.09</v>
      </c>
      <c r="P7" s="38">
        <v>28.96</v>
      </c>
      <c r="Q7" s="38">
        <v>104.46</v>
      </c>
      <c r="R7" s="38">
        <v>3996</v>
      </c>
      <c r="S7" s="38">
        <v>68310</v>
      </c>
      <c r="T7" s="38">
        <v>667.93</v>
      </c>
      <c r="U7" s="38">
        <v>102.27</v>
      </c>
      <c r="V7" s="38">
        <v>19697</v>
      </c>
      <c r="W7" s="38">
        <v>8.11</v>
      </c>
      <c r="X7" s="38">
        <v>2428.73</v>
      </c>
      <c r="Y7" s="38">
        <v>93.86</v>
      </c>
      <c r="Z7" s="38">
        <v>97.77</v>
      </c>
      <c r="AA7" s="38">
        <v>102.19</v>
      </c>
      <c r="AB7" s="38">
        <v>107.64</v>
      </c>
      <c r="AC7" s="38">
        <v>107.16</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33</v>
      </c>
      <c r="AV7" s="38">
        <v>31.46</v>
      </c>
      <c r="AW7" s="38">
        <v>19.920000000000002</v>
      </c>
      <c r="AX7" s="38">
        <v>14.39</v>
      </c>
      <c r="AY7" s="38">
        <v>9.33</v>
      </c>
      <c r="AZ7" s="38">
        <v>63.22</v>
      </c>
      <c r="BA7" s="38">
        <v>49.07</v>
      </c>
      <c r="BB7" s="38">
        <v>46.78</v>
      </c>
      <c r="BC7" s="38">
        <v>47.44</v>
      </c>
      <c r="BD7" s="38">
        <v>49.18</v>
      </c>
      <c r="BE7" s="38">
        <v>54.23</v>
      </c>
      <c r="BF7" s="38">
        <v>2431.4499999999998</v>
      </c>
      <c r="BG7" s="38">
        <v>2378.86</v>
      </c>
      <c r="BH7" s="38">
        <v>2756.17</v>
      </c>
      <c r="BI7" s="38">
        <v>2796.38</v>
      </c>
      <c r="BJ7" s="38">
        <v>2615.4499999999998</v>
      </c>
      <c r="BK7" s="38">
        <v>1436</v>
      </c>
      <c r="BL7" s="38">
        <v>1434.89</v>
      </c>
      <c r="BM7" s="38">
        <v>1298.9100000000001</v>
      </c>
      <c r="BN7" s="38">
        <v>1243.71</v>
      </c>
      <c r="BO7" s="38">
        <v>1194.1500000000001</v>
      </c>
      <c r="BP7" s="38">
        <v>1209.4000000000001</v>
      </c>
      <c r="BQ7" s="38">
        <v>102.4</v>
      </c>
      <c r="BR7" s="38">
        <v>102.12</v>
      </c>
      <c r="BS7" s="38">
        <v>101.45</v>
      </c>
      <c r="BT7" s="38">
        <v>96.86</v>
      </c>
      <c r="BU7" s="38">
        <v>100</v>
      </c>
      <c r="BV7" s="38">
        <v>66.56</v>
      </c>
      <c r="BW7" s="38">
        <v>66.22</v>
      </c>
      <c r="BX7" s="38">
        <v>69.87</v>
      </c>
      <c r="BY7" s="38">
        <v>74.3</v>
      </c>
      <c r="BZ7" s="38">
        <v>72.260000000000005</v>
      </c>
      <c r="CA7" s="38">
        <v>74.48</v>
      </c>
      <c r="CB7" s="38">
        <v>207.67</v>
      </c>
      <c r="CC7" s="38">
        <v>206.78</v>
      </c>
      <c r="CD7" s="38">
        <v>209.96</v>
      </c>
      <c r="CE7" s="38">
        <v>228.52</v>
      </c>
      <c r="CF7" s="38">
        <v>224.53</v>
      </c>
      <c r="CG7" s="38">
        <v>244.29</v>
      </c>
      <c r="CH7" s="38">
        <v>246.72</v>
      </c>
      <c r="CI7" s="38">
        <v>234.96</v>
      </c>
      <c r="CJ7" s="38">
        <v>221.81</v>
      </c>
      <c r="CK7" s="38">
        <v>230.02</v>
      </c>
      <c r="CL7" s="38">
        <v>219.46</v>
      </c>
      <c r="CM7" s="38">
        <v>46.44</v>
      </c>
      <c r="CN7" s="38">
        <v>47.77</v>
      </c>
      <c r="CO7" s="38">
        <v>50.86</v>
      </c>
      <c r="CP7" s="38">
        <v>52.83</v>
      </c>
      <c r="CQ7" s="38">
        <v>53.92</v>
      </c>
      <c r="CR7" s="38">
        <v>43.58</v>
      </c>
      <c r="CS7" s="38">
        <v>41.35</v>
      </c>
      <c r="CT7" s="38">
        <v>42.9</v>
      </c>
      <c r="CU7" s="38">
        <v>43.36</v>
      </c>
      <c r="CV7" s="38">
        <v>42.56</v>
      </c>
      <c r="CW7" s="38">
        <v>42.82</v>
      </c>
      <c r="CX7" s="38">
        <v>78.42</v>
      </c>
      <c r="CY7" s="38">
        <v>82.05</v>
      </c>
      <c r="CZ7" s="38">
        <v>83.25</v>
      </c>
      <c r="DA7" s="38">
        <v>79.78</v>
      </c>
      <c r="DB7" s="38">
        <v>80.25</v>
      </c>
      <c r="DC7" s="38">
        <v>82.35</v>
      </c>
      <c r="DD7" s="38">
        <v>82.9</v>
      </c>
      <c r="DE7" s="38">
        <v>83.5</v>
      </c>
      <c r="DF7" s="38">
        <v>83.06</v>
      </c>
      <c r="DG7" s="38">
        <v>83.32</v>
      </c>
      <c r="DH7" s="38">
        <v>83.36</v>
      </c>
      <c r="DI7" s="38">
        <v>16.91</v>
      </c>
      <c r="DJ7" s="38">
        <v>18.73</v>
      </c>
      <c r="DK7" s="38">
        <v>20.37</v>
      </c>
      <c r="DL7" s="38">
        <v>22.22</v>
      </c>
      <c r="DM7" s="38">
        <v>23.87</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2019-12-05T04:49:52Z</dcterms:created>
  <dcterms:modified xsi:type="dcterms:W3CDTF">2020-03-26T02:57:21Z</dcterms:modified>
  <cp:category/>
</cp:coreProperties>
</file>