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53222"/>
  <mc:AlternateContent xmlns:mc="http://schemas.openxmlformats.org/markup-compatibility/2006">
    <mc:Choice Requires="x15">
      <x15ac:absPath xmlns:x15ac="http://schemas.microsoft.com/office/spreadsheetml/2010/11/ac" url="\\itcsl-fsv01\lgwan-share\300_農林部\100_農政課\02農業振興係\令和7年度\06 中山間地域の振興\01 中山間地域等直払交付金\99 HP更新\01 申請（国）\集落協定\"/>
    </mc:Choice>
  </mc:AlternateContent>
  <bookViews>
    <workbookView xWindow="28680" yWindow="-120" windowWidth="29040" windowHeight="15840" tabRatio="926" firstSheet="5" activeTab="6"/>
  </bookViews>
  <sheets>
    <sheet name="はじめに" sheetId="34" state="hidden" r:id="rId1"/>
    <sheet name="プルダウンリスト" sheetId="69" state="hidden" r:id="rId2"/>
    <sheet name="参４_申請" sheetId="94" state="hidden" r:id="rId3"/>
    <sheet name="参４_申請_事業計画" sheetId="95" state="hidden" r:id="rId4"/>
    <sheet name="別紙１③" sheetId="53" state="hidden" r:id="rId5"/>
    <sheet name="別紙１④" sheetId="54" r:id="rId6"/>
    <sheet name="別紙２①" sheetId="65" r:id="rId7"/>
    <sheet name="【選択肢】" sheetId="91" state="hidden" r:id="rId8"/>
  </sheets>
  <definedNames>
    <definedName name="_xlnm.Print_Area" localSheetId="0">はじめに!$A$1:$G$66</definedName>
    <definedName name="_xlnm.Print_Area" localSheetId="4">別紙１③!$A$1:$N$63</definedName>
    <definedName name="_xlnm.Print_Area" localSheetId="5">別紙１④!$A$1:$X$280</definedName>
    <definedName name="_xlnm.Print_Area" localSheetId="6">別紙２①!$A$1:$S$67</definedName>
    <definedName name="採草放牧地">プルダウンリスト!$D$3:$D$8</definedName>
    <definedName name="草地">プルダウンリスト!$C$3:$C$10</definedName>
    <definedName name="地目">プルダウンリスト!$A$2:$D$2</definedName>
    <definedName name="田">プルダウンリスト!$A$3:$A$9</definedName>
    <definedName name="畑">プルダウンリスト!$B$3:$B$10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5" i="91" l="1"/>
  <c r="P84" i="91"/>
  <c r="P83" i="91"/>
  <c r="P82" i="91"/>
  <c r="P81" i="91"/>
  <c r="P80" i="91"/>
  <c r="P79" i="91"/>
  <c r="P78" i="91"/>
  <c r="P77" i="91"/>
  <c r="P76" i="91"/>
  <c r="P75" i="91"/>
  <c r="P74" i="91"/>
  <c r="P73" i="91"/>
  <c r="P72" i="91"/>
  <c r="P71" i="91"/>
  <c r="P70" i="91"/>
  <c r="P69" i="91"/>
  <c r="P68" i="91"/>
  <c r="P67" i="91"/>
  <c r="P66" i="91"/>
  <c r="P65" i="91"/>
  <c r="P64" i="91"/>
  <c r="P63" i="91"/>
  <c r="P62" i="91"/>
  <c r="P61" i="91"/>
  <c r="P60" i="91"/>
  <c r="P59" i="91"/>
  <c r="P58" i="91"/>
  <c r="P57" i="91"/>
  <c r="P56" i="91"/>
  <c r="P55" i="91"/>
  <c r="P54" i="91"/>
  <c r="P53" i="91"/>
  <c r="P52" i="91"/>
  <c r="P51" i="91"/>
  <c r="P50" i="91"/>
  <c r="P49" i="91"/>
  <c r="P48" i="91"/>
  <c r="P47" i="91"/>
  <c r="P46" i="91"/>
  <c r="P45" i="91"/>
  <c r="P44" i="91"/>
  <c r="P43" i="91"/>
  <c r="P42" i="91"/>
  <c r="P41" i="91"/>
  <c r="P40" i="91"/>
  <c r="P39" i="91"/>
  <c r="P38" i="91"/>
  <c r="P37" i="91"/>
  <c r="P36" i="91"/>
  <c r="P35" i="91"/>
  <c r="P34" i="91"/>
  <c r="P33" i="91"/>
  <c r="P32" i="91"/>
  <c r="P31" i="91"/>
  <c r="P30" i="91"/>
  <c r="P29" i="91"/>
  <c r="P28" i="91"/>
  <c r="P27" i="91"/>
  <c r="P26" i="91"/>
  <c r="P25" i="91"/>
  <c r="P24" i="91"/>
  <c r="P23" i="91"/>
  <c r="P22" i="91"/>
  <c r="P21" i="91"/>
  <c r="P20" i="91"/>
  <c r="P19" i="91"/>
  <c r="P18" i="91"/>
  <c r="P17" i="91"/>
  <c r="P16" i="91"/>
  <c r="P15" i="91"/>
  <c r="P14" i="91"/>
  <c r="P13" i="91"/>
  <c r="P12" i="91"/>
  <c r="P11" i="91"/>
  <c r="P10" i="91"/>
  <c r="P9" i="91"/>
  <c r="P8" i="91"/>
  <c r="P7" i="91"/>
  <c r="P6" i="91"/>
  <c r="A277" i="54"/>
  <c r="A265" i="54"/>
  <c r="A259" i="54"/>
  <c r="I119" i="54"/>
  <c r="F119" i="54"/>
  <c r="D119" i="54"/>
  <c r="B119" i="54"/>
  <c r="I110" i="54"/>
  <c r="F110" i="54"/>
  <c r="D110" i="54"/>
  <c r="B110" i="54"/>
  <c r="K103" i="54"/>
  <c r="B103" i="54"/>
  <c r="N90" i="54"/>
  <c r="N89" i="54"/>
  <c r="N88" i="54"/>
  <c r="E80" i="54"/>
  <c r="B80" i="54"/>
  <c r="J72" i="54"/>
  <c r="H72" i="54"/>
  <c r="E71" i="54"/>
  <c r="B71" i="54"/>
  <c r="Q62" i="54"/>
  <c r="R62" i="54" s="1"/>
  <c r="Q61" i="54"/>
  <c r="R61" i="54" s="1"/>
  <c r="L61" i="54"/>
  <c r="M61" i="54" s="1"/>
  <c r="G61" i="54"/>
  <c r="H61" i="54" s="1"/>
  <c r="V60" i="54"/>
  <c r="W60" i="54" s="1"/>
  <c r="Q60" i="54"/>
  <c r="R60" i="54" s="1"/>
  <c r="L60" i="54"/>
  <c r="M60" i="54" s="1"/>
  <c r="G60" i="54"/>
  <c r="H60" i="54" s="1"/>
  <c r="V59" i="54"/>
  <c r="W59" i="54" s="1"/>
  <c r="Q59" i="54"/>
  <c r="R59" i="54" s="1"/>
  <c r="L59" i="54"/>
  <c r="M59" i="54" s="1"/>
  <c r="G59" i="54"/>
  <c r="H59" i="54" s="1"/>
  <c r="V58" i="54"/>
  <c r="W58" i="54" s="1"/>
  <c r="Q58" i="54"/>
  <c r="R58" i="54" s="1"/>
  <c r="L58" i="54"/>
  <c r="M58" i="54" s="1"/>
  <c r="G58" i="54"/>
  <c r="H58" i="54" s="1"/>
  <c r="V57" i="54"/>
  <c r="W57" i="54" s="1"/>
  <c r="Q57" i="54"/>
  <c r="R57" i="54" s="1"/>
  <c r="L57" i="54"/>
  <c r="M57" i="54" s="1"/>
  <c r="G57" i="54"/>
  <c r="H57" i="54" s="1"/>
  <c r="V56" i="54"/>
  <c r="W56" i="54" s="1"/>
  <c r="Q56" i="54"/>
  <c r="R56" i="54" s="1"/>
  <c r="L56" i="54"/>
  <c r="M56" i="54" s="1"/>
  <c r="G56" i="54"/>
  <c r="H56" i="54" s="1"/>
  <c r="H33" i="54"/>
  <c r="A33" i="54"/>
  <c r="A1" i="54"/>
  <c r="H3" i="53"/>
  <c r="G6" i="95"/>
  <c r="G5" i="95"/>
  <c r="E6" i="94"/>
  <c r="E5" i="94"/>
  <c r="E70" i="69"/>
  <c r="D70" i="69"/>
  <c r="E69" i="69"/>
  <c r="D69" i="69"/>
  <c r="E68" i="69"/>
  <c r="D68" i="69"/>
  <c r="E67" i="69"/>
  <c r="D67" i="69"/>
  <c r="E66" i="69"/>
  <c r="D66" i="69"/>
  <c r="E65" i="69"/>
  <c r="D65" i="69"/>
  <c r="E64" i="69"/>
  <c r="D64" i="69"/>
  <c r="E63" i="69"/>
  <c r="D63" i="69"/>
  <c r="E62" i="69"/>
  <c r="D62" i="69"/>
  <c r="E61" i="69"/>
  <c r="D61" i="69"/>
  <c r="E60" i="69"/>
  <c r="D60" i="69"/>
  <c r="E59" i="69"/>
  <c r="D59" i="69"/>
  <c r="E58" i="69"/>
  <c r="D58" i="69"/>
  <c r="E57" i="69"/>
  <c r="D57" i="69"/>
  <c r="E56" i="69"/>
  <c r="D56" i="69"/>
  <c r="E55" i="69"/>
  <c r="D55" i="69"/>
  <c r="E54" i="69"/>
  <c r="D54" i="69"/>
  <c r="E53" i="69"/>
  <c r="D53" i="69"/>
  <c r="E52" i="69"/>
  <c r="D52" i="69"/>
  <c r="E51" i="69"/>
  <c r="D51" i="69"/>
  <c r="E50" i="69"/>
  <c r="D50" i="69"/>
  <c r="D49" i="69"/>
  <c r="E48" i="69"/>
  <c r="D48" i="69"/>
  <c r="E47" i="69"/>
  <c r="D47" i="69"/>
  <c r="E46" i="69"/>
  <c r="D46" i="69"/>
  <c r="E45" i="69"/>
  <c r="D45" i="69"/>
  <c r="E44" i="69"/>
  <c r="D44" i="69"/>
  <c r="E43" i="69"/>
  <c r="D43" i="69"/>
  <c r="D42" i="69"/>
  <c r="D41" i="69"/>
  <c r="D40" i="69"/>
  <c r="D39" i="69"/>
  <c r="D38" i="69"/>
  <c r="D37" i="69"/>
  <c r="D36" i="69"/>
  <c r="D35" i="69"/>
  <c r="D34" i="69"/>
  <c r="D33" i="69"/>
  <c r="D32" i="69"/>
  <c r="D31" i="69"/>
  <c r="D30" i="69"/>
  <c r="D29" i="69"/>
  <c r="D28" i="69"/>
  <c r="D27" i="69"/>
  <c r="D26" i="69"/>
  <c r="D25" i="69"/>
  <c r="D24" i="69"/>
  <c r="D23" i="69"/>
  <c r="D22" i="69"/>
  <c r="D21" i="69"/>
  <c r="D20" i="69"/>
  <c r="D19" i="69"/>
  <c r="D18" i="69"/>
  <c r="D17" i="69"/>
  <c r="D16" i="69"/>
  <c r="D15" i="69"/>
  <c r="F34" i="65"/>
  <c r="U32" i="65"/>
  <c r="I32" i="65" s="1"/>
  <c r="J32" i="65" s="1"/>
  <c r="U31" i="65"/>
  <c r="I31" i="65" s="1"/>
  <c r="J31" i="65" s="1"/>
  <c r="U30" i="65"/>
  <c r="I30" i="65" s="1"/>
  <c r="J30" i="65" s="1"/>
  <c r="U29" i="65"/>
  <c r="I29" i="65" s="1"/>
  <c r="J29" i="65" s="1"/>
  <c r="U28" i="65"/>
  <c r="I28" i="65" s="1"/>
  <c r="J28" i="65" s="1"/>
  <c r="U27" i="65"/>
  <c r="I27" i="65" s="1"/>
  <c r="J27" i="65" s="1"/>
  <c r="U26" i="65"/>
  <c r="I26" i="65" s="1"/>
  <c r="J26" i="65" s="1"/>
  <c r="U25" i="65"/>
  <c r="I25" i="65" s="1"/>
  <c r="J25" i="65" s="1"/>
  <c r="U24" i="65"/>
  <c r="I24" i="65" s="1"/>
  <c r="J24" i="65" s="1"/>
  <c r="U23" i="65"/>
  <c r="I23" i="65" s="1"/>
  <c r="J23" i="65" s="1"/>
  <c r="U22" i="65"/>
  <c r="I22" i="65" s="1"/>
  <c r="J22" i="65" s="1"/>
  <c r="U21" i="65"/>
  <c r="I21" i="65" s="1"/>
  <c r="J21" i="65" s="1"/>
  <c r="U20" i="65"/>
  <c r="U19" i="65"/>
  <c r="I19" i="65" s="1"/>
  <c r="J19" i="65" s="1"/>
  <c r="U18" i="65"/>
  <c r="I18" i="65" s="1"/>
  <c r="J18" i="65" s="1"/>
  <c r="G8" i="65"/>
  <c r="G6" i="65"/>
  <c r="A248" i="54" s="1"/>
  <c r="P88" i="54" l="1"/>
  <c r="S88" i="54" s="1"/>
  <c r="A266" i="54" s="1"/>
  <c r="N33" i="54"/>
  <c r="N80" i="54"/>
  <c r="S80" i="54" s="1"/>
  <c r="E59" i="54"/>
  <c r="I59" i="54" s="1"/>
  <c r="P72" i="54"/>
  <c r="O62" i="54"/>
  <c r="S62" i="54" s="1"/>
  <c r="T56" i="54"/>
  <c r="X56" i="54" s="1"/>
  <c r="J58" i="54"/>
  <c r="N58" i="54" s="1"/>
  <c r="N110" i="54"/>
  <c r="P110" i="54" s="1"/>
  <c r="A270" i="54" s="1"/>
  <c r="E56" i="54"/>
  <c r="I20" i="65"/>
  <c r="J20" i="65" s="1"/>
  <c r="O61" i="54"/>
  <c r="S61" i="54" s="1"/>
  <c r="E60" i="54"/>
  <c r="I60" i="54" s="1"/>
  <c r="O58" i="54"/>
  <c r="S58" i="54" s="1"/>
  <c r="T57" i="54"/>
  <c r="X57" i="54" s="1"/>
  <c r="J56" i="54"/>
  <c r="O60" i="54"/>
  <c r="S60" i="54" s="1"/>
  <c r="E57" i="54"/>
  <c r="I57" i="54" s="1"/>
  <c r="J61" i="54"/>
  <c r="N61" i="54" s="1"/>
  <c r="T60" i="54"/>
  <c r="X60" i="54" s="1"/>
  <c r="J59" i="54"/>
  <c r="N59" i="54" s="1"/>
  <c r="O57" i="54"/>
  <c r="S57" i="54" s="1"/>
  <c r="T59" i="54"/>
  <c r="X59" i="54" s="1"/>
  <c r="J57" i="54"/>
  <c r="N57" i="54" s="1"/>
  <c r="J60" i="54"/>
  <c r="N60" i="54" s="1"/>
  <c r="N119" i="54"/>
  <c r="P119" i="54" s="1"/>
  <c r="A274" i="54" s="1"/>
  <c r="O56" i="54"/>
  <c r="E58" i="54"/>
  <c r="I58" i="54" s="1"/>
  <c r="T58" i="54"/>
  <c r="X58" i="54" s="1"/>
  <c r="O59" i="54"/>
  <c r="S59" i="54" s="1"/>
  <c r="E61" i="54"/>
  <c r="I61" i="54" s="1"/>
  <c r="A262" i="54"/>
  <c r="P71" i="54"/>
  <c r="E63" i="54" l="1"/>
  <c r="I56" i="54"/>
  <c r="I63" i="54" s="1"/>
  <c r="X63" i="54"/>
  <c r="O63" i="54"/>
  <c r="S56" i="54"/>
  <c r="S63" i="54" s="1"/>
  <c r="T63" i="54"/>
  <c r="N56" i="54"/>
  <c r="N63" i="54" s="1"/>
  <c r="J63" i="54"/>
  <c r="T71" i="54"/>
  <c r="C63" i="54" l="1"/>
  <c r="A256" i="54"/>
  <c r="U240" i="54"/>
</calcChain>
</file>

<file path=xl/sharedStrings.xml><?xml version="1.0" encoding="utf-8"?>
<sst xmlns="http://schemas.openxmlformats.org/spreadsheetml/2006/main" count="1297" uniqueCount="725">
  <si>
    <t>水路</t>
    <rPh sb="0" eb="2">
      <t>スイロ</t>
    </rPh>
    <phoneticPr fontId="3"/>
  </si>
  <si>
    <t>農道</t>
    <rPh sb="0" eb="2">
      <t>ノウドウ</t>
    </rPh>
    <phoneticPr fontId="3"/>
  </si>
  <si>
    <t>ため池</t>
    <rPh sb="2" eb="3">
      <t>イケ</t>
    </rPh>
    <phoneticPr fontId="3"/>
  </si>
  <si>
    <t>地目</t>
    <rPh sb="0" eb="2">
      <t>チモク</t>
    </rPh>
    <phoneticPr fontId="3"/>
  </si>
  <si>
    <t>畑</t>
    <rPh sb="0" eb="1">
      <t>ハタケ</t>
    </rPh>
    <phoneticPr fontId="3"/>
  </si>
  <si>
    <t>〇</t>
    <phoneticPr fontId="3"/>
  </si>
  <si>
    <t>＜施行注意＞</t>
    <rPh sb="1" eb="3">
      <t>セコウ</t>
    </rPh>
    <rPh sb="3" eb="5">
      <t>チュウイ</t>
    </rPh>
    <phoneticPr fontId="3"/>
  </si>
  <si>
    <t>環境保全型農業直接支払</t>
    <phoneticPr fontId="3"/>
  </si>
  <si>
    <t>傾斜</t>
    <rPh sb="0" eb="2">
      <t>ケイシャ</t>
    </rPh>
    <phoneticPr fontId="3"/>
  </si>
  <si>
    <t>□</t>
  </si>
  <si>
    <t>シート名</t>
    <rPh sb="3" eb="4">
      <t>メイ</t>
    </rPh>
    <phoneticPr fontId="3"/>
  </si>
  <si>
    <t>★提出書類と各シートの説明</t>
    <rPh sb="1" eb="3">
      <t>テイシュツ</t>
    </rPh>
    <rPh sb="3" eb="5">
      <t>ショルイ</t>
    </rPh>
    <rPh sb="6" eb="7">
      <t>カク</t>
    </rPh>
    <rPh sb="11" eb="13">
      <t>セツメイ</t>
    </rPh>
    <phoneticPr fontId="3"/>
  </si>
  <si>
    <t>１．事業計画の申請時に提出するもの</t>
    <rPh sb="2" eb="4">
      <t>ジギョウ</t>
    </rPh>
    <rPh sb="4" eb="6">
      <t>ケイカク</t>
    </rPh>
    <rPh sb="7" eb="9">
      <t>シンセイ</t>
    </rPh>
    <rPh sb="9" eb="10">
      <t>トキ</t>
    </rPh>
    <rPh sb="11" eb="13">
      <t>テイシュツ</t>
    </rPh>
    <phoneticPr fontId="3"/>
  </si>
  <si>
    <t>構成員一覧</t>
    <rPh sb="0" eb="3">
      <t>コウセイイン</t>
    </rPh>
    <rPh sb="3" eb="5">
      <t>イチラン</t>
    </rPh>
    <phoneticPr fontId="3"/>
  </si>
  <si>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3"/>
  </si>
  <si>
    <t>都道府県名</t>
    <rPh sb="0" eb="4">
      <t>トドウフケン</t>
    </rPh>
    <rPh sb="4" eb="5">
      <t>メイ</t>
    </rPh>
    <phoneticPr fontId="3"/>
  </si>
  <si>
    <t>市町村名</t>
    <rPh sb="0" eb="4">
      <t>シチョウソンメイ</t>
    </rPh>
    <phoneticPr fontId="3"/>
  </si>
  <si>
    <t>代表者名</t>
    <rPh sb="0" eb="3">
      <t>ダイヒョウシャ</t>
    </rPh>
    <rPh sb="3" eb="4">
      <t>メイ</t>
    </rPh>
    <phoneticPr fontId="3"/>
  </si>
  <si>
    <t>　←　「都道府県」まで記入してください。</t>
    <rPh sb="4" eb="8">
      <t>トドウフケン</t>
    </rPh>
    <rPh sb="11" eb="13">
      <t>キニュウ</t>
    </rPh>
    <phoneticPr fontId="3"/>
  </si>
  <si>
    <t>　←　「市町村」まで記入してください。</t>
    <rPh sb="4" eb="7">
      <t>シチョウソン</t>
    </rPh>
    <phoneticPr fontId="3"/>
  </si>
  <si>
    <t>・</t>
    <phoneticPr fontId="3"/>
  </si>
  <si>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3"/>
  </si>
  <si>
    <t>令和</t>
    <rPh sb="0" eb="2">
      <t>レイワ</t>
    </rPh>
    <phoneticPr fontId="3"/>
  </si>
  <si>
    <t>　</t>
  </si>
  <si>
    <t>協定所在地</t>
    <rPh sb="0" eb="2">
      <t>キョウテイ</t>
    </rPh>
    <rPh sb="2" eb="5">
      <t>ショザイチ</t>
    </rPh>
    <phoneticPr fontId="3"/>
  </si>
  <si>
    <t>（別添２）</t>
  </si>
  <si>
    <t>氏名
（代表者名、
団体名）</t>
    <rPh sb="0" eb="2">
      <t>シメイ</t>
    </rPh>
    <phoneticPr fontId="3"/>
  </si>
  <si>
    <t>分類
記号</t>
    <rPh sb="0" eb="2">
      <t>ブンルイ</t>
    </rPh>
    <rPh sb="3" eb="5">
      <t>キゴウ</t>
    </rPh>
    <phoneticPr fontId="3"/>
  </si>
  <si>
    <t>２号事業様式</t>
    <phoneticPr fontId="3"/>
  </si>
  <si>
    <t>（中山間地域等直接支払交付金）</t>
    <phoneticPr fontId="3"/>
  </si>
  <si>
    <t>第１  集落協定の実施体制</t>
    <phoneticPr fontId="3"/>
  </si>
  <si>
    <t>該 当</t>
    <phoneticPr fontId="3"/>
  </si>
  <si>
    <t>〇</t>
  </si>
  <si>
    <t>　（基本分）</t>
    <phoneticPr fontId="3"/>
  </si>
  <si>
    <t>（単位：㎡）</t>
  </si>
  <si>
    <t>田</t>
    <phoneticPr fontId="3"/>
  </si>
  <si>
    <t>草地</t>
    <phoneticPr fontId="3"/>
  </si>
  <si>
    <t>採草放牧地</t>
    <phoneticPr fontId="3"/>
  </si>
  <si>
    <t>面積</t>
    <phoneticPr fontId="3"/>
  </si>
  <si>
    <t>面積</t>
  </si>
  <si>
    <t>協定全体</t>
    <phoneticPr fontId="3"/>
  </si>
  <si>
    <t>小区画・不整形</t>
  </si>
  <si>
    <t>計</t>
    <phoneticPr fontId="3"/>
  </si>
  <si>
    <t>　（加算措置に取り組む場合）</t>
    <phoneticPr fontId="3"/>
  </si>
  <si>
    <t>　１　棚田地域振興活動加算</t>
    <phoneticPr fontId="3"/>
  </si>
  <si>
    <t>面積（㎡）</t>
    <phoneticPr fontId="3"/>
  </si>
  <si>
    <t>田
1/20以上</t>
    <phoneticPr fontId="3"/>
  </si>
  <si>
    <t>畑
15度以上</t>
    <phoneticPr fontId="3"/>
  </si>
  <si>
    <t>　２　超急傾斜農地保全管理加算</t>
    <phoneticPr fontId="3"/>
  </si>
  <si>
    <t>超急傾斜農地保全管理加算</t>
    <phoneticPr fontId="3"/>
  </si>
  <si>
    <t>田
1/10以上</t>
    <phoneticPr fontId="3"/>
  </si>
  <si>
    <t>畑
20度以上</t>
    <phoneticPr fontId="3"/>
  </si>
  <si>
    <t>畑</t>
    <phoneticPr fontId="3"/>
  </si>
  <si>
    <t>　１　集落における将来像</t>
    <phoneticPr fontId="3"/>
  </si>
  <si>
    <t>　集落の目指すべき将来像に○印を記入する（複数可）。</t>
    <phoneticPr fontId="3"/>
  </si>
  <si>
    <t>目指すべき将来像</t>
    <phoneticPr fontId="3"/>
  </si>
  <si>
    <t>①将来にわたり農業生産活動等が可能となる集落内の実施体制構築</t>
    <phoneticPr fontId="3"/>
  </si>
  <si>
    <t>②協定の担い手となる新たな人材の育成・確保</t>
    <phoneticPr fontId="3"/>
  </si>
  <si>
    <t>③協定参加者それぞれが、作物生産、加工・直売等さまざまな工夫により再生産可能な所得を確保</t>
    <phoneticPr fontId="3"/>
  </si>
  <si>
    <t>注）④を選択する場合は将来像を記載。</t>
    <phoneticPr fontId="3"/>
  </si>
  <si>
    <t>２　将来像を実現するための目標と活動計画</t>
    <phoneticPr fontId="3"/>
  </si>
  <si>
    <t>　集落の目指すべき将来像を実現するための活動方策について○印を記入する（複数可）。また、活動方策に対する５年間の活動計画（目標）を記載する。</t>
    <phoneticPr fontId="3"/>
  </si>
  <si>
    <t>活動方策</t>
    <phoneticPr fontId="3"/>
  </si>
  <si>
    <t>活動計画（目標）</t>
    <phoneticPr fontId="3"/>
  </si>
  <si>
    <t>機械・農作業の共同化等営農組織の育成</t>
    <phoneticPr fontId="3"/>
  </si>
  <si>
    <t>高付加価値型農業</t>
    <phoneticPr fontId="3"/>
  </si>
  <si>
    <t>農業生産条件の強化</t>
    <phoneticPr fontId="3"/>
  </si>
  <si>
    <t>担い手への農地集積</t>
    <phoneticPr fontId="3"/>
  </si>
  <si>
    <t>担い手への農作業の委託</t>
    <phoneticPr fontId="3"/>
  </si>
  <si>
    <t>新規就農者等による農業生産</t>
    <phoneticPr fontId="3"/>
  </si>
  <si>
    <t>地場産農産物等の加工・販売</t>
    <phoneticPr fontId="3"/>
  </si>
  <si>
    <t>消費・出資の呼び込み</t>
    <phoneticPr fontId="3"/>
  </si>
  <si>
    <t>共同で支え合う集団的かつ持続可能な体制整備</t>
    <phoneticPr fontId="3"/>
  </si>
  <si>
    <t>注）体制整備単価の取組を行う協定については、第８との整合を図ること。</t>
  </si>
  <si>
    <t>　１  農用地に関する事項</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</si>
  <si>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</si>
  <si>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</si>
  <si>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</si>
  <si>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　２  水路・農道等の管理方法（①②について該当する取組に○印を記入（複数可））</t>
    <phoneticPr fontId="3"/>
  </si>
  <si>
    <t>①水　路</t>
    <phoneticPr fontId="3"/>
  </si>
  <si>
    <t>②農　道</t>
    <phoneticPr fontId="3"/>
  </si>
  <si>
    <t>③その他</t>
    <phoneticPr fontId="3"/>
  </si>
  <si>
    <t>　３　多面的機能を増進する活動として以下の項目から１項目以上選択し、実施する。</t>
    <phoneticPr fontId="3"/>
  </si>
  <si>
    <t>　以下の項目のうち該当項目に○印を記入する。</t>
    <phoneticPr fontId="3"/>
  </si>
  <si>
    <t>①農地と一体となった周辺林地の下草刈り等を行う。</t>
    <phoneticPr fontId="3"/>
  </si>
  <si>
    <t>⑩その他 （　　　　　　　　　　　　　　　　）</t>
    <phoneticPr fontId="3"/>
  </si>
  <si>
    <t>共同取組活動で使用する機械又は使用頻度が高い機械（刈払機等）の安全な使用に関する取組の実施（研修・講習の開催又は参加等）</t>
    <phoneticPr fontId="3"/>
  </si>
  <si>
    <t>　２　次の通り支出する。</t>
    <phoneticPr fontId="3"/>
  </si>
  <si>
    <t>項　　　　　目</t>
    <phoneticPr fontId="3"/>
  </si>
  <si>
    <t>交付金使途の内容(項目)</t>
    <phoneticPr fontId="3"/>
  </si>
  <si>
    <t>金　額</t>
    <phoneticPr fontId="3"/>
  </si>
  <si>
    <t>共同取組活動</t>
    <phoneticPr fontId="3"/>
  </si>
  <si>
    <t>①役員等の各担当者の活動に対する経費</t>
    <phoneticPr fontId="3"/>
  </si>
  <si>
    <t>②農業生産活動等の体制整備に向けた活動等の集落マスタープランの将来像を実現するための活動に対する経費</t>
    <phoneticPr fontId="3"/>
  </si>
  <si>
    <t>③水路、農道等の維持・管理等集落の共同取組活動に要する経費</t>
    <phoneticPr fontId="3"/>
  </si>
  <si>
    <t>④農用地の維持・管理活動を行う者に対する経費</t>
    <phoneticPr fontId="3"/>
  </si>
  <si>
    <t>⑤毎年の積立額又は次年度への繰越予定額</t>
    <phoneticPr fontId="3"/>
  </si>
  <si>
    <t>３のとおり</t>
    <phoneticPr fontId="3"/>
  </si>
  <si>
    <t>　３　交付金の積立・繰越に係る計画</t>
    <phoneticPr fontId="3"/>
  </si>
  <si>
    <t>　　①　交付金の積立</t>
    <phoneticPr fontId="3"/>
  </si>
  <si>
    <t>　　</t>
    <phoneticPr fontId="3"/>
  </si>
  <si>
    <t>（ｱ）積立計画</t>
    <phoneticPr fontId="3"/>
  </si>
  <si>
    <t>積立予定額</t>
    <phoneticPr fontId="3"/>
  </si>
  <si>
    <t>積立累計額</t>
    <phoneticPr fontId="3"/>
  </si>
  <si>
    <t>（ｲ）取り崩し予定等</t>
    <phoneticPr fontId="3"/>
  </si>
  <si>
    <t>　　②　次年度への繰越</t>
    <phoneticPr fontId="3"/>
  </si>
  <si>
    <t>　４　次のとおり支出する。</t>
    <phoneticPr fontId="3"/>
  </si>
  <si>
    <t xml:space="preserve">個 人 配 分 分
</t>
    <phoneticPr fontId="3"/>
  </si>
  <si>
    <t xml:space="preserve">　【加算措置の場合に使用】 </t>
    <phoneticPr fontId="3"/>
  </si>
  <si>
    <t>　次の活動のうち集落として取り組む項目に○印を記入するとともに、取組期間、現状及び達成目標について具体的に記載し、実施する。</t>
    <phoneticPr fontId="3"/>
  </si>
  <si>
    <t>項　　　目</t>
    <phoneticPr fontId="3"/>
  </si>
  <si>
    <t>取組期間</t>
    <phoneticPr fontId="3"/>
  </si>
  <si>
    <t>現状</t>
    <phoneticPr fontId="3"/>
  </si>
  <si>
    <t>達成目標</t>
    <phoneticPr fontId="3"/>
  </si>
  <si>
    <t>①棚田地域振興活動加算</t>
    <phoneticPr fontId="3"/>
  </si>
  <si>
    <t>②超急傾斜農地保全管理加算</t>
    <phoneticPr fontId="3"/>
  </si>
  <si>
    <t>注１）</t>
    <phoneticPr fontId="3"/>
  </si>
  <si>
    <t>注２）</t>
    <phoneticPr fontId="3"/>
  </si>
  <si>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3"/>
  </si>
  <si>
    <t>氏　名</t>
    <rPh sb="0" eb="1">
      <t>シ</t>
    </rPh>
    <rPh sb="2" eb="3">
      <t>ナ</t>
    </rPh>
    <phoneticPr fontId="3"/>
  </si>
  <si>
    <t>実施要領の運用第６の１の(1)のオの役割</t>
    <phoneticPr fontId="3"/>
  </si>
  <si>
    <t>活動の対象地区又は施設</t>
    <phoneticPr fontId="3"/>
  </si>
  <si>
    <t>活動内容</t>
    <phoneticPr fontId="3"/>
  </si>
  <si>
    <t>★記入の手順と注意事項</t>
    <rPh sb="1" eb="3">
      <t>キニュウ</t>
    </rPh>
    <rPh sb="4" eb="6">
      <t>テジュン</t>
    </rPh>
    <rPh sb="7" eb="9">
      <t>チュウイ</t>
    </rPh>
    <rPh sb="9" eb="11">
      <t>ジコウ</t>
    </rPh>
    <phoneticPr fontId="3"/>
  </si>
  <si>
    <t>必要に応じて</t>
    <rPh sb="0" eb="2">
      <t>ヒツヨウ</t>
    </rPh>
    <rPh sb="3" eb="4">
      <t>オウ</t>
    </rPh>
    <phoneticPr fontId="3"/>
  </si>
  <si>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3"/>
  </si>
  <si>
    <t>協定参加者数（人）</t>
    <rPh sb="0" eb="2">
      <t>キョウテイ</t>
    </rPh>
    <rPh sb="2" eb="5">
      <t>サンカシャ</t>
    </rPh>
    <rPh sb="5" eb="6">
      <t>スウ</t>
    </rPh>
    <rPh sb="7" eb="8">
      <t>ニン</t>
    </rPh>
    <phoneticPr fontId="3"/>
  </si>
  <si>
    <t>地域区分</t>
    <rPh sb="0" eb="2">
      <t>チイキ</t>
    </rPh>
    <rPh sb="2" eb="4">
      <t>クブン</t>
    </rPh>
    <phoneticPr fontId="3"/>
  </si>
  <si>
    <t>一団の農用地名</t>
    <rPh sb="0" eb="2">
      <t>イチダン</t>
    </rPh>
    <rPh sb="3" eb="6">
      <t>ノウヨウチ</t>
    </rPh>
    <rPh sb="6" eb="7">
      <t>メイ</t>
    </rPh>
    <phoneticPr fontId="3"/>
  </si>
  <si>
    <t>団地名</t>
    <rPh sb="0" eb="2">
      <t>ダンチ</t>
    </rPh>
    <rPh sb="2" eb="3">
      <t>メイ</t>
    </rPh>
    <phoneticPr fontId="3"/>
  </si>
  <si>
    <t>地番</t>
    <rPh sb="0" eb="2">
      <t>チバン</t>
    </rPh>
    <phoneticPr fontId="3"/>
  </si>
  <si>
    <t>面積(㎡)</t>
    <rPh sb="0" eb="2">
      <t>メンセキ</t>
    </rPh>
    <phoneticPr fontId="3"/>
  </si>
  <si>
    <t>10a当たりの単価(円)</t>
    <phoneticPr fontId="3"/>
  </si>
  <si>
    <t>交付額(円)</t>
    <phoneticPr fontId="3"/>
  </si>
  <si>
    <t>小区画・不整形</t>
    <phoneticPr fontId="3"/>
  </si>
  <si>
    <t>協定農用地の概要</t>
    <phoneticPr fontId="3"/>
  </si>
  <si>
    <t>急傾斜</t>
    <rPh sb="0" eb="3">
      <t>キュウケイシャ</t>
    </rPh>
    <phoneticPr fontId="3"/>
  </si>
  <si>
    <t>特認基準</t>
    <rPh sb="0" eb="2">
      <t>トクニン</t>
    </rPh>
    <rPh sb="2" eb="4">
      <t>キジュン</t>
    </rPh>
    <phoneticPr fontId="3"/>
  </si>
  <si>
    <t>農業所得の確認に関する承諾書</t>
    <phoneticPr fontId="3"/>
  </si>
  <si>
    <t>単価一覧</t>
    <rPh sb="0" eb="2">
      <t>タンカ</t>
    </rPh>
    <rPh sb="2" eb="4">
      <t>イチラン</t>
    </rPh>
    <phoneticPr fontId="3"/>
  </si>
  <si>
    <t>田</t>
    <rPh sb="0" eb="1">
      <t>デン</t>
    </rPh>
    <phoneticPr fontId="3"/>
  </si>
  <si>
    <t>緩傾斜</t>
    <rPh sb="0" eb="3">
      <t>カンケイシャ</t>
    </rPh>
    <phoneticPr fontId="3"/>
  </si>
  <si>
    <t>高齢化・耕作放棄率</t>
    <rPh sb="0" eb="3">
      <t>コウレイカ</t>
    </rPh>
    <rPh sb="4" eb="6">
      <t>コウサク</t>
    </rPh>
    <rPh sb="6" eb="8">
      <t>ホウキ</t>
    </rPh>
    <rPh sb="8" eb="9">
      <t>リツ</t>
    </rPh>
    <phoneticPr fontId="3"/>
  </si>
  <si>
    <t>交付対象外</t>
    <rPh sb="0" eb="2">
      <t>コウフ</t>
    </rPh>
    <rPh sb="2" eb="4">
      <t>タイショウ</t>
    </rPh>
    <rPh sb="4" eb="5">
      <t>ガイ</t>
    </rPh>
    <phoneticPr fontId="3"/>
  </si>
  <si>
    <t>協定に含めない管理すべき農用地</t>
    <rPh sb="0" eb="2">
      <t>キョウテイ</t>
    </rPh>
    <rPh sb="3" eb="4">
      <t>フク</t>
    </rPh>
    <rPh sb="7" eb="9">
      <t>カンリ</t>
    </rPh>
    <rPh sb="12" eb="15">
      <t>ノウヨウチ</t>
    </rPh>
    <phoneticPr fontId="3"/>
  </si>
  <si>
    <t>畑</t>
    <rPh sb="0" eb="1">
      <t>ハタ</t>
    </rPh>
    <phoneticPr fontId="3"/>
  </si>
  <si>
    <t>草地</t>
    <rPh sb="0" eb="2">
      <t>ソウチ</t>
    </rPh>
    <phoneticPr fontId="3"/>
  </si>
  <si>
    <t>採草放牧地</t>
    <rPh sb="0" eb="2">
      <t>サイソウ</t>
    </rPh>
    <rPh sb="2" eb="4">
      <t>ホウボク</t>
    </rPh>
    <rPh sb="4" eb="5">
      <t>チ</t>
    </rPh>
    <phoneticPr fontId="3"/>
  </si>
  <si>
    <t>草地比率の高い草地</t>
    <rPh sb="0" eb="2">
      <t>ソウチ</t>
    </rPh>
    <rPh sb="2" eb="4">
      <t>ヒリツ</t>
    </rPh>
    <rPh sb="5" eb="6">
      <t>タカ</t>
    </rPh>
    <rPh sb="7" eb="9">
      <t>ソウチ</t>
    </rPh>
    <phoneticPr fontId="3"/>
  </si>
  <si>
    <t>地目、傾斜</t>
    <rPh sb="0" eb="2">
      <t>チモク</t>
    </rPh>
    <rPh sb="3" eb="5">
      <t>ケイシャ</t>
    </rPh>
    <phoneticPr fontId="3"/>
  </si>
  <si>
    <t>交付単価</t>
    <rPh sb="0" eb="2">
      <t>コウフ</t>
    </rPh>
    <rPh sb="2" eb="4">
      <t>タンカ</t>
    </rPh>
    <phoneticPr fontId="3"/>
  </si>
  <si>
    <t>農用地の現況及び活動内容</t>
    <phoneticPr fontId="3"/>
  </si>
  <si>
    <t>土地改良通年施行</t>
    <phoneticPr fontId="3"/>
  </si>
  <si>
    <t>中核的リーダーの人数（人）</t>
    <rPh sb="0" eb="3">
      <t>チュウカクテキ</t>
    </rPh>
    <rPh sb="8" eb="10">
      <t>ニンズウ</t>
    </rPh>
    <rPh sb="11" eb="12">
      <t>ニン</t>
    </rPh>
    <phoneticPr fontId="3"/>
  </si>
  <si>
    <t>協定参加者に占める中核的リーダーの割合（％）</t>
    <rPh sb="0" eb="2">
      <t>キョウテイ</t>
    </rPh>
    <rPh sb="2" eb="5">
      <t>サンカシャ</t>
    </rPh>
    <rPh sb="6" eb="7">
      <t>シ</t>
    </rPh>
    <rPh sb="9" eb="12">
      <t>チュウカクテキ</t>
    </rPh>
    <rPh sb="17" eb="19">
      <t>ワリアイ</t>
    </rPh>
    <phoneticPr fontId="3"/>
  </si>
  <si>
    <t>行を追加する場合はこれより上の行をコピーして「コピーしたセルの挿入」をしてください。</t>
    <rPh sb="0" eb="1">
      <t>ギョウ</t>
    </rPh>
    <rPh sb="2" eb="4">
      <t>ツイカ</t>
    </rPh>
    <rPh sb="6" eb="8">
      <t>バアイ</t>
    </rPh>
    <rPh sb="13" eb="14">
      <t>ウエ</t>
    </rPh>
    <rPh sb="15" eb="16">
      <t>ギョウ</t>
    </rPh>
    <rPh sb="31" eb="33">
      <t>ソウニュウ</t>
    </rPh>
    <phoneticPr fontId="3"/>
  </si>
  <si>
    <t>単価区分</t>
    <rPh sb="0" eb="2">
      <t>タンカ</t>
    </rPh>
    <rPh sb="2" eb="4">
      <t>クブン</t>
    </rPh>
    <phoneticPr fontId="3"/>
  </si>
  <si>
    <t>ア）水路清掃</t>
    <phoneticPr fontId="3"/>
  </si>
  <si>
    <t>イ）草刈り</t>
    <phoneticPr fontId="3"/>
  </si>
  <si>
    <t>ア）簡易補修</t>
    <rPh sb="2" eb="4">
      <t>カンイ</t>
    </rPh>
    <rPh sb="4" eb="6">
      <t>ホシュウ</t>
    </rPh>
    <phoneticPr fontId="3"/>
  </si>
  <si>
    <t>）</t>
    <phoneticPr fontId="3"/>
  </si>
  <si>
    <t>（配分割合：</t>
    <phoneticPr fontId="3"/>
  </si>
  <si>
    <t>年度</t>
    <rPh sb="0" eb="2">
      <t>ネンド</t>
    </rPh>
    <phoneticPr fontId="3"/>
  </si>
  <si>
    <t>～</t>
    <phoneticPr fontId="3"/>
  </si>
  <si>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3"/>
  </si>
  <si>
    <t>対象農用地面積（㎡）</t>
    <phoneticPr fontId="3"/>
  </si>
  <si>
    <t>１　集落協定の管理体制（構成員の役割分担）</t>
    <phoneticPr fontId="3"/>
  </si>
  <si>
    <t>役職名等</t>
  </si>
  <si>
    <t>氏名</t>
    <rPh sb="0" eb="2">
      <t>シメイ</t>
    </rPh>
    <phoneticPr fontId="3"/>
  </si>
  <si>
    <t>代表者</t>
    <rPh sb="0" eb="3">
      <t>ダイヒョウシャ</t>
    </rPh>
    <phoneticPr fontId="3"/>
  </si>
  <si>
    <t>書記担当</t>
    <phoneticPr fontId="3"/>
  </si>
  <si>
    <t>会計担当</t>
    <phoneticPr fontId="3"/>
  </si>
  <si>
    <t>共同機械担当</t>
    <phoneticPr fontId="3"/>
  </si>
  <si>
    <t>土地改良施設担当</t>
    <phoneticPr fontId="3"/>
  </si>
  <si>
    <t>法面点検担当</t>
    <phoneticPr fontId="3"/>
  </si>
  <si>
    <t>注）事務作業が一部の者に集中して過大な負担となっていないか、事務作業を担う者への報酬が適正な水準となっているか等について、協定参加者で確認すること。</t>
    <phoneticPr fontId="3"/>
  </si>
  <si>
    <t>２　集落協定上の基幹的活動において中核的なリーダーとしての役割を果たす担い手として指定する者</t>
    <phoneticPr fontId="3"/>
  </si>
  <si>
    <t>第２  農用地の管理方法</t>
    <phoneticPr fontId="3"/>
  </si>
  <si>
    <t>　以下の項目のうち該当項目に○印を記入</t>
    <phoneticPr fontId="3"/>
  </si>
  <si>
    <t>内                 容</t>
    <phoneticPr fontId="3"/>
  </si>
  <si>
    <t>(1) 農用地</t>
    <phoneticPr fontId="3"/>
  </si>
  <si>
    <t>①耕作者が農作業を継続できなくなった場合には、速やかに農業委員会のあっせんを受ける。</t>
    <phoneticPr fontId="3"/>
  </si>
  <si>
    <t>②農業公社が受託する。</t>
    <phoneticPr fontId="3"/>
  </si>
  <si>
    <t>③集落協定参加者が協定内容に従って管理する。</t>
    <phoneticPr fontId="3"/>
  </si>
  <si>
    <t>④その他（　　　　　　　　　　　　　　　　）</t>
    <phoneticPr fontId="3"/>
  </si>
  <si>
    <t>(2) 水路・農道等</t>
    <phoneticPr fontId="3"/>
  </si>
  <si>
    <t>①協定参加者全員で泥上げ、草刈りを行う。</t>
    <phoneticPr fontId="3"/>
  </si>
  <si>
    <t>②集落申し合わせ事項により定期的な除草等の作業を行う。</t>
    <phoneticPr fontId="3"/>
  </si>
  <si>
    <t>第３　協定対象となる農用地</t>
    <phoneticPr fontId="3"/>
  </si>
  <si>
    <t>第４  集落マスタープラン（必須事項）</t>
    <phoneticPr fontId="3"/>
  </si>
  <si>
    <t>協定農用地
面積</t>
    <phoneticPr fontId="3"/>
  </si>
  <si>
    <t>③既荒廃農地を協定農用地に含めない場合には、協定農用地に悪影響を与えないよう草刈り、防虫対策等の保全管理を行う。</t>
    <phoneticPr fontId="3"/>
  </si>
  <si>
    <t>④農地法面の崩壊を未然に防止するため、集落内の担い手を中心に定期的な点検を行う。　</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</si>
  <si>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</si>
  <si>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</si>
  <si>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</si>
  <si>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</si>
  <si>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</si>
  <si>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</si>
  <si>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</si>
  <si>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</si>
  <si>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</si>
  <si>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　【体制整備単価の場合に使用】</t>
    <phoneticPr fontId="3"/>
  </si>
  <si>
    <t>第８  農業生産活動等の体制整備として取り組むべき事項（体制整備単価交付必須事項）</t>
    <phoneticPr fontId="3"/>
  </si>
  <si>
    <t>取　り　組　む　べ　き　事　項</t>
    <phoneticPr fontId="3"/>
  </si>
  <si>
    <t>第９　加算措置適用のために取り組むべき事項（加算措置必須要件）</t>
    <phoneticPr fontId="3"/>
  </si>
  <si>
    <t>協定対象施設の管理方法</t>
    <phoneticPr fontId="3"/>
  </si>
  <si>
    <t>耕作地</t>
    <rPh sb="0" eb="2">
      <t>コウサク</t>
    </rPh>
    <rPh sb="2" eb="3">
      <t>チ</t>
    </rPh>
    <phoneticPr fontId="3"/>
  </si>
  <si>
    <t>その他（具体的活動内容欄に記入）</t>
    <rPh sb="4" eb="7">
      <t>グタイテキ</t>
    </rPh>
    <rPh sb="7" eb="9">
      <t>カツドウ</t>
    </rPh>
    <rPh sb="9" eb="11">
      <t>ナイヨウ</t>
    </rPh>
    <rPh sb="11" eb="12">
      <t>ラン</t>
    </rPh>
    <phoneticPr fontId="3"/>
  </si>
  <si>
    <t>農用地の現況</t>
    <phoneticPr fontId="3"/>
  </si>
  <si>
    <t>第５　農業生産活動等として取り組むべき事項</t>
    <phoneticPr fontId="3"/>
  </si>
  <si>
    <t>第６　促進計画の「その他促進計画の実施に関し当該市町村が必要と認める事項」により
　　規定すべき事項</t>
    <phoneticPr fontId="3"/>
  </si>
  <si>
    <t>第７  交付金の使用方法等</t>
    <phoneticPr fontId="3"/>
  </si>
  <si>
    <t>棚田地域振興活動加算</t>
    <phoneticPr fontId="3"/>
  </si>
  <si>
    <t>　多面的機能支払交付金実施要綱別紙１第５の２に基づく活動計画に定める施設と同一。</t>
    <phoneticPr fontId="3"/>
  </si>
  <si>
    <t>超急傾斜農地
棚田地域振興農地のうち</t>
    <rPh sb="0" eb="1">
      <t>チョウ</t>
    </rPh>
    <rPh sb="1" eb="4">
      <t>キュウケイシャ</t>
    </rPh>
    <rPh sb="4" eb="6">
      <t>ノウチ</t>
    </rPh>
    <phoneticPr fontId="3"/>
  </si>
  <si>
    <t>こちらのセルには関数が入っているので変更しないでください。</t>
    <rPh sb="8" eb="10">
      <t>カンスウ</t>
    </rPh>
    <rPh sb="11" eb="12">
      <t>ハイ</t>
    </rPh>
    <rPh sb="18" eb="20">
      <t>ヘンコウ</t>
    </rPh>
    <phoneticPr fontId="3"/>
  </si>
  <si>
    <t>〇</t>
    <phoneticPr fontId="3"/>
  </si>
  <si>
    <t>〇</t>
    <phoneticPr fontId="3"/>
  </si>
  <si>
    <r>
      <t>・</t>
    </r>
    <r>
      <rPr>
        <b/>
        <u/>
        <sz val="10"/>
        <color rgb="FFFF0000"/>
        <rFont val="HG丸ｺﾞｼｯｸM-PRO"/>
        <family val="3"/>
        <charset val="128"/>
      </rPr>
      <t>市町村に提出する前に、自動集計された箇所も含め、誤りがないかご確認ください。</t>
    </r>
    <rPh sb="12" eb="14">
      <t>ジドウ</t>
    </rPh>
    <rPh sb="14" eb="16">
      <t>シュウケイ</t>
    </rPh>
    <rPh sb="19" eb="21">
      <t>カショ</t>
    </rPh>
    <rPh sb="22" eb="23">
      <t>フク</t>
    </rPh>
    <rPh sb="25" eb="26">
      <t>アヤマ</t>
    </rPh>
    <rPh sb="32" eb="34">
      <t>カクニン</t>
    </rPh>
    <phoneticPr fontId="3"/>
  </si>
  <si>
    <t>その他</t>
    <rPh sb="2" eb="3">
      <t>タ</t>
    </rPh>
    <phoneticPr fontId="3"/>
  </si>
  <si>
    <t>内容</t>
    <rPh sb="0" eb="2">
      <t>ナイヨウ</t>
    </rPh>
    <phoneticPr fontId="3"/>
  </si>
  <si>
    <t>・画面上部に右のような表示が出た場合は「コンテンツの有効化」を押してください。</t>
    <rPh sb="1" eb="3">
      <t>ガメン</t>
    </rPh>
    <rPh sb="3" eb="5">
      <t>ジョウブ</t>
    </rPh>
    <rPh sb="6" eb="7">
      <t>ミギ</t>
    </rPh>
    <rPh sb="11" eb="13">
      <t>ヒョウジ</t>
    </rPh>
    <rPh sb="14" eb="15">
      <t>デ</t>
    </rPh>
    <rPh sb="16" eb="18">
      <t>バアイ</t>
    </rPh>
    <rPh sb="26" eb="28">
      <t>ユウコウ</t>
    </rPh>
    <rPh sb="28" eb="29">
      <t>カ</t>
    </rPh>
    <rPh sb="31" eb="32">
      <t>オ</t>
    </rPh>
    <phoneticPr fontId="3"/>
  </si>
  <si>
    <t>年齢分類記号リスト</t>
    <rPh sb="0" eb="2">
      <t>ネンレイ</t>
    </rPh>
    <rPh sb="2" eb="4">
      <t>ブンルイ</t>
    </rPh>
    <rPh sb="4" eb="6">
      <t>キゴウ</t>
    </rPh>
    <phoneticPr fontId="3"/>
  </si>
  <si>
    <t>■</t>
    <phoneticPr fontId="3"/>
  </si>
  <si>
    <t>農用地の内訳等及びネットワーク化活動計画</t>
    <phoneticPr fontId="3"/>
  </si>
  <si>
    <t>注１）「農用地の内訳等」は集落協定書に添付し、提出期限（当該年度の６月30日、令和７年度においては８月31日）までに協定農用地の存する市町村長に提出する。</t>
    <phoneticPr fontId="3"/>
  </si>
  <si>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3"/>
  </si>
  <si>
    <t>円</t>
    <rPh sb="0" eb="1">
      <t>エン</t>
    </rPh>
    <phoneticPr fontId="3"/>
  </si>
  <si>
    <t>注１：「多面的機能支払」「中山間地域等直接支払」「環境保全型農業直接支払」の欄は、各支払に取り組む者に○印を記入。</t>
    <phoneticPr fontId="3"/>
  </si>
  <si>
    <t>注２：多面的機能支払に取り組む場合は、「分類番号」を分類番号リストの１～13から選択。</t>
    <phoneticPr fontId="3"/>
  </si>
  <si>
    <t>注３：「農業者」とは、協定に位置付けられている農用地において農業生産活動等（多面的機能支払においては、耕作又は養畜）を実施する農業者又は団体である。</t>
    <phoneticPr fontId="3"/>
  </si>
  <si>
    <t>注５：他の市町村で環境保全型農業直接支払を実施している場合は、その市町村名を全て記載すること。</t>
    <phoneticPr fontId="3"/>
  </si>
  <si>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3"/>
  </si>
  <si>
    <t>注７：「多面的機能支払」のみに取り組む場合、住所の記入は不要。</t>
    <phoneticPr fontId="3"/>
  </si>
  <si>
    <t>中山間地域等直接支払分類記号リスト</t>
    <phoneticPr fontId="3"/>
  </si>
  <si>
    <t>多面的機能支払分類番号リスト</t>
    <phoneticPr fontId="3"/>
  </si>
  <si>
    <t>多面的機能支払</t>
    <rPh sb="0" eb="7">
      <t>タメンテキキノウシハライ</t>
    </rPh>
    <phoneticPr fontId="3"/>
  </si>
  <si>
    <t>○</t>
    <phoneticPr fontId="3"/>
  </si>
  <si>
    <t>中山間地域等直接支払</t>
    <phoneticPr fontId="3"/>
  </si>
  <si>
    <t>他の市町村で環境保全型農業直接支払を実施している場合は、その市町村名を全て記載</t>
    <phoneticPr fontId="3"/>
  </si>
  <si>
    <t>備考
活動支援班員</t>
    <rPh sb="0" eb="2">
      <t>ビコウ</t>
    </rPh>
    <rPh sb="4" eb="6">
      <t>カツドウ</t>
    </rPh>
    <rPh sb="6" eb="8">
      <t>シエン</t>
    </rPh>
    <rPh sb="8" eb="10">
      <t>ハンイン</t>
    </rPh>
    <phoneticPr fontId="3"/>
  </si>
  <si>
    <t>みどり認定</t>
    <rPh sb="3" eb="5">
      <t>ニンテイ</t>
    </rPh>
    <phoneticPr fontId="3"/>
  </si>
  <si>
    <t>認定済</t>
    <phoneticPr fontId="3"/>
  </si>
  <si>
    <t>申請中又は申請予定</t>
    <phoneticPr fontId="3"/>
  </si>
  <si>
    <t>申請予定無し</t>
    <phoneticPr fontId="3"/>
  </si>
  <si>
    <t>年齢
分類
記号</t>
    <rPh sb="0" eb="2">
      <t>ネンレイ</t>
    </rPh>
    <rPh sb="3" eb="5">
      <t>ブンルイ</t>
    </rPh>
    <rPh sb="6" eb="7">
      <t>キ</t>
    </rPh>
    <phoneticPr fontId="3"/>
  </si>
  <si>
    <t>役職名</t>
    <rPh sb="0" eb="3">
      <t>ヤクショクメイ</t>
    </rPh>
    <phoneticPr fontId="3"/>
  </si>
  <si>
    <t>住所</t>
    <phoneticPr fontId="3"/>
  </si>
  <si>
    <t>注１）面積×上限単価（円）は、面積（㎡）の千分の一の値に上限単価（円/10a）を乗じた額とする。</t>
    <phoneticPr fontId="3"/>
  </si>
  <si>
    <t>注２）加算上限額（円）は、面積×上限単価（円）の合計額とする。</t>
    <phoneticPr fontId="3"/>
  </si>
  <si>
    <t>　３　ネットワーク化加算</t>
    <phoneticPr fontId="3"/>
  </si>
  <si>
    <t>上限単価
（円/10a）</t>
    <rPh sb="0" eb="2">
      <t>ジョウゲン</t>
    </rPh>
    <phoneticPr fontId="3"/>
  </si>
  <si>
    <t>面積×上限単価
（円）</t>
    <rPh sb="3" eb="5">
      <t>ジョウゲン</t>
    </rPh>
    <phoneticPr fontId="3"/>
  </si>
  <si>
    <t>加算上限額
（円）</t>
    <rPh sb="2" eb="4">
      <t>ジョウゲン</t>
    </rPh>
    <phoneticPr fontId="3"/>
  </si>
  <si>
    <t>注２）加算上限額（円）は、面積×上限単価の計（円）及び100万円のうち、いずれか低い額とする。ただし、統合については、統合前の協定単位で上限を設定する。</t>
    <phoneticPr fontId="3"/>
  </si>
  <si>
    <t>ネットワーク化加算</t>
    <phoneticPr fontId="3"/>
  </si>
  <si>
    <t>上限
単価</t>
    <rPh sb="0" eb="2">
      <t>ジョウゲン</t>
    </rPh>
    <phoneticPr fontId="3"/>
  </si>
  <si>
    <t>交付
上限額</t>
    <rPh sb="3" eb="5">
      <t>ジョウゲン</t>
    </rPh>
    <phoneticPr fontId="3"/>
  </si>
  <si>
    <t>交付基準（傾斜等）</t>
    <phoneticPr fontId="3"/>
  </si>
  <si>
    <t>上限単価
(円/10a)</t>
    <rPh sb="0" eb="2">
      <t>ジョウゲン</t>
    </rPh>
    <phoneticPr fontId="3"/>
  </si>
  <si>
    <t>面積×上限単価の計
（円）</t>
    <rPh sb="3" eb="5">
      <t>ジョウゲン</t>
    </rPh>
    <phoneticPr fontId="3"/>
  </si>
  <si>
    <t>加算上限額
（円）</t>
    <rPh sb="0" eb="2">
      <t>カサン</t>
    </rPh>
    <phoneticPr fontId="3"/>
  </si>
  <si>
    <t>　　ネットワーク化又は統合状況</t>
    <rPh sb="8" eb="9">
      <t>カ</t>
    </rPh>
    <rPh sb="9" eb="10">
      <t>マタ</t>
    </rPh>
    <phoneticPr fontId="3"/>
  </si>
  <si>
    <t>統合する集落協定名</t>
    <rPh sb="0" eb="2">
      <t>トウゴウ</t>
    </rPh>
    <rPh sb="4" eb="6">
      <t>シュウラク</t>
    </rPh>
    <rPh sb="8" eb="9">
      <t>メイ</t>
    </rPh>
    <phoneticPr fontId="3"/>
  </si>
  <si>
    <t>　　４　スマート農業加算</t>
    <rPh sb="8" eb="10">
      <t>ノウギョウ</t>
    </rPh>
    <phoneticPr fontId="3"/>
  </si>
  <si>
    <t>スマート農業加算</t>
    <rPh sb="4" eb="6">
      <t>ノウギョウ</t>
    </rPh>
    <phoneticPr fontId="3"/>
  </si>
  <si>
    <t>注２）加算上限額（円）は、面積×上限単価（円）及び200万円のうち、いずれか低い額とする。</t>
    <phoneticPr fontId="3"/>
  </si>
  <si>
    <t>加算上限額
（円）</t>
    <rPh sb="0" eb="2">
      <t>カサン</t>
    </rPh>
    <rPh sb="2" eb="5">
      <t>ジョウゲンガク</t>
    </rPh>
    <phoneticPr fontId="3"/>
  </si>
  <si>
    <t>　　５　集落機能強化加算の経過措置</t>
    <rPh sb="4" eb="12">
      <t>シュウラクキノウキョウカカサン</t>
    </rPh>
    <rPh sb="13" eb="17">
      <t>ケイカソチ</t>
    </rPh>
    <phoneticPr fontId="3"/>
  </si>
  <si>
    <t>注１）面積×上限単価（円）は、面積（㎡）の千分の一の値に上限単価（円/10a）を乗じた額とする。</t>
    <phoneticPr fontId="3"/>
  </si>
  <si>
    <t>集落機能強化加算の経過措置</t>
    <phoneticPr fontId="3"/>
  </si>
  <si>
    <t>○農用地の内訳等</t>
    <phoneticPr fontId="3"/>
  </si>
  <si>
    <t>⑤農用地の管理</t>
    <rPh sb="1" eb="4">
      <t>ノウヨウチ</t>
    </rPh>
    <rPh sb="5" eb="7">
      <t>カンリ</t>
    </rPh>
    <phoneticPr fontId="3"/>
  </si>
  <si>
    <t>⑥管理者</t>
    <rPh sb="1" eb="4">
      <t>カンリシャ</t>
    </rPh>
    <phoneticPr fontId="3"/>
  </si>
  <si>
    <t>⑦個人配分を受ける所得超過者の引受地</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</si>
  <si>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</si>
  <si>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</si>
  <si>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</si>
  <si>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</si>
  <si>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</si>
  <si>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役員報酬</t>
    <rPh sb="2" eb="4">
      <t>ホウシュウ</t>
    </rPh>
    <phoneticPr fontId="3"/>
  </si>
  <si>
    <t>研修会開催費</t>
    <phoneticPr fontId="3"/>
  </si>
  <si>
    <t>農産物等の販売促進関係費</t>
    <phoneticPr fontId="3"/>
  </si>
  <si>
    <t>都市住民との交流促進関係費</t>
    <phoneticPr fontId="3"/>
  </si>
  <si>
    <t>法人設立関係費</t>
    <phoneticPr fontId="3"/>
  </si>
  <si>
    <t>土地利用調整関係費</t>
    <phoneticPr fontId="3"/>
  </si>
  <si>
    <t>道・水路管理費</t>
    <phoneticPr fontId="3"/>
  </si>
  <si>
    <t>（うち道・水路整備費）</t>
    <phoneticPr fontId="3"/>
  </si>
  <si>
    <t>農地管理費</t>
    <phoneticPr fontId="3"/>
  </si>
  <si>
    <t>（うち農地整備費）</t>
    <phoneticPr fontId="3"/>
  </si>
  <si>
    <t>鳥獣害防止対策費</t>
    <phoneticPr fontId="3"/>
  </si>
  <si>
    <t>共同利用機械購入等費</t>
    <phoneticPr fontId="3"/>
  </si>
  <si>
    <t>共同利用施設整備等費</t>
    <phoneticPr fontId="3"/>
  </si>
  <si>
    <t>多面的機能増進活動費</t>
    <phoneticPr fontId="3"/>
  </si>
  <si>
    <t>　ネットワーク化活動計画を作成する。</t>
    <rPh sb="7" eb="8">
      <t>カ</t>
    </rPh>
    <rPh sb="8" eb="12">
      <t>カツドウケイカク</t>
    </rPh>
    <phoneticPr fontId="3"/>
  </si>
  <si>
    <t>別紙様式２に定めるネットワーク化活動計画を令和11年度までに作成する。</t>
    <rPh sb="15" eb="16">
      <t>カ</t>
    </rPh>
    <rPh sb="16" eb="20">
      <t>カツドウケイカク</t>
    </rPh>
    <phoneticPr fontId="3"/>
  </si>
  <si>
    <t>③ネットワーク化加算</t>
    <rPh sb="7" eb="8">
      <t>カ</t>
    </rPh>
    <phoneticPr fontId="3"/>
  </si>
  <si>
    <t>④スマート農業加算</t>
    <rPh sb="5" eb="7">
      <t>ノウギョウ</t>
    </rPh>
    <phoneticPr fontId="3"/>
  </si>
  <si>
    <t>⑤集落機能強化加算の経過措置</t>
    <phoneticPr fontId="3"/>
  </si>
  <si>
    <t>現状は、取組期間の開始年度における地域の現状を記載する。</t>
    <phoneticPr fontId="3"/>
  </si>
  <si>
    <t>ネットワーク化活動計画</t>
    <rPh sb="6" eb="11">
      <t>カカツドウケイカク</t>
    </rPh>
    <phoneticPr fontId="3"/>
  </si>
  <si>
    <t>ネットワーク化活動計画を作成する</t>
    <rPh sb="6" eb="11">
      <t>カカツドウケイカク</t>
    </rPh>
    <rPh sb="12" eb="14">
      <t>サクセイ</t>
    </rPh>
    <phoneticPr fontId="3"/>
  </si>
  <si>
    <t>ネットワーク化活動計画を作成しない</t>
    <rPh sb="6" eb="11">
      <t>カカツドウケイカク</t>
    </rPh>
    <rPh sb="12" eb="14">
      <t>サクセイ</t>
    </rPh>
    <phoneticPr fontId="3"/>
  </si>
  <si>
    <t>ネットワーク化活動計画＋目＋傾斜</t>
    <rPh sb="6" eb="11">
      <t>カカツドウケイカク</t>
    </rPh>
    <rPh sb="12" eb="13">
      <t>メ</t>
    </rPh>
    <rPh sb="14" eb="16">
      <t>ケイシャ</t>
    </rPh>
    <phoneticPr fontId="3"/>
  </si>
  <si>
    <t>ネットワーク化活動計画を
作成する</t>
    <rPh sb="6" eb="11">
      <t>カカツドウケイカク</t>
    </rPh>
    <rPh sb="13" eb="15">
      <t>サクセイ</t>
    </rPh>
    <phoneticPr fontId="3"/>
  </si>
  <si>
    <t>ネットワーク化活動計画を
作成しない</t>
    <rPh sb="6" eb="11">
      <t>カカツドウケイカク</t>
    </rPh>
    <rPh sb="13" eb="15">
      <t>サクセイ</t>
    </rPh>
    <phoneticPr fontId="3"/>
  </si>
  <si>
    <t>維持管理農用地</t>
    <rPh sb="4" eb="7">
      <t>ノウヨウチ</t>
    </rPh>
    <phoneticPr fontId="3"/>
  </si>
  <si>
    <t>荒廃農地</t>
    <phoneticPr fontId="3"/>
  </si>
  <si>
    <t>被災地</t>
    <phoneticPr fontId="3"/>
  </si>
  <si>
    <t>２．ネットワーク化活動計画作成時に使用するもの</t>
    <rPh sb="8" eb="13">
      <t>カカツドウケイカク</t>
    </rPh>
    <rPh sb="13" eb="15">
      <t>サクセイ</t>
    </rPh>
    <rPh sb="15" eb="16">
      <t>ジ</t>
    </rPh>
    <rPh sb="17" eb="19">
      <t>シヨウ</t>
    </rPh>
    <phoneticPr fontId="3"/>
  </si>
  <si>
    <t>④加算の適用</t>
    <phoneticPr fontId="3"/>
  </si>
  <si>
    <t>令和7年度</t>
  </si>
  <si>
    <t>令和8年度</t>
  </si>
  <si>
    <t>令和9年度</t>
  </si>
  <si>
    <t>　○ 取り崩し予定年度：</t>
    <phoneticPr fontId="3"/>
  </si>
  <si>
    <t>（協定期間内）</t>
    <phoneticPr fontId="3"/>
  </si>
  <si>
    <r>
      <t>　○ 取り崩し予定年度における積立累計額：</t>
    </r>
    <r>
      <rPr>
        <u/>
        <sz val="12"/>
        <color rgb="FFFF0000"/>
        <rFont val="ＭＳ 明朝"/>
        <family val="1"/>
        <charset val="128"/>
      </rPr>
      <t>　</t>
    </r>
    <phoneticPr fontId="3"/>
  </si>
  <si>
    <t>　○ 繰越予定年度：</t>
    <phoneticPr fontId="3"/>
  </si>
  <si>
    <t>（当該年度の翌年度）</t>
    <phoneticPr fontId="3"/>
  </si>
  <si>
    <r>
      <t>　○ 繰越予定額：</t>
    </r>
    <r>
      <rPr>
        <u/>
        <sz val="12"/>
        <color rgb="FFFF0000"/>
        <rFont val="ＭＳ 明朝"/>
        <family val="1"/>
        <charset val="128"/>
      </rPr>
      <t>　</t>
    </r>
    <rPh sb="3" eb="5">
      <t>クリコシ</t>
    </rPh>
    <rPh sb="5" eb="7">
      <t>ヨテイ</t>
    </rPh>
    <phoneticPr fontId="3"/>
  </si>
  <si>
    <t>行を追加する場合はこれより上の行を「コピーして追加」してください。</t>
    <phoneticPr fontId="3"/>
  </si>
  <si>
    <t>スマート農業加算</t>
    <phoneticPr fontId="3"/>
  </si>
  <si>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3"/>
  </si>
  <si>
    <t>ネットワーク化する集落協定名</t>
    <rPh sb="6" eb="7">
      <t>カ</t>
    </rPh>
    <rPh sb="9" eb="11">
      <t>シュウラク</t>
    </rPh>
    <rPh sb="11" eb="13">
      <t>キョウテイ</t>
    </rPh>
    <phoneticPr fontId="3"/>
  </si>
  <si>
    <t>様式名</t>
    <rPh sb="0" eb="3">
      <t>ヨウシキメイ</t>
    </rPh>
    <phoneticPr fontId="3"/>
  </si>
  <si>
    <t>中山間地域等直接支払交付金交付農用地の自然災害における災害復旧計画の提出について</t>
    <phoneticPr fontId="3"/>
  </si>
  <si>
    <t>共用資産管理台帳</t>
    <phoneticPr fontId="3"/>
  </si>
  <si>
    <t>機械等利用管理規程</t>
    <phoneticPr fontId="3"/>
  </si>
  <si>
    <t>機械等利用簿</t>
    <phoneticPr fontId="3"/>
  </si>
  <si>
    <t>１.前年度持越</t>
    <rPh sb="2" eb="5">
      <t>ゼンネンド</t>
    </rPh>
    <rPh sb="5" eb="7">
      <t>モチコシ</t>
    </rPh>
    <phoneticPr fontId="2"/>
  </si>
  <si>
    <t>２.交付金</t>
    <rPh sb="2" eb="5">
      <t>コウフキン</t>
    </rPh>
    <phoneticPr fontId="2"/>
  </si>
  <si>
    <t>３.利子等</t>
    <rPh sb="2" eb="4">
      <t>リシ</t>
    </rPh>
    <rPh sb="4" eb="5">
      <t>トウ</t>
    </rPh>
    <phoneticPr fontId="2"/>
  </si>
  <si>
    <t>４.日当</t>
    <rPh sb="2" eb="4">
      <t>ニットウ</t>
    </rPh>
    <phoneticPr fontId="2"/>
  </si>
  <si>
    <t>５.購入・リース費</t>
    <rPh sb="2" eb="4">
      <t>コウニュウ</t>
    </rPh>
    <rPh sb="8" eb="9">
      <t>ヒ</t>
    </rPh>
    <phoneticPr fontId="2"/>
  </si>
  <si>
    <t>６.外注費</t>
    <rPh sb="2" eb="5">
      <t>ガイチュウヒ</t>
    </rPh>
    <phoneticPr fontId="2"/>
  </si>
  <si>
    <t>７.その他支出</t>
    <rPh sb="4" eb="5">
      <t>タ</t>
    </rPh>
    <rPh sb="5" eb="7">
      <t>シシュツ</t>
    </rPh>
    <phoneticPr fontId="2"/>
  </si>
  <si>
    <t>８.返還</t>
    <rPh sb="2" eb="4">
      <t>ヘンカン</t>
    </rPh>
    <phoneticPr fontId="2"/>
  </si>
  <si>
    <t>この線より上に行を挿入してください。</t>
  </si>
  <si>
    <t>支払区分</t>
    <rPh sb="0" eb="2">
      <t>シハライ</t>
    </rPh>
    <rPh sb="2" eb="4">
      <t>クブン</t>
    </rPh>
    <phoneticPr fontId="3"/>
  </si>
  <si>
    <t>活動項目</t>
    <rPh sb="0" eb="2">
      <t>カツドウ</t>
    </rPh>
    <rPh sb="2" eb="4">
      <t>コウモク</t>
    </rPh>
    <phoneticPr fontId="3"/>
  </si>
  <si>
    <t>事務処理</t>
    <rPh sb="0" eb="2">
      <t>ジム</t>
    </rPh>
    <rPh sb="2" eb="4">
      <t>ショリ</t>
    </rPh>
    <phoneticPr fontId="3"/>
  </si>
  <si>
    <t>点検</t>
    <rPh sb="0" eb="2">
      <t>テンケン</t>
    </rPh>
    <phoneticPr fontId="3"/>
  </si>
  <si>
    <t>計画策定</t>
    <rPh sb="0" eb="2">
      <t>ケイカク</t>
    </rPh>
    <rPh sb="2" eb="4">
      <t>サクテイ</t>
    </rPh>
    <phoneticPr fontId="3"/>
  </si>
  <si>
    <t>研修</t>
    <rPh sb="0" eb="2">
      <t>ケンシュウ</t>
    </rPh>
    <phoneticPr fontId="3"/>
  </si>
  <si>
    <t>実践活動</t>
    <rPh sb="0" eb="2">
      <t>ジッセン</t>
    </rPh>
    <rPh sb="2" eb="4">
      <t>カツドウ</t>
    </rPh>
    <phoneticPr fontId="3"/>
  </si>
  <si>
    <t>共通</t>
    <rPh sb="0" eb="2">
      <t>キョウツウ</t>
    </rPh>
    <phoneticPr fontId="3"/>
  </si>
  <si>
    <t>-</t>
    <phoneticPr fontId="3"/>
  </si>
  <si>
    <t>農用地</t>
    <rPh sb="0" eb="3">
      <t>ノウヨウチ</t>
    </rPh>
    <phoneticPr fontId="3"/>
  </si>
  <si>
    <t>水質保全</t>
    <rPh sb="0" eb="2">
      <t>スイシツ</t>
    </rPh>
    <rPh sb="2" eb="4">
      <t>ホゼン</t>
    </rPh>
    <phoneticPr fontId="3"/>
  </si>
  <si>
    <t>啓発・普及</t>
    <rPh sb="0" eb="2">
      <t>ケイハツ</t>
    </rPh>
    <rPh sb="3" eb="5">
      <t>フキュウ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</si>
  <si>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</si>
  <si>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</si>
  <si>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←活動記録に活動項目番号が入力された回数をカウントし、これをもとに実施状況報告書の「実施欄」の○、×を判定しています。</t>
    <rPh sb="6" eb="8">
      <t>カツドウ</t>
    </rPh>
    <rPh sb="8" eb="10">
      <t>コウモク</t>
    </rPh>
    <rPh sb="51" eb="53">
      <t>ハンテイ</t>
    </rPh>
    <phoneticPr fontId="2"/>
  </si>
  <si>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2"/>
  </si>
  <si>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</si>
  <si>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</si>
  <si>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</si>
  <si>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</si>
  <si>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</si>
  <si>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</si>
  <si>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</si>
  <si>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</si>
  <si>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</si>
  <si>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</si>
  <si>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</si>
  <si>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活動区分</t>
    <rPh sb="0" eb="2">
      <t>カツドウ</t>
    </rPh>
    <rPh sb="2" eb="4">
      <t>クブン</t>
    </rPh>
    <phoneticPr fontId="2"/>
  </si>
  <si>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2"/>
  </si>
  <si>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</si>
  <si>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</si>
  <si>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</si>
  <si>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</si>
  <si>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</si>
  <si>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200 事務処理</t>
  </si>
  <si>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2"/>
  </si>
  <si>
    <t>□</t>
    <phoneticPr fontId="3"/>
  </si>
  <si>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</si>
  <si>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</si>
  <si>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</si>
  <si>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</si>
  <si>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</si>
  <si>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</si>
  <si>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会議</t>
    <rPh sb="0" eb="2">
      <t>カイギ</t>
    </rPh>
    <phoneticPr fontId="3"/>
  </si>
  <si>
    <t>300 会議</t>
  </si>
  <si>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</si>
  <si>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</si>
  <si>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</si>
  <si>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</si>
  <si>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</si>
  <si>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</si>
  <si>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</si>
  <si>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</si>
  <si>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</si>
  <si>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</si>
  <si>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農地維持</t>
    <rPh sb="0" eb="2">
      <t>ノウチ</t>
    </rPh>
    <rPh sb="2" eb="4">
      <t>イジ</t>
    </rPh>
    <phoneticPr fontId="3"/>
  </si>
  <si>
    <t>点検・計画策定</t>
    <rPh sb="0" eb="2">
      <t>テンケン</t>
    </rPh>
    <rPh sb="3" eb="5">
      <t>ケイカク</t>
    </rPh>
    <rPh sb="5" eb="7">
      <t>サクテイ</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</si>
  <si>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</si>
  <si>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</si>
  <si>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</si>
  <si>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</si>
  <si>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</si>
  <si>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2 年度活動計画の策定</t>
  </si>
  <si>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</si>
  <si>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</si>
  <si>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</si>
  <si>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3 事務・組織運営等に関する研修、機械の安全使用に関する研修</t>
    <phoneticPr fontId="70"/>
  </si>
  <si>
    <t>水環境の回復</t>
    <rPh sb="0" eb="3">
      <t>ミズカンキョウ</t>
    </rPh>
    <rPh sb="4" eb="6">
      <t>カイフク</t>
    </rPh>
    <phoneticPr fontId="2"/>
  </si>
  <si>
    <t>７.女性会</t>
    <rPh sb="2" eb="5">
      <t>ジョセイカイ</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</si>
  <si>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</si>
  <si>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</si>
  <si>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</si>
  <si>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</si>
  <si>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</si>
  <si>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</si>
  <si>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</si>
  <si>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</si>
  <si>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</si>
  <si>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</si>
  <si>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</si>
  <si>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</si>
  <si>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2"/>
  </si>
  <si>
    <t>11.学校・PTA</t>
    <rPh sb="3" eb="5">
      <t>ガッコウ</t>
    </rPh>
    <phoneticPr fontId="2"/>
  </si>
  <si>
    <t>8 水路の泥上げ</t>
  </si>
  <si>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</si>
  <si>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</si>
  <si>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</si>
  <si>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</si>
  <si>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</si>
  <si>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</si>
  <si>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</si>
  <si>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</si>
  <si>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</si>
  <si>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</si>
  <si>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</si>
  <si>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</si>
  <si>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</si>
  <si>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</si>
  <si>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</si>
  <si>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</si>
  <si>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</si>
  <si>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</si>
  <si>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3"/>
  </si>
  <si>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</si>
  <si>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</si>
  <si>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</si>
  <si>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</si>
  <si>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</si>
  <si>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</si>
  <si>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</si>
  <si>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</si>
  <si>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</si>
  <si>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</si>
  <si>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</si>
  <si>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</si>
  <si>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新たに行を追加し、追加した活動項目を入力する。</t>
    <rPh sb="16" eb="18">
      <t>カツドウ</t>
    </rPh>
    <rPh sb="18" eb="20">
      <t>コウモク</t>
    </rPh>
    <rPh sb="21" eb="23">
      <t>ニュウリョク</t>
    </rPh>
    <phoneticPr fontId="2"/>
  </si>
  <si>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</si>
  <si>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</si>
  <si>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</si>
  <si>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</si>
  <si>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</si>
  <si>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</si>
  <si>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</si>
  <si>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</si>
  <si>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</si>
  <si>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</si>
  <si>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</si>
  <si>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</si>
  <si>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</si>
  <si>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</si>
  <si>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</si>
  <si>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</si>
  <si>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</si>
  <si>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</si>
  <si>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</si>
  <si>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</si>
  <si>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</si>
  <si>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</si>
  <si>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</si>
  <si>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</si>
  <si>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</si>
  <si>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</si>
  <si>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</si>
  <si>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</si>
  <si>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</si>
  <si>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</si>
  <si>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</si>
  <si>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</si>
  <si>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</si>
  <si>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</si>
  <si>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</si>
  <si>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</si>
  <si>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</si>
  <si>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</si>
  <si>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</si>
  <si>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</si>
  <si>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</si>
  <si>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2"/>
  </si>
  <si>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</si>
  <si>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</si>
  <si>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</si>
  <si>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2"/>
  </si>
  <si>
    <t>53 鳥獣被害防止対策及び環境改善活動の強化</t>
    <rPh sb="3" eb="5">
      <t>チョウジュウ</t>
    </rPh>
    <rPh sb="5" eb="7">
      <t>ヒガイ</t>
    </rPh>
    <rPh sb="7" eb="9">
      <t>ボウシ</t>
    </rPh>
    <rPh sb="9" eb="11">
      <t>タイサク</t>
    </rPh>
    <rPh sb="11" eb="12">
      <t>オヨ</t>
    </rPh>
    <phoneticPr fontId="70"/>
  </si>
  <si>
    <t>53　農地周りの環境改善活動の強化</t>
    <rPh sb="3" eb="5">
      <t>ノウチ</t>
    </rPh>
    <rPh sb="5" eb="6">
      <t>マワ</t>
    </rPh>
    <rPh sb="8" eb="10">
      <t>カンキョウ</t>
    </rPh>
    <rPh sb="10" eb="12">
      <t>カイゼン</t>
    </rPh>
    <rPh sb="12" eb="14">
      <t>カツドウ</t>
    </rPh>
    <rPh sb="15" eb="17">
      <t>キョウカ</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</si>
  <si>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</si>
  <si>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</si>
  <si>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</si>
  <si>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</si>
  <si>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</si>
  <si>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</si>
  <si>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57 やすらぎ・福祉及び教育機能の活用</t>
    <phoneticPr fontId="70"/>
  </si>
  <si>
    <t>57 やすらぎ・福祉及び教育機能の活用</t>
    <rPh sb="8" eb="10">
      <t>フクシ</t>
    </rPh>
    <rPh sb="10" eb="11">
      <t>オヨ</t>
    </rPh>
    <rPh sb="12" eb="14">
      <t>キョウイク</t>
    </rPh>
    <rPh sb="14" eb="16">
      <t>キノウ</t>
    </rPh>
    <rPh sb="17" eb="19">
      <t>カツヨウ</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</si>
  <si>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</si>
  <si>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</si>
  <si>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</si>
  <si>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</si>
  <si>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広報活動・農的関係人口の拡大</t>
    <rPh sb="8" eb="14">
      <t>ノウテキカンケイジンコウ</t>
    </rPh>
    <rPh sb="15" eb="17">
      <t>カクダイ</t>
    </rPh>
    <phoneticPr fontId="70"/>
  </si>
  <si>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</si>
  <si>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</si>
  <si>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</si>
  <si>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</si>
  <si>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</si>
  <si>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</si>
  <si>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</si>
  <si>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</si>
  <si>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</si>
  <si>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</si>
  <si>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</si>
  <si>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</si>
  <si>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</si>
  <si>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</si>
  <si>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（参考）</t>
    <rPh sb="1" eb="3">
      <t>サンコウ</t>
    </rPh>
    <phoneticPr fontId="3"/>
  </si>
  <si>
    <t>（参考様式第４号）</t>
    <rPh sb="1" eb="3">
      <t>サンコウ</t>
    </rPh>
    <rPh sb="3" eb="5">
      <t>ヨウシキ</t>
    </rPh>
    <phoneticPr fontId="3"/>
  </si>
  <si>
    <t>年　　月　　日</t>
    <phoneticPr fontId="3"/>
  </si>
  <si>
    <t>多面的機能発揮促進事業に関する計画の認定［変更の認定］の申請について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</si>
  <si>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</si>
  <si>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</si>
  <si>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</si>
  <si>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１号事業（多面的機能支払交付金）</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</si>
  <si>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</si>
  <si>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</si>
  <si>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</si>
  <si>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</si>
  <si>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</si>
  <si>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</si>
  <si>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</si>
  <si>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</si>
  <si>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96"/>
  </si>
  <si>
    <t>１ 多面的機能発揮促進事業の目標</t>
    <phoneticPr fontId="96"/>
  </si>
  <si>
    <t>１．現況</t>
    <rPh sb="2" eb="4">
      <t>ゲンキョウ</t>
    </rPh>
    <phoneticPr fontId="96"/>
  </si>
  <si>
    <t>（例）本地域は、振興山村に指定されるなど、平場地域と比べて生産条件の格差が大きいことから、これを補正する取組を行うことが必要である。</t>
    <rPh sb="1" eb="2">
      <t>レイ</t>
    </rPh>
    <phoneticPr fontId="3"/>
  </si>
  <si>
    <t>２．目標</t>
    <rPh sb="2" eb="4">
      <t>モクヒョウ</t>
    </rPh>
    <phoneticPr fontId="96"/>
  </si>
  <si>
    <t>（例）１を踏まえ、本地域では、機械の共同利用や農作業の共同化にも取り組み、農業生産活動を継続することにより、多面的機能の発揮の促進を図ることとする。</t>
    <rPh sb="1" eb="2">
      <t>レイ</t>
    </rPh>
    <phoneticPr fontId="3"/>
  </si>
  <si>
    <t>２ 多面的機能発揮促進事業の内容</t>
    <phoneticPr fontId="96"/>
  </si>
  <si>
    <t>　（１）多面的機能発揮促進事業の種類及び実施区域</t>
    <phoneticPr fontId="96"/>
  </si>
  <si>
    <t>　　① 種類（実施するものに○を付すこと。）</t>
    <phoneticPr fontId="96"/>
  </si>
  <si>
    <r>
      <t>１号事業</t>
    </r>
    <r>
      <rPr>
        <sz val="12"/>
        <color indexed="8"/>
        <rFont val="ＭＳ 明朝"/>
        <family val="1"/>
        <charset val="128"/>
      </rPr>
      <t>（多面的機能支払交付金）</t>
    </r>
    <phoneticPr fontId="96"/>
  </si>
  <si>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96"/>
  </si>
  <si>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96"/>
  </si>
  <si>
    <r>
      <t>２号事業</t>
    </r>
    <r>
      <rPr>
        <sz val="12"/>
        <color indexed="8"/>
        <rFont val="ＭＳ 明朝"/>
        <family val="1"/>
        <charset val="128"/>
      </rPr>
      <t>（中山間地域等直接支払交付金）</t>
    </r>
    <phoneticPr fontId="96"/>
  </si>
  <si>
    <r>
      <t>３号事業</t>
    </r>
    <r>
      <rPr>
        <sz val="12"/>
        <color indexed="8"/>
        <rFont val="ＭＳ 明朝"/>
        <family val="1"/>
        <charset val="128"/>
      </rPr>
      <t>（環境保全型農業直接支払交付金）</t>
    </r>
    <phoneticPr fontId="96"/>
  </si>
  <si>
    <r>
      <t>４号事業</t>
    </r>
    <r>
      <rPr>
        <sz val="12"/>
        <color indexed="8"/>
        <rFont val="ＭＳ 明朝"/>
        <family val="1"/>
        <charset val="128"/>
      </rPr>
      <t>（その他農業の有する多面的機能の発揮の促進に資する事業）</t>
    </r>
    <phoneticPr fontId="96"/>
  </si>
  <si>
    <t>　　② 実施区域</t>
    <phoneticPr fontId="96"/>
  </si>
  <si>
    <t>（例）別添の中山間地域等直接支払交付金に係る集落協定（以下、「集落協定」という。）「（別添１）実施区域位置図」のとおり。</t>
    <rPh sb="1" eb="2">
      <t>レイ</t>
    </rPh>
    <phoneticPr fontId="3"/>
  </si>
  <si>
    <t>　（２）活動の内容等</t>
    <rPh sb="4" eb="6">
      <t>カツドウ</t>
    </rPh>
    <rPh sb="7" eb="9">
      <t>ナイヨウ</t>
    </rPh>
    <rPh sb="9" eb="10">
      <t>トウ</t>
    </rPh>
    <phoneticPr fontId="96"/>
  </si>
  <si>
    <t>　　②２号事業</t>
    <rPh sb="4" eb="5">
      <t>ゴウ</t>
    </rPh>
    <rPh sb="5" eb="7">
      <t>ジギョウ</t>
    </rPh>
    <phoneticPr fontId="96"/>
  </si>
  <si>
    <t xml:space="preserve">  　 １）農業生産活動の内容</t>
    <rPh sb="6" eb="8">
      <t>ノウギョウ</t>
    </rPh>
    <rPh sb="8" eb="10">
      <t>セイサン</t>
    </rPh>
    <rPh sb="10" eb="12">
      <t>カツドウ</t>
    </rPh>
    <rPh sb="13" eb="15">
      <t>ナイヨウ</t>
    </rPh>
    <phoneticPr fontId="96"/>
  </si>
  <si>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96"/>
  </si>
  <si>
    <t>３ 多面的機能発揮促進事業の実施期間</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</si>
  <si>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96"/>
  </si>
  <si>
    <t>４ 農業者団体等の構成員に係る事項</t>
  </si>
  <si>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96"/>
  </si>
  <si>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</si>
  <si>
    <t>　１　交付金は、集落を代表して</t>
    <phoneticPr fontId="3"/>
  </si>
  <si>
    <t>が市町村より受け取る。</t>
    <phoneticPr fontId="3"/>
  </si>
  <si>
    <t>殿</t>
    <rPh sb="0" eb="1">
      <t>ドノ</t>
    </rPh>
    <phoneticPr fontId="3"/>
  </si>
  <si>
    <t>市町村長　</t>
    <rPh sb="0" eb="4">
      <t>シチョウソンチョウ</t>
    </rPh>
    <phoneticPr fontId="3"/>
  </si>
  <si>
    <t>☑</t>
  </si>
  <si>
    <t>交付基準(傾斜等)</t>
    <phoneticPr fontId="3"/>
  </si>
  <si>
    <t>具体的な活動内容</t>
    <rPh sb="0" eb="3">
      <t>グタイテキ</t>
    </rPh>
    <rPh sb="4" eb="6">
      <t>カツドウ</t>
    </rPh>
    <rPh sb="6" eb="8">
      <t>ナイヨウ</t>
    </rPh>
    <phoneticPr fontId="3"/>
  </si>
  <si>
    <t>（別紙様式２）</t>
    <rPh sb="1" eb="3">
      <t>ベッシ</t>
    </rPh>
    <rPh sb="3" eb="5">
      <t>ヨウシキ</t>
    </rPh>
    <phoneticPr fontId="3"/>
  </si>
  <si>
    <t xml:space="preserve">
①現況</t>
    <rPh sb="2" eb="4">
      <t>ゲンキョウ</t>
    </rPh>
    <phoneticPr fontId="3"/>
  </si>
  <si>
    <t xml:space="preserve">
②基礎・体制整備単価</t>
    <phoneticPr fontId="3"/>
  </si>
  <si>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3"/>
  </si>
  <si>
    <t>上記表は以下の表に従って記載するものとする</t>
    <phoneticPr fontId="3"/>
  </si>
  <si>
    <t>項目</t>
    <rPh sb="0" eb="2">
      <t>コウモク</t>
    </rPh>
    <phoneticPr fontId="3"/>
  </si>
  <si>
    <t>に要する経費（具体的に記入）</t>
    <rPh sb="7" eb="10">
      <t>グタイテキ</t>
    </rPh>
    <rPh sb="11" eb="13">
      <t>キニュウ</t>
    </rPh>
    <phoneticPr fontId="3"/>
  </si>
  <si>
    <t>　○ 使途：　</t>
    <phoneticPr fontId="3"/>
  </si>
  <si>
    <t>交付対象外（田畑混在地）</t>
    <rPh sb="0" eb="2">
      <t>コウフ</t>
    </rPh>
    <rPh sb="2" eb="4">
      <t>タイショウ</t>
    </rPh>
    <rPh sb="4" eb="5">
      <t>ガイ</t>
    </rPh>
    <rPh sb="6" eb="7">
      <t>デン</t>
    </rPh>
    <rPh sb="7" eb="8">
      <t>ハタ</t>
    </rPh>
    <rPh sb="8" eb="10">
      <t>コンザイ</t>
    </rPh>
    <rPh sb="10" eb="11">
      <t>チ</t>
    </rPh>
    <phoneticPr fontId="3"/>
  </si>
  <si>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3"/>
  </si>
  <si>
    <t>交付対象外（田草地混在地）</t>
    <rPh sb="0" eb="2">
      <t>コウフ</t>
    </rPh>
    <rPh sb="2" eb="4">
      <t>タイショウ</t>
    </rPh>
    <rPh sb="4" eb="5">
      <t>ガイ</t>
    </rPh>
    <rPh sb="6" eb="7">
      <t>デン</t>
    </rPh>
    <rPh sb="7" eb="9">
      <t>ソウチ</t>
    </rPh>
    <rPh sb="9" eb="11">
      <t>コンザイ</t>
    </rPh>
    <rPh sb="11" eb="12">
      <t>チ</t>
    </rPh>
    <phoneticPr fontId="3"/>
  </si>
  <si>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3"/>
  </si>
  <si>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3"/>
  </si>
  <si>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3"/>
  </si>
  <si>
    <t>別紙様式２</t>
    <phoneticPr fontId="3"/>
  </si>
  <si>
    <t>　　　別添１</t>
    <rPh sb="3" eb="5">
      <t>ベッテン</t>
    </rPh>
    <phoneticPr fontId="3"/>
  </si>
  <si>
    <t>実施区域位置図</t>
    <phoneticPr fontId="3"/>
  </si>
  <si>
    <t>　　　別添２</t>
    <rPh sb="3" eb="5">
      <t>ベッテン</t>
    </rPh>
    <phoneticPr fontId="3"/>
  </si>
  <si>
    <t>構成員一覧</t>
    <rPh sb="0" eb="5">
      <t>コウセイインイチラン</t>
    </rPh>
    <phoneticPr fontId="3"/>
  </si>
  <si>
    <t>　　　別紙○</t>
    <rPh sb="3" eb="5">
      <t>ベッシ</t>
    </rPh>
    <phoneticPr fontId="3"/>
  </si>
  <si>
    <t>２号事業様式（中山間地域等直接支払交付金）</t>
    <phoneticPr fontId="3"/>
  </si>
  <si>
    <t>様式番号</t>
    <rPh sb="0" eb="2">
      <t>ヨウシキ</t>
    </rPh>
    <rPh sb="2" eb="4">
      <t>バンゴウ</t>
    </rPh>
    <phoneticPr fontId="3"/>
  </si>
  <si>
    <t>提出の必要性</t>
    <rPh sb="0" eb="2">
      <t>テイシュツ</t>
    </rPh>
    <rPh sb="3" eb="6">
      <t>ヒツヨウセイ</t>
    </rPh>
    <phoneticPr fontId="3"/>
  </si>
  <si>
    <t>別紙様式３</t>
    <phoneticPr fontId="3"/>
  </si>
  <si>
    <t>別紙様式４</t>
  </si>
  <si>
    <t>別紙様式５</t>
  </si>
  <si>
    <t>別紙様式７</t>
    <rPh sb="0" eb="4">
      <t>ベッシヨウシキ</t>
    </rPh>
    <phoneticPr fontId="3"/>
  </si>
  <si>
    <t>　　　別添</t>
    <rPh sb="3" eb="5">
      <t>ベッテン</t>
    </rPh>
    <phoneticPr fontId="3"/>
  </si>
  <si>
    <t>別紙様式８</t>
    <rPh sb="0" eb="4">
      <t>ベッシヨウシキ</t>
    </rPh>
    <phoneticPr fontId="3"/>
  </si>
  <si>
    <t>参考様式第４号</t>
    <rPh sb="0" eb="4">
      <t>サンコウヨウシキ</t>
    </rPh>
    <rPh sb="4" eb="5">
      <t>ダイ</t>
    </rPh>
    <rPh sb="6" eb="7">
      <t>ゴウ</t>
    </rPh>
    <phoneticPr fontId="3"/>
  </si>
  <si>
    <t>参４_申請</t>
    <phoneticPr fontId="3"/>
  </si>
  <si>
    <t>参４_申請_事業計画</t>
    <phoneticPr fontId="3"/>
  </si>
  <si>
    <r>
      <t xml:space="preserve">農業の有する多面的機能の発揮の促進に関する活動計画書
</t>
    </r>
    <r>
      <rPr>
        <sz val="9"/>
        <rFont val="メイリオ"/>
        <family val="3"/>
        <charset val="128"/>
      </rPr>
      <t>（中山間地域等直接支払に関する集落協定）</t>
    </r>
    <phoneticPr fontId="3"/>
  </si>
  <si>
    <t>土地改良通年施行実施計画書</t>
    <phoneticPr fontId="3"/>
  </si>
  <si>
    <t>農作業受委託契約書（様式例）</t>
    <rPh sb="10" eb="12">
      <t>ヨウシキ</t>
    </rPh>
    <rPh sb="12" eb="13">
      <t>レイ</t>
    </rPh>
    <phoneticPr fontId="3"/>
  </si>
  <si>
    <t>様式番号</t>
    <rPh sb="0" eb="4">
      <t>ヨウシキバンゴウ</t>
    </rPh>
    <phoneticPr fontId="3"/>
  </si>
  <si>
    <t>別紙２②（ネットワーク化活動計画）</t>
    <phoneticPr fontId="3"/>
  </si>
  <si>
    <t>別紙２③（ネットワーク化）</t>
    <phoneticPr fontId="3"/>
  </si>
  <si>
    <t>別紙２④（統合）</t>
    <phoneticPr fontId="3"/>
  </si>
  <si>
    <t>別紙２⑤（多様な組織等の参画）</t>
    <phoneticPr fontId="3"/>
  </si>
  <si>
    <t>農用地の内訳等及びネットワーク化活動計画
○農用地の内訳等</t>
    <rPh sb="22" eb="25">
      <t>ノウヨウチ</t>
    </rPh>
    <rPh sb="26" eb="28">
      <t>ウチワケ</t>
    </rPh>
    <rPh sb="28" eb="29">
      <t>トウ</t>
    </rPh>
    <phoneticPr fontId="3"/>
  </si>
  <si>
    <t>別紙様式２</t>
    <rPh sb="0" eb="2">
      <t>ベッシ</t>
    </rPh>
    <rPh sb="2" eb="4">
      <t>ヨウシキ</t>
    </rPh>
    <phoneticPr fontId="3"/>
  </si>
  <si>
    <t>農用地の内訳等及びネットワーク化活動計画
○ネットワーク化活動計画</t>
    <phoneticPr fontId="3"/>
  </si>
  <si>
    <t>別紙１①</t>
    <phoneticPr fontId="3"/>
  </si>
  <si>
    <t>別紙１②</t>
    <phoneticPr fontId="3"/>
  </si>
  <si>
    <t>別紙１③</t>
    <phoneticPr fontId="3"/>
  </si>
  <si>
    <t>別紙１④</t>
    <phoneticPr fontId="3"/>
  </si>
  <si>
    <t>別紙２①</t>
    <phoneticPr fontId="3"/>
  </si>
  <si>
    <t>別紙３</t>
    <phoneticPr fontId="3"/>
  </si>
  <si>
    <t>別紙４</t>
    <phoneticPr fontId="3"/>
  </si>
  <si>
    <t>別紙５</t>
    <phoneticPr fontId="3"/>
  </si>
  <si>
    <t>別紙７</t>
    <phoneticPr fontId="3"/>
  </si>
  <si>
    <t>別紙８</t>
    <phoneticPr fontId="3"/>
  </si>
  <si>
    <t>実施状況報告（様式2）</t>
    <phoneticPr fontId="3"/>
  </si>
  <si>
    <t>市町村の実施状況調査の集計用シート</t>
    <rPh sb="0" eb="3">
      <t>シチョウソン</t>
    </rPh>
    <rPh sb="4" eb="10">
      <t>ジッシジョウキョウチョウサ</t>
    </rPh>
    <rPh sb="11" eb="14">
      <t>シュウケイヨウ</t>
    </rPh>
    <phoneticPr fontId="3"/>
  </si>
  <si>
    <t>（※まず初めに、「別紙２①」の「農用地の内訳等及びネットワーク化活動計画」を入力すると作成がスムーズです。）</t>
    <rPh sb="4" eb="5">
      <t>ハジ</t>
    </rPh>
    <rPh sb="9" eb="11">
      <t>ベッシ</t>
    </rPh>
    <rPh sb="38" eb="40">
      <t>ニュウリョク</t>
    </rPh>
    <rPh sb="43" eb="45">
      <t>サクセイ</t>
    </rPh>
    <phoneticPr fontId="3"/>
  </si>
  <si>
    <t>３．その他の様式</t>
    <rPh sb="4" eb="5">
      <t>タ</t>
    </rPh>
    <rPh sb="6" eb="8">
      <t>ヨウシキ</t>
    </rPh>
    <phoneticPr fontId="3"/>
  </si>
  <si>
    <t>参考様式第10号</t>
    <rPh sb="0" eb="4">
      <t>サンコウヨウシキ</t>
    </rPh>
    <rPh sb="4" eb="5">
      <t>ダイ</t>
    </rPh>
    <rPh sb="7" eb="8">
      <t>ゴウ</t>
    </rPh>
    <phoneticPr fontId="3"/>
  </si>
  <si>
    <t>参考様式第12号</t>
    <rPh sb="0" eb="4">
      <t>サンコウヨウシキ</t>
    </rPh>
    <rPh sb="4" eb="5">
      <t>ダイ</t>
    </rPh>
    <rPh sb="7" eb="8">
      <t>ゴウ</t>
    </rPh>
    <phoneticPr fontId="3"/>
  </si>
  <si>
    <t>参考様式第13号</t>
    <rPh sb="0" eb="4">
      <t>サンコウヨウシキ</t>
    </rPh>
    <rPh sb="4" eb="5">
      <t>ダイ</t>
    </rPh>
    <rPh sb="7" eb="8">
      <t>ゴウ</t>
    </rPh>
    <phoneticPr fontId="3"/>
  </si>
  <si>
    <t>参考様式第14号</t>
    <rPh sb="0" eb="4">
      <t>サンコウヨウシキ</t>
    </rPh>
    <rPh sb="4" eb="5">
      <t>ダイ</t>
    </rPh>
    <rPh sb="7" eb="8">
      <t>ゴウ</t>
    </rPh>
    <phoneticPr fontId="3"/>
  </si>
  <si>
    <t>参考様式第17号</t>
    <rPh sb="0" eb="4">
      <t>サンコウヨウシキ</t>
    </rPh>
    <rPh sb="4" eb="5">
      <t>ダイ</t>
    </rPh>
    <rPh sb="7" eb="8">
      <t>ゴウ</t>
    </rPh>
    <phoneticPr fontId="3"/>
  </si>
  <si>
    <t>令和7年度中山間地域等直接支払交付金早期交付申請書</t>
    <phoneticPr fontId="3"/>
  </si>
  <si>
    <t>参17_別紙</t>
    <phoneticPr fontId="3"/>
  </si>
  <si>
    <t>参17</t>
    <phoneticPr fontId="3"/>
  </si>
  <si>
    <t>参14</t>
    <phoneticPr fontId="3"/>
  </si>
  <si>
    <t>参13</t>
    <phoneticPr fontId="3"/>
  </si>
  <si>
    <t>参12</t>
    <phoneticPr fontId="3"/>
  </si>
  <si>
    <t>参10</t>
    <rPh sb="0" eb="1">
      <t>サン</t>
    </rPh>
    <phoneticPr fontId="3"/>
  </si>
  <si>
    <r>
      <t xml:space="preserve">中山間地域等直接支払交付金収支報告書
</t>
    </r>
    <r>
      <rPr>
        <sz val="8"/>
        <rFont val="Meiryo UI"/>
        <family val="3"/>
        <charset val="128"/>
      </rPr>
      <t>（「中山間地域等直接支払交付金に係る会計経理の明確化及び税務対応の円滑化について」に基づく様式）</t>
    </r>
    <phoneticPr fontId="3"/>
  </si>
  <si>
    <t>支出に係る届出</t>
    <rPh sb="0" eb="2">
      <t>シシュツ</t>
    </rPh>
    <rPh sb="3" eb="4">
      <t>カカ</t>
    </rPh>
    <rPh sb="5" eb="6">
      <t>トド</t>
    </rPh>
    <rPh sb="6" eb="7">
      <t>デ</t>
    </rPh>
    <phoneticPr fontId="3"/>
  </si>
  <si>
    <t>　別紙</t>
    <rPh sb="1" eb="3">
      <t>ベッシ</t>
    </rPh>
    <phoneticPr fontId="3"/>
  </si>
  <si>
    <t>　別紙１</t>
    <phoneticPr fontId="3"/>
  </si>
  <si>
    <r>
      <rPr>
        <sz val="9"/>
        <rFont val="Meiryo UI"/>
        <family val="3"/>
        <charset val="128"/>
      </rPr>
      <t>中山間地域等直接支払交付金の支出に係る届出について</t>
    </r>
    <r>
      <rPr>
        <sz val="10"/>
        <rFont val="Meiryo UI"/>
        <family val="3"/>
        <charset val="128"/>
      </rPr>
      <t xml:space="preserve">
</t>
    </r>
    <r>
      <rPr>
        <sz val="8"/>
        <rFont val="Meiryo UI"/>
        <family val="3"/>
        <charset val="128"/>
      </rPr>
      <t>（「中山間地域等直接支払交付金における共同取組活動に要する経費の適正な支出について」に基づく様式）</t>
    </r>
    <phoneticPr fontId="3"/>
  </si>
  <si>
    <t>４．その他のシート（集落協定の方は入力不要です。（市町村用））</t>
    <rPh sb="4" eb="5">
      <t>タ</t>
    </rPh>
    <rPh sb="25" eb="28">
      <t>シチョウソン</t>
    </rPh>
    <rPh sb="28" eb="29">
      <t>ヨウ</t>
    </rPh>
    <phoneticPr fontId="3"/>
  </si>
  <si>
    <t>ネットワーク化活動計画＋地目＋傾斜</t>
    <rPh sb="6" eb="7">
      <t>カ</t>
    </rPh>
    <rPh sb="7" eb="11">
      <t>カツドウケイカク</t>
    </rPh>
    <rPh sb="12" eb="14">
      <t>チモク</t>
    </rPh>
    <rPh sb="15" eb="17">
      <t>ケイシャ</t>
    </rPh>
    <phoneticPr fontId="3"/>
  </si>
  <si>
    <t>別紙７（別添）</t>
    <rPh sb="4" eb="6">
      <t>ベッテン</t>
    </rPh>
    <phoneticPr fontId="3"/>
  </si>
  <si>
    <t>別紙２①　（再掲）</t>
    <rPh sb="0" eb="2">
      <t>ベッシ</t>
    </rPh>
    <rPh sb="6" eb="8">
      <t>サイケイ</t>
    </rPh>
    <phoneticPr fontId="3"/>
  </si>
  <si>
    <t>収支報告書（収支報告書連動）</t>
    <rPh sb="0" eb="5">
      <t>シュウシホウコクショ</t>
    </rPh>
    <rPh sb="6" eb="11">
      <t>シュウシホウコクショ</t>
    </rPh>
    <rPh sb="11" eb="13">
      <t>レンドウ</t>
    </rPh>
    <phoneticPr fontId="3"/>
  </si>
  <si>
    <t>活動記録（参考）</t>
    <rPh sb="0" eb="4">
      <t>カツドウキロク</t>
    </rPh>
    <rPh sb="5" eb="7">
      <t>サンコウ</t>
    </rPh>
    <phoneticPr fontId="3"/>
  </si>
  <si>
    <t>金銭出納簿（今年度）（参考）</t>
    <rPh sb="0" eb="5">
      <t>キンセンスイトウボ</t>
    </rPh>
    <rPh sb="6" eb="9">
      <t>コンネンド</t>
    </rPh>
    <rPh sb="11" eb="13">
      <t>サンコウ</t>
    </rPh>
    <phoneticPr fontId="3"/>
  </si>
  <si>
    <t>金銭出納簿（前年度）（参考）</t>
    <rPh sb="0" eb="5">
      <t>キンセンスイトウボ</t>
    </rPh>
    <rPh sb="6" eb="9">
      <t>ゼンネンド</t>
    </rPh>
    <rPh sb="11" eb="13">
      <t>サンコウ</t>
    </rPh>
    <phoneticPr fontId="3"/>
  </si>
  <si>
    <r>
      <t xml:space="preserve">別紙様式１
</t>
    </r>
    <r>
      <rPr>
        <sz val="8"/>
        <rFont val="メイリオ"/>
        <family val="3"/>
        <charset val="128"/>
      </rPr>
      <t>（共通部分）</t>
    </r>
    <phoneticPr fontId="3"/>
  </si>
  <si>
    <t>ウ）その他（</t>
    <phoneticPr fontId="3"/>
  </si>
  <si>
    <t>中山間直払</t>
    <rPh sb="0" eb="3">
      <t>チュウサンカン</t>
    </rPh>
    <rPh sb="3" eb="5">
      <t>チョクバラ</t>
    </rPh>
    <phoneticPr fontId="3"/>
  </si>
  <si>
    <t>農地法面の見回り</t>
    <rPh sb="0" eb="2">
      <t>ノウチ</t>
    </rPh>
    <rPh sb="2" eb="4">
      <t>ノリメン</t>
    </rPh>
    <rPh sb="5" eb="7">
      <t>ミマワ</t>
    </rPh>
    <phoneticPr fontId="3"/>
  </si>
  <si>
    <t>鳥獣被害防止対策</t>
    <rPh sb="0" eb="8">
      <t>チョウジュウヒガイボウシタイサク</t>
    </rPh>
    <phoneticPr fontId="3"/>
  </si>
  <si>
    <t>水路管理活動</t>
    <rPh sb="0" eb="2">
      <t>スイロ</t>
    </rPh>
    <rPh sb="2" eb="6">
      <t>カンリカツドウ</t>
    </rPh>
    <phoneticPr fontId="3"/>
  </si>
  <si>
    <t>農道管理活動</t>
    <rPh sb="0" eb="2">
      <t>ノウドウ</t>
    </rPh>
    <rPh sb="2" eb="6">
      <t>カンリカツドウ</t>
    </rPh>
    <phoneticPr fontId="3"/>
  </si>
  <si>
    <t>周辺林地の下草刈り</t>
    <rPh sb="0" eb="2">
      <t>シュウヘン</t>
    </rPh>
    <rPh sb="2" eb="4">
      <t>リンチ</t>
    </rPh>
    <rPh sb="5" eb="6">
      <t>シタ</t>
    </rPh>
    <rPh sb="6" eb="8">
      <t>クサカ</t>
    </rPh>
    <phoneticPr fontId="3"/>
  </si>
  <si>
    <t>景観作物作付け活動</t>
    <rPh sb="0" eb="2">
      <t>ケイカン</t>
    </rPh>
    <rPh sb="2" eb="4">
      <t>サクモツ</t>
    </rPh>
    <rPh sb="4" eb="6">
      <t>サクツ</t>
    </rPh>
    <rPh sb="7" eb="9">
      <t>カツドウ</t>
    </rPh>
    <phoneticPr fontId="3"/>
  </si>
  <si>
    <t>ネットワーク化活動計画の話合い</t>
    <rPh sb="6" eb="7">
      <t>カ</t>
    </rPh>
    <rPh sb="7" eb="11">
      <t>カツドウケイカク</t>
    </rPh>
    <rPh sb="12" eb="14">
      <t>ハナシア</t>
    </rPh>
    <phoneticPr fontId="3"/>
  </si>
  <si>
    <t>総会</t>
    <rPh sb="0" eb="2">
      <t>ソウカイ</t>
    </rPh>
    <phoneticPr fontId="3"/>
  </si>
  <si>
    <t>役員会</t>
    <rPh sb="0" eb="3">
      <t>ヤクインカイ</t>
    </rPh>
    <phoneticPr fontId="3"/>
  </si>
  <si>
    <t>現地確認立会い</t>
    <rPh sb="0" eb="5">
      <t>ゲンチカクニンタ</t>
    </rPh>
    <rPh sb="5" eb="6">
      <t>ア</t>
    </rPh>
    <phoneticPr fontId="3"/>
  </si>
  <si>
    <t>市役所打合せ</t>
    <rPh sb="0" eb="3">
      <t>シヤクショ</t>
    </rPh>
    <rPh sb="3" eb="5">
      <t>ウチアワ</t>
    </rPh>
    <phoneticPr fontId="3"/>
  </si>
  <si>
    <t>※適宜【選択肢】シートに項目を追加ください</t>
    <rPh sb="1" eb="3">
      <t>テキギ</t>
    </rPh>
    <rPh sb="4" eb="7">
      <t>センタクシ</t>
    </rPh>
    <rPh sb="12" eb="14">
      <t>コウモク</t>
    </rPh>
    <rPh sb="15" eb="17">
      <t>ツイカ</t>
    </rPh>
    <phoneticPr fontId="3"/>
  </si>
  <si>
    <t>中山間地域等直接支払交付金　活動記録</t>
    <rPh sb="0" eb="10">
      <t>チュウサンカンチイキトウチョクセツシハライ</t>
    </rPh>
    <rPh sb="10" eb="13">
      <t>コウフキン</t>
    </rPh>
    <rPh sb="14" eb="18">
      <t>カツドウキロク</t>
    </rPh>
    <phoneticPr fontId="3"/>
  </si>
  <si>
    <t>中山間地域等直接支払交付金　金銭出納簿</t>
    <rPh sb="14" eb="19">
      <t>キンセンスイトウボ</t>
    </rPh>
    <phoneticPr fontId="3"/>
  </si>
  <si>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3"/>
  </si>
  <si>
    <t>注）法律で義務づけられている行為及び国庫補助事業の補助対象として行われる行為以外のものを１つ以上選択。</t>
    <phoneticPr fontId="3"/>
  </si>
  <si>
    <t>注）上記１～３で定めた共同取組活動を行う際は、作業安全対策の観点から、以下の点に努めること。</t>
    <phoneticPr fontId="3"/>
  </si>
  <si>
    <t>作業環境の点検（作業前の危険箇所の確認・共有、機器の定期点検等）</t>
    <phoneticPr fontId="3"/>
  </si>
  <si>
    <t>・この色（黄緑色）が塗ってあるセルは自動入力されます。自動入力されたものが間違っている場合は、正しく修正してください。（入力されている数式を消去すると、自由に入力できます。）</t>
    <rPh sb="3" eb="4">
      <t>イロ</t>
    </rPh>
    <rPh sb="5" eb="8">
      <t>キミドリイロ</t>
    </rPh>
    <rPh sb="10" eb="11">
      <t>ヌ</t>
    </rPh>
    <rPh sb="18" eb="20">
      <t>ジドウ</t>
    </rPh>
    <rPh sb="20" eb="22">
      <t>ニュウリョク</t>
    </rPh>
    <rPh sb="76" eb="78">
      <t>ジユウ</t>
    </rPh>
    <rPh sb="79" eb="81">
      <t>ニュウリョク</t>
    </rPh>
    <phoneticPr fontId="3"/>
  </si>
  <si>
    <r>
      <t>・</t>
    </r>
    <r>
      <rPr>
        <b/>
        <sz val="11"/>
        <rFont val="HG丸ｺﾞｼｯｸM-PRO"/>
        <family val="3"/>
        <charset val="128"/>
      </rPr>
      <t>すべての集落協定の方が入力する必要のあるセルには、この色（オレンジ色）が塗ってあります。</t>
    </r>
    <rPh sb="5" eb="9">
      <t>シュウラクキョウテイ</t>
    </rPh>
    <rPh sb="10" eb="11">
      <t>カタ</t>
    </rPh>
    <rPh sb="12" eb="14">
      <t>ニュウリョク</t>
    </rPh>
    <rPh sb="16" eb="18">
      <t>ヒツヨウ</t>
    </rPh>
    <rPh sb="34" eb="35">
      <t>イロ</t>
    </rPh>
    <phoneticPr fontId="3"/>
  </si>
  <si>
    <r>
      <t>・</t>
    </r>
    <r>
      <rPr>
        <b/>
        <sz val="11"/>
        <rFont val="HG丸ｺﾞｼｯｸM-PRO"/>
        <family val="3"/>
        <charset val="128"/>
      </rPr>
      <t>該当する場合に</t>
    </r>
    <r>
      <rPr>
        <sz val="11"/>
        <rFont val="HG丸ｺﾞｼｯｸM-PRO"/>
        <family val="3"/>
        <charset val="128"/>
      </rPr>
      <t>、集落協定の方が入力する必要のあるセルには、この色（薄いオレンジ色）が塗ってあります。</t>
    </r>
    <rPh sb="9" eb="13">
      <t>シュウラクキョウテイ</t>
    </rPh>
    <rPh sb="14" eb="15">
      <t>カタ</t>
    </rPh>
    <rPh sb="16" eb="18">
      <t>ニュウリョク</t>
    </rPh>
    <rPh sb="20" eb="22">
      <t>ヒツヨウ</t>
    </rPh>
    <rPh sb="32" eb="33">
      <t>イロ</t>
    </rPh>
    <rPh sb="34" eb="35">
      <t>ウス</t>
    </rPh>
    <rPh sb="40" eb="41">
      <t>イロ</t>
    </rPh>
    <rPh sb="43" eb="44">
      <t>ヌ</t>
    </rPh>
    <phoneticPr fontId="3"/>
  </si>
  <si>
    <t>④その他（自由記載）</t>
    <phoneticPr fontId="3"/>
  </si>
  <si>
    <t>その他（自由記載）</t>
    <phoneticPr fontId="3"/>
  </si>
  <si>
    <t>（自由記載）</t>
    <phoneticPr fontId="3"/>
  </si>
  <si>
    <t>（例）
・集落協定「第３　協定対象となる農用地」に記載のとおり。
※集落協定に基づく活動を行う場合
・個別協定「（別紙様式６）経営規模及び農業所得調書」の「第１　経営規模」に記載のとおり。
※個別協定に基づく活動を行う場合</t>
    <rPh sb="1" eb="2">
      <t>レイ</t>
    </rPh>
    <rPh sb="78" eb="79">
      <t>ダイ</t>
    </rPh>
    <phoneticPr fontId="96"/>
  </si>
  <si>
    <t>（例）
・集落協定「第４　集落マスタープラン」、「第５　農業生産活動等として取り組むべき事項」、　「第８　農業生産活動等の体制整備として取り組むべき事項」及び「第９　加算措置適用のために取り組むべき事項」に記載のとおり。
※　集落協定に基づく活動を行う場合
・個別協定「（別紙様式６）第３　農業生産活動等として取り組むべき事項」、「（別紙様式６）第４　加算措置適用のために取り組むべき事項」及び「（別紙様式７）協定農用地の概要」に記載のとおり。
※　個別協定に基づく活動を行う場合</t>
    <rPh sb="1" eb="2">
      <t>レイ</t>
    </rPh>
    <rPh sb="136" eb="140">
      <t>ベッシヨウシキ</t>
    </rPh>
    <rPh sb="142" eb="143">
      <t>ダイ</t>
    </rPh>
    <rPh sb="145" eb="151">
      <t>ノウギョウセイサンカツドウ</t>
    </rPh>
    <rPh sb="151" eb="152">
      <t>トウ</t>
    </rPh>
    <rPh sb="173" eb="174">
      <t>ダイ</t>
    </rPh>
    <rPh sb="195" eb="196">
      <t>オヨ</t>
    </rPh>
    <rPh sb="199" eb="203">
      <t>ベッシヨウシキ</t>
    </rPh>
    <rPh sb="205" eb="210">
      <t>キョウテイノウヨウチ</t>
    </rPh>
    <rPh sb="211" eb="213">
      <t>ガイヨウ</t>
    </rPh>
    <rPh sb="215" eb="217">
      <t>キサイ</t>
    </rPh>
    <phoneticPr fontId="3"/>
  </si>
  <si>
    <t>行を追加する場合はこれより上の行をコピーして「コピーしたセルの挿入」をしてください。</t>
  </si>
  <si>
    <r>
      <t xml:space="preserve">必須
</t>
    </r>
    <r>
      <rPr>
        <sz val="9"/>
        <rFont val="Meiryo UI"/>
        <family val="3"/>
        <charset val="128"/>
      </rPr>
      <t>（集落・個別協定）</t>
    </r>
    <rPh sb="0" eb="2">
      <t>ヒッス</t>
    </rPh>
    <rPh sb="4" eb="6">
      <t>シュウラク</t>
    </rPh>
    <rPh sb="7" eb="11">
      <t>コベツキョウテイ</t>
    </rPh>
    <phoneticPr fontId="3"/>
  </si>
  <si>
    <t>必須
（集落協定）</t>
    <rPh sb="0" eb="2">
      <t>ヒッス</t>
    </rPh>
    <rPh sb="6" eb="8">
      <t>キョウテイ</t>
    </rPh>
    <phoneticPr fontId="3"/>
  </si>
  <si>
    <t>別紙様式６</t>
    <phoneticPr fontId="3"/>
  </si>
  <si>
    <t>個別協定 経営規模及び農業所得調書</t>
    <phoneticPr fontId="3"/>
  </si>
  <si>
    <t>必須
（個別協定）</t>
    <rPh sb="0" eb="2">
      <t>ヒッス</t>
    </rPh>
    <rPh sb="4" eb="6">
      <t>コベツ</t>
    </rPh>
    <rPh sb="6" eb="8">
      <t>キョウテイ</t>
    </rPh>
    <phoneticPr fontId="3"/>
  </si>
  <si>
    <r>
      <t xml:space="preserve">必要に応じて
</t>
    </r>
    <r>
      <rPr>
        <sz val="9"/>
        <rFont val="Meiryo UI"/>
        <family val="3"/>
        <charset val="128"/>
      </rPr>
      <t>（集落・個別協定）</t>
    </r>
    <rPh sb="0" eb="2">
      <t>ヒツヨウ</t>
    </rPh>
    <rPh sb="3" eb="4">
      <t>オウ</t>
    </rPh>
    <rPh sb="8" eb="10">
      <t>シュウラク</t>
    </rPh>
    <rPh sb="11" eb="15">
      <t>コベツキョウテイ</t>
    </rPh>
    <phoneticPr fontId="3"/>
  </si>
  <si>
    <t>別紙様式９</t>
    <rPh sb="0" eb="4">
      <t>ベッシヨウシキ</t>
    </rPh>
    <phoneticPr fontId="3"/>
  </si>
  <si>
    <t>環境負荷低減のチェックシート（集落協定向け）</t>
    <rPh sb="0" eb="2">
      <t>カンキョウ</t>
    </rPh>
    <rPh sb="2" eb="4">
      <t>フカ</t>
    </rPh>
    <rPh sb="4" eb="6">
      <t>テイゲン</t>
    </rPh>
    <rPh sb="15" eb="19">
      <t>シュウラクキョウテイ</t>
    </rPh>
    <rPh sb="19" eb="20">
      <t>ム</t>
    </rPh>
    <phoneticPr fontId="3"/>
  </si>
  <si>
    <t>環境負荷低減のチェックシート（個別協定向け）</t>
    <rPh sb="0" eb="2">
      <t>カンキョウ</t>
    </rPh>
    <rPh sb="2" eb="4">
      <t>フカ</t>
    </rPh>
    <rPh sb="4" eb="6">
      <t>テイゲン</t>
    </rPh>
    <rPh sb="15" eb="17">
      <t>コベツ</t>
    </rPh>
    <rPh sb="17" eb="19">
      <t>キョウテイ</t>
    </rPh>
    <rPh sb="19" eb="20">
      <t>ム</t>
    </rPh>
    <phoneticPr fontId="3"/>
  </si>
  <si>
    <t>別紙９</t>
    <rPh sb="0" eb="2">
      <t>ベッシ</t>
    </rPh>
    <phoneticPr fontId="3"/>
  </si>
  <si>
    <t>別紙６</t>
    <rPh sb="0" eb="2">
      <t>ベッシ</t>
    </rPh>
    <phoneticPr fontId="3"/>
  </si>
  <si>
    <t>中山間地域等直接支払交付金参考様式集（第6期対策）</t>
    <phoneticPr fontId="3"/>
  </si>
  <si>
    <t>協定名</t>
    <rPh sb="0" eb="2">
      <t>キョウテイ</t>
    </rPh>
    <rPh sb="2" eb="3">
      <t>メイ</t>
    </rPh>
    <phoneticPr fontId="3"/>
  </si>
  <si>
    <t>ー</t>
    <phoneticPr fontId="3"/>
  </si>
  <si>
    <t>必要に応じて
（集落・個別協定）</t>
    <rPh sb="0" eb="2">
      <t>ヒツヨウ</t>
    </rPh>
    <rPh sb="3" eb="4">
      <t>オウ</t>
    </rPh>
    <rPh sb="8" eb="10">
      <t>シュウラク</t>
    </rPh>
    <rPh sb="11" eb="15">
      <t>コベツキョウテイ</t>
    </rPh>
    <phoneticPr fontId="3"/>
  </si>
  <si>
    <r>
      <t xml:space="preserve">必要に応じて
</t>
    </r>
    <r>
      <rPr>
        <sz val="9"/>
        <rFont val="Meiryo UI"/>
        <family val="3"/>
        <charset val="128"/>
      </rPr>
      <t>（集落協定）</t>
    </r>
    <rPh sb="0" eb="2">
      <t>ヒツヨウ</t>
    </rPh>
    <rPh sb="3" eb="4">
      <t>オウ</t>
    </rPh>
    <rPh sb="8" eb="10">
      <t>シュウラク</t>
    </rPh>
    <rPh sb="10" eb="12">
      <t>キョウテイ</t>
    </rPh>
    <phoneticPr fontId="3"/>
  </si>
  <si>
    <t>必要に応じて
（集落協定）</t>
    <rPh sb="0" eb="2">
      <t>ヒツヨウ</t>
    </rPh>
    <rPh sb="3" eb="4">
      <t>オウ</t>
    </rPh>
    <rPh sb="8" eb="10">
      <t>シュウラク</t>
    </rPh>
    <rPh sb="10" eb="12">
      <t>キョウテイ</t>
    </rPh>
    <phoneticPr fontId="3"/>
  </si>
  <si>
    <t>金銭出納簿（多面的機能支払交付金の様式）</t>
    <phoneticPr fontId="3"/>
  </si>
  <si>
    <t>活動記録（多面的機能支払交付金の様式）</t>
    <rPh sb="0" eb="4">
      <t>カツドウキロク</t>
    </rPh>
    <phoneticPr fontId="3"/>
  </si>
  <si>
    <t>活動記録（多面的機能支払交付金の様式）</t>
    <phoneticPr fontId="3"/>
  </si>
  <si>
    <t>金銭出納簿（多面的機能支払交付金の様式）</t>
    <rPh sb="0" eb="5">
      <t>キンセンスイトウボ</t>
    </rPh>
    <phoneticPr fontId="3"/>
  </si>
  <si>
    <t>長野県</t>
    <rPh sb="0" eb="2">
      <t>ナガノ</t>
    </rPh>
    <rPh sb="2" eb="3">
      <t>ケン</t>
    </rPh>
    <phoneticPr fontId="3"/>
  </si>
  <si>
    <t>伊那市</t>
    <rPh sb="0" eb="3">
      <t>イナシ</t>
    </rPh>
    <phoneticPr fontId="3"/>
  </si>
  <si>
    <t xml:space="preserve">③その他（別途の規約）
</t>
    <phoneticPr fontId="3"/>
  </si>
  <si>
    <t>令和10年度</t>
  </si>
  <si>
    <t>令和11年度</t>
  </si>
  <si>
    <r>
      <rPr>
        <sz val="9"/>
        <rFont val="ＭＳ ゴシック"/>
        <family val="3"/>
        <charset val="128"/>
      </rPr>
      <t>[ア　棚田等の保全]</t>
    </r>
    <r>
      <rPr>
        <sz val="9"/>
        <color rgb="FFFF0000"/>
        <rFont val="ＭＳ ゴシック"/>
        <family val="3"/>
        <charset val="128"/>
      </rPr>
      <t xml:space="preserve">
</t>
    </r>
    <phoneticPr fontId="3"/>
  </si>
  <si>
    <r>
      <rPr>
        <sz val="9"/>
        <rFont val="ＭＳ ゴシック"/>
        <family val="3"/>
        <charset val="128"/>
      </rPr>
      <t>[イ　棚田等の保全を通じた多面にわたる機能の維持・発揮]</t>
    </r>
    <r>
      <rPr>
        <sz val="9"/>
        <color rgb="FFFF0000"/>
        <rFont val="ＭＳ ゴシック"/>
        <family val="3"/>
        <charset val="128"/>
      </rPr>
      <t xml:space="preserve">
</t>
    </r>
    <phoneticPr fontId="3"/>
  </si>
  <si>
    <r>
      <rPr>
        <sz val="9"/>
        <rFont val="ＭＳ ゴシック"/>
        <family val="3"/>
        <charset val="128"/>
      </rPr>
      <t>[ウ　棚田を核とした棚田地域の振興]</t>
    </r>
    <r>
      <rPr>
        <sz val="9"/>
        <color rgb="FFFF0000"/>
        <rFont val="ＭＳ ゴシック"/>
        <family val="3"/>
        <charset val="128"/>
      </rPr>
      <t xml:space="preserve">
</t>
    </r>
    <phoneticPr fontId="3"/>
  </si>
  <si>
    <r>
      <rPr>
        <sz val="9"/>
        <rFont val="ＭＳ ゴシック"/>
        <family val="3"/>
        <charset val="128"/>
      </rPr>
      <t>［超急傾斜農地の保全］</t>
    </r>
    <r>
      <rPr>
        <sz val="9"/>
        <color rgb="FFFF0000"/>
        <rFont val="ＭＳ ゴシック"/>
        <family val="3"/>
        <charset val="128"/>
      </rPr>
      <t xml:space="preserve">
</t>
    </r>
    <r>
      <rPr>
        <sz val="9"/>
        <rFont val="ＭＳ ゴシック"/>
        <family val="3"/>
        <charset val="128"/>
      </rPr>
      <t>［農産物の販売促進等］</t>
    </r>
    <r>
      <rPr>
        <sz val="9"/>
        <color rgb="FFFF0000"/>
        <rFont val="ＭＳ ゴシック"/>
        <family val="3"/>
        <charset val="128"/>
      </rPr>
      <t xml:space="preserve">
</t>
    </r>
    <phoneticPr fontId="3"/>
  </si>
  <si>
    <r>
      <rPr>
        <sz val="9"/>
        <rFont val="ＭＳ ゴシック"/>
        <family val="3"/>
        <charset val="128"/>
      </rPr>
      <t>［ネットワーク化・統合等により実現する農業生産活動等の継続のための取組］</t>
    </r>
    <r>
      <rPr>
        <sz val="9"/>
        <color rgb="FFFF0000"/>
        <rFont val="ＭＳ ゴシック"/>
        <family val="3"/>
        <charset val="128"/>
      </rPr>
      <t xml:space="preserve">
</t>
    </r>
    <phoneticPr fontId="3"/>
  </si>
  <si>
    <r>
      <rPr>
        <sz val="9"/>
        <rFont val="ＭＳ ゴシック"/>
        <family val="3"/>
        <charset val="128"/>
      </rPr>
      <t>[スマート農業による作業の省力化・効率化を図る取組]</t>
    </r>
    <r>
      <rPr>
        <sz val="9"/>
        <color rgb="FFFF0000"/>
        <rFont val="ＭＳ ゴシック"/>
        <family val="3"/>
        <charset val="128"/>
      </rPr>
      <t xml:space="preserve">
</t>
    </r>
    <phoneticPr fontId="3"/>
  </si>
  <si>
    <r>
      <rPr>
        <sz val="9"/>
        <rFont val="ＭＳ ゴシック"/>
        <family val="3"/>
        <charset val="128"/>
      </rPr>
      <t>［新たな人材の確保に関する取組］</t>
    </r>
    <r>
      <rPr>
        <sz val="9"/>
        <color rgb="FFFF0000"/>
        <rFont val="ＭＳ ゴシック"/>
        <family val="3"/>
        <charset val="128"/>
      </rPr>
      <t xml:space="preserve">
</t>
    </r>
    <r>
      <rPr>
        <sz val="9"/>
        <rFont val="ＭＳ ゴシック"/>
        <family val="3"/>
        <charset val="128"/>
      </rPr>
      <t xml:space="preserve">[集落機能を強化する取組]
</t>
    </r>
    <phoneticPr fontId="3"/>
  </si>
  <si>
    <t>・画面下の様式名を選択すると、入力する様式を切り替えることができます。
　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7" eb="39">
      <t>ヒダリシタ</t>
    </rPh>
    <rPh sb="53" eb="54">
      <t>カク</t>
    </rPh>
    <rPh sb="58" eb="60">
      <t>ヨウシキ</t>
    </rPh>
    <rPh sb="61" eb="63">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</si>
</sst>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0.0%"/>
    <numFmt numFmtId="178" formatCode="#,##0&quot;円&quot;"/>
    <numFmt numFmtId="179" formatCode="&quot;合&quot;&quot;計&quot;\ \(General&quot;集&quot;&quot;落&quot;\)"/>
    <numFmt numFmtId="180" formatCode="General;;"/>
    <numFmt numFmtId="181" formatCode="[$-411]ggge&quot;年&quot;m&quot;月&quot;d&quot;日&quot;;@"/>
  </numFmts>
  <fonts count="1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12"/>
      <name val="メイリオ"/>
      <family val="3"/>
      <charset val="128"/>
    </font>
    <font>
      <sz val="12"/>
      <name val="ＭＳ 明朝"/>
      <family val="1"/>
      <charset val="128"/>
    </font>
    <font>
      <sz val="11"/>
      <name val="ＭＳ 明朝"/>
      <family val="1"/>
      <charset val="128"/>
    </font>
    <font>
      <sz val="10"/>
      <name val="Meiryo UI"/>
      <family val="3"/>
      <charset val="128"/>
    </font>
    <font>
      <sz val="11"/>
      <name val="HG丸ｺﾞｼｯｸM-PRO"/>
      <family val="3"/>
      <charset val="128"/>
    </font>
    <font>
      <sz val="10"/>
      <name val="HG丸ｺﾞｼｯｸM-PRO"/>
      <family val="3"/>
      <charset val="128"/>
    </font>
    <font>
      <u/>
      <sz val="10"/>
      <name val="HG丸ｺﾞｼｯｸM-PRO"/>
      <family val="3"/>
      <charset val="128"/>
    </font>
    <font>
      <sz val="16"/>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4"/>
      <color rgb="FFFF0000"/>
      <name val="ＭＳ Ｐゴシック"/>
      <family val="3"/>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10"/>
      <name val="ＭＳ 明朝"/>
      <family val="1"/>
      <charset val="128"/>
    </font>
    <font>
      <sz val="10"/>
      <color rgb="FF000000"/>
      <name val="ＭＳ 明朝"/>
      <family val="1"/>
      <charset val="128"/>
    </font>
    <font>
      <sz val="12"/>
      <color rgb="FFFF0000"/>
      <name val="ＭＳ 明朝"/>
      <family val="1"/>
      <charset val="128"/>
    </font>
    <font>
      <u/>
      <sz val="12"/>
      <color rgb="FFFF0000"/>
      <name val="ＭＳ 明朝"/>
      <family val="1"/>
      <charset val="128"/>
    </font>
    <font>
      <sz val="9"/>
      <name val="ＭＳ 明朝"/>
      <family val="1"/>
      <charset val="128"/>
    </font>
    <font>
      <sz val="9"/>
      <color rgb="FF000000"/>
      <name val="ＭＳ 明朝"/>
      <family val="1"/>
      <charset val="128"/>
    </font>
    <font>
      <sz val="11"/>
      <color rgb="FF0070C0"/>
      <name val="メイリオ"/>
      <family val="3"/>
      <charset val="128"/>
    </font>
    <font>
      <sz val="10"/>
      <name val="ＭＳ Ｐ明朝"/>
      <family val="1"/>
      <charset val="128"/>
    </font>
    <font>
      <sz val="9"/>
      <name val="ＭＳ ゴシック"/>
      <family val="3"/>
      <charset val="128"/>
    </font>
    <font>
      <sz val="10"/>
      <color theme="1"/>
      <name val="ＭＳ Ｐゴシック"/>
      <family val="3"/>
      <charset val="128"/>
    </font>
    <font>
      <sz val="10"/>
      <color rgb="FFFF0000"/>
      <name val="HG丸ｺﾞｼｯｸM-PRO"/>
      <family val="3"/>
      <charset val="128"/>
    </font>
    <font>
      <sz val="11"/>
      <color theme="1"/>
      <name val="ＭＳ Ｐゴシック"/>
      <family val="3"/>
      <charset val="128"/>
    </font>
    <font>
      <sz val="14"/>
      <color theme="0"/>
      <name val="ＭＳ Ｐゴシック"/>
      <family val="3"/>
      <charset val="128"/>
    </font>
    <font>
      <sz val="16"/>
      <color theme="0"/>
      <name val="ＭＳ Ｐゴシック"/>
      <family val="3"/>
      <charset val="128"/>
    </font>
    <font>
      <sz val="10"/>
      <color theme="0"/>
      <name val="ＭＳ 明朝"/>
      <family val="1"/>
      <charset val="128"/>
    </font>
    <font>
      <sz val="7"/>
      <color theme="1"/>
      <name val="ＭＳ 明朝"/>
      <family val="1"/>
      <charset val="128"/>
    </font>
    <font>
      <sz val="9"/>
      <color theme="1"/>
      <name val="ＭＳ 明朝"/>
      <family val="1"/>
      <charset val="128"/>
    </font>
    <font>
      <sz val="11"/>
      <color theme="0"/>
      <name val="ＭＳ 明朝"/>
      <family val="1"/>
      <charset val="128"/>
    </font>
    <font>
      <b/>
      <u/>
      <sz val="10"/>
      <color rgb="FFFF0000"/>
      <name val="HG丸ｺﾞｼｯｸM-PRO"/>
      <family val="3"/>
      <charset val="128"/>
    </font>
    <font>
      <sz val="16"/>
      <name val="ＭＳ Ｐゴシック"/>
      <family val="3"/>
      <charset val="128"/>
    </font>
    <font>
      <sz val="18"/>
      <name val="ＭＳ Ｐゴシック"/>
      <family val="3"/>
      <charset val="128"/>
    </font>
    <font>
      <sz val="24"/>
      <color theme="0" tint="-0.34998626667073579"/>
      <name val="ＭＳ 明朝"/>
      <family val="1"/>
      <charset val="128"/>
    </font>
    <font>
      <sz val="20"/>
      <color theme="0" tint="-0.34998626667073579"/>
      <name val="Meiryo UI"/>
      <family val="3"/>
      <charset val="128"/>
    </font>
    <font>
      <sz val="18"/>
      <color theme="1"/>
      <name val="Meiryo UI"/>
      <family val="3"/>
      <charset val="128"/>
    </font>
    <font>
      <sz val="20"/>
      <color theme="0" tint="-0.34998626667073579"/>
      <name val="ＭＳ ゴシック"/>
      <family val="3"/>
      <charset val="128"/>
    </font>
    <font>
      <sz val="10"/>
      <color theme="0"/>
      <name val="Meiryo UI"/>
      <family val="3"/>
      <charset val="128"/>
    </font>
    <font>
      <b/>
      <sz val="12"/>
      <color theme="1"/>
      <name val="ＭＳ 明朝"/>
      <family val="1"/>
      <charset val="128"/>
    </font>
    <font>
      <b/>
      <sz val="10"/>
      <color theme="1"/>
      <name val="ＭＳ 明朝"/>
      <family val="1"/>
      <charset val="128"/>
    </font>
    <font>
      <sz val="6"/>
      <name val="ＭＳ Ｐゴシック"/>
      <family val="2"/>
      <charset val="128"/>
      <scheme val="minor"/>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4"/>
      <color theme="1"/>
      <name val="ＭＳ ゴシック"/>
      <family val="3"/>
      <charset val="128"/>
    </font>
    <font>
      <sz val="10"/>
      <color rgb="FF000000"/>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7"/>
      <color rgb="FFFF0000"/>
      <name val="ＭＳ ゴシック"/>
      <family val="3"/>
      <charset val="128"/>
    </font>
    <font>
      <sz val="11"/>
      <color rgb="FF000000"/>
      <name val="ＭＳ ゴシック"/>
      <family val="3"/>
      <charset val="128"/>
    </font>
    <font>
      <u/>
      <sz val="12"/>
      <color rgb="FFFF0000"/>
      <name val="ＭＳ ゴシック"/>
      <family val="3"/>
      <charset val="128"/>
    </font>
    <font>
      <u/>
      <sz val="11"/>
      <color rgb="FFFF0000"/>
      <name val="ＭＳ ゴシック"/>
      <family val="3"/>
      <charset val="128"/>
    </font>
    <font>
      <sz val="9"/>
      <color rgb="FFFF0000"/>
      <name val="ＭＳ ゴシック"/>
      <family val="3"/>
      <charset val="128"/>
    </font>
    <font>
      <sz val="9"/>
      <color rgb="FF000000"/>
      <name val="ＭＳ ゴシック"/>
      <family val="3"/>
      <charset val="128"/>
    </font>
    <font>
      <sz val="11"/>
      <name val="Meiryo UI"/>
      <family val="3"/>
      <charset val="128"/>
    </font>
    <font>
      <sz val="9"/>
      <name val="メイリオ"/>
      <family val="3"/>
      <charset val="128"/>
    </font>
    <font>
      <sz val="12"/>
      <name val="Meiryo UI"/>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b/>
      <sz val="12"/>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b/>
      <sz val="12"/>
      <color rgb="FFFF0000"/>
      <name val="ＭＳ Ｐゴシック"/>
      <family val="3"/>
      <charset val="128"/>
    </font>
    <font>
      <sz val="9"/>
      <name val="Meiryo UI"/>
      <family val="3"/>
      <charset val="128"/>
    </font>
    <font>
      <sz val="8"/>
      <name val="Meiryo UI"/>
      <family val="3"/>
      <charset val="128"/>
    </font>
    <font>
      <sz val="9"/>
      <name val="HG丸ｺﾞｼｯｸM-PRO"/>
      <family val="3"/>
      <charset val="128"/>
    </font>
    <font>
      <i/>
      <sz val="10"/>
      <name val="HG丸ｺﾞｼｯｸM-PRO"/>
      <family val="3"/>
      <charset val="128"/>
    </font>
    <font>
      <u/>
      <sz val="11"/>
      <color theme="10"/>
      <name val="ＭＳ Ｐゴシック"/>
      <family val="3"/>
      <charset val="128"/>
    </font>
    <font>
      <i/>
      <u/>
      <sz val="11"/>
      <color theme="10"/>
      <name val="HG丸ｺﾞｼｯｸM-PRO"/>
      <family val="3"/>
      <charset val="128"/>
    </font>
    <font>
      <sz val="8"/>
      <name val="メイリオ"/>
      <family val="3"/>
      <charset val="128"/>
    </font>
    <font>
      <sz val="9"/>
      <color rgb="FFFF0000"/>
      <name val="HG丸ｺﾞｼｯｸM-PRO"/>
      <family val="3"/>
      <charset val="128"/>
    </font>
    <font>
      <sz val="11"/>
      <color theme="1"/>
      <name val="ＭＳ Ｐゴシック"/>
      <family val="2"/>
      <scheme val="minor"/>
    </font>
    <font>
      <b/>
      <sz val="11"/>
      <name val="HG丸ｺﾞｼｯｸM-PRO"/>
      <family val="3"/>
      <charset val="128"/>
    </font>
    <font>
      <sz val="11"/>
      <color rgb="FF000000"/>
      <name val="ＭＳ 明朝"/>
      <family val="3"/>
      <charset val="128"/>
    </font>
    <font>
      <sz val="14"/>
      <color theme="0"/>
      <name val="ＭＳ 明朝"/>
      <family val="1"/>
      <charset val="128"/>
    </font>
    <font>
      <b/>
      <sz val="18"/>
      <color theme="0"/>
      <name val="ＭＳ 明朝"/>
      <family val="1"/>
      <charset val="128"/>
    </font>
    <font>
      <b/>
      <sz val="16"/>
      <name val="メイリオ"/>
      <family val="3"/>
      <charset val="128"/>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79998168889431442"/>
        <bgColor indexed="64"/>
      </patternFill>
    </fill>
    <fill>
      <patternFill patternType="solid">
        <fgColor rgb="FFFFFF99"/>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theme="1"/>
      </right>
      <top style="thin">
        <color theme="1"/>
      </top>
      <bottom style="thin">
        <color theme="1"/>
      </bottom>
      <diagonal/>
    </border>
    <border diagonalUp="1">
      <left style="thin">
        <color theme="1"/>
      </left>
      <right style="medium">
        <color indexed="64"/>
      </right>
      <top style="thin">
        <color theme="1"/>
      </top>
      <bottom style="thin">
        <color theme="1"/>
      </bottom>
      <diagonal style="thin">
        <color theme="1"/>
      </diagonal>
    </border>
    <border>
      <left style="medium">
        <color indexed="64"/>
      </left>
      <right/>
      <top/>
      <bottom/>
      <diagonal/>
    </border>
    <border diagonalUp="1">
      <left style="thin">
        <color theme="1"/>
      </left>
      <right style="thin">
        <color theme="1"/>
      </right>
      <top/>
      <bottom style="thin">
        <color theme="1"/>
      </bottom>
      <diagonal style="thin">
        <color theme="1"/>
      </diagonal>
    </border>
    <border diagonalUp="1">
      <left style="thin">
        <color theme="1"/>
      </left>
      <right style="medium">
        <color indexed="64"/>
      </right>
      <top/>
      <bottom style="thin">
        <color theme="1"/>
      </bottom>
      <diagonal style="thin">
        <color theme="1"/>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diagonalUp="1">
      <left style="thin">
        <color theme="1"/>
      </left>
      <right style="thin">
        <color theme="1"/>
      </right>
      <top style="medium">
        <color indexed="64"/>
      </top>
      <bottom style="thin">
        <color indexed="64"/>
      </bottom>
      <diagonal style="thin">
        <color indexed="64"/>
      </diagonal>
    </border>
    <border>
      <left style="thin">
        <color theme="1"/>
      </left>
      <right style="thin">
        <color indexed="64"/>
      </right>
      <top style="medium">
        <color indexed="64"/>
      </top>
      <bottom style="thin">
        <color indexed="64"/>
      </bottom>
      <diagonal/>
    </border>
    <border>
      <left style="thin">
        <color theme="1"/>
      </left>
      <right/>
      <top/>
      <bottom style="thin">
        <color theme="1"/>
      </bottom>
      <diagonal/>
    </border>
    <border>
      <left style="thin">
        <color theme="1"/>
      </left>
      <right/>
      <top style="medium">
        <color indexed="64"/>
      </top>
      <bottom style="thin">
        <color indexed="64"/>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thin">
        <color auto="1"/>
      </bottom>
      <diagonal/>
    </border>
    <border>
      <left/>
      <right style="thin">
        <color indexed="64"/>
      </right>
      <top style="thin">
        <color theme="1"/>
      </top>
      <bottom style="thin">
        <color indexed="64"/>
      </bottom>
      <diagonal/>
    </border>
    <border>
      <left/>
      <right style="medium">
        <color indexed="64"/>
      </right>
      <top style="thin">
        <color auto="1"/>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left style="medium">
        <color indexed="64"/>
      </left>
      <right style="medium">
        <color indexed="64"/>
      </right>
      <top style="thin">
        <color indexed="64"/>
      </top>
      <bottom/>
      <diagonal/>
    </border>
  </borders>
  <cellStyleXfs count="2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20" fillId="0" borderId="0"/>
    <xf numFmtId="0" fontId="20" fillId="0" borderId="0">
      <alignment vertical="center"/>
    </xf>
    <xf numFmtId="0" fontId="2" fillId="0" borderId="0">
      <alignment vertical="center"/>
    </xf>
    <xf numFmtId="0" fontId="19" fillId="0" borderId="0"/>
    <xf numFmtId="0" fontId="20" fillId="0" borderId="0">
      <alignment vertical="center"/>
    </xf>
    <xf numFmtId="0" fontId="2" fillId="0" borderId="0"/>
    <xf numFmtId="0" fontId="20" fillId="0" borderId="0">
      <alignment vertical="center"/>
    </xf>
    <xf numFmtId="0" fontId="20" fillId="0" borderId="0">
      <alignment vertical="center"/>
    </xf>
    <xf numFmtId="0" fontId="21" fillId="0" borderId="0">
      <alignment vertical="center"/>
    </xf>
    <xf numFmtId="0" fontId="2" fillId="0" borderId="0"/>
    <xf numFmtId="0" fontId="2" fillId="0" borderId="0"/>
    <xf numFmtId="0" fontId="29" fillId="0" borderId="0">
      <alignment vertical="center"/>
    </xf>
    <xf numFmtId="0" fontId="18" fillId="0" borderId="0">
      <alignment vertical="center"/>
    </xf>
    <xf numFmtId="0" fontId="1" fillId="0" borderId="0">
      <alignment vertical="center"/>
    </xf>
    <xf numFmtId="0" fontId="105" fillId="0" borderId="0" applyNumberFormat="0" applyFill="0" applyBorder="0" applyAlignment="0" applyProtection="0">
      <alignment vertical="center"/>
    </xf>
    <xf numFmtId="0" fontId="109"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42" fillId="0" borderId="0">
      <alignment vertical="center"/>
    </xf>
  </cellStyleXfs>
  <cellXfs count="938">
    <xf numFmtId="0" fontId="0" fillId="0" borderId="0" xfId="0">
      <alignment vertical="center"/>
    </xf>
    <xf numFmtId="0" fontId="6" fillId="0" borderId="0" xfId="0" applyFont="1" applyFill="1" applyBorder="1">
      <alignment vertical="center"/>
    </xf>
    <xf numFmtId="0" fontId="6" fillId="0" borderId="11" xfId="0" applyFont="1" applyBorder="1">
      <alignment vertical="center"/>
    </xf>
    <xf numFmtId="0" fontId="6" fillId="0" borderId="0" xfId="0" applyFont="1">
      <alignment vertical="center"/>
    </xf>
    <xf numFmtId="0" fontId="6" fillId="0" borderId="0" xfId="0" applyFont="1" applyFill="1">
      <alignment vertical="center"/>
    </xf>
    <xf numFmtId="0" fontId="7" fillId="6" borderId="0" xfId="0" applyFont="1" applyFill="1">
      <alignment vertical="center"/>
    </xf>
    <xf numFmtId="0" fontId="6" fillId="6" borderId="0" xfId="0" applyFont="1" applyFill="1">
      <alignment vertical="center"/>
    </xf>
    <xf numFmtId="0" fontId="6" fillId="6" borderId="0" xfId="0" applyFont="1" applyFill="1" applyAlignment="1">
      <alignment vertical="center"/>
    </xf>
    <xf numFmtId="0" fontId="6" fillId="0" borderId="0" xfId="0" applyFont="1" applyBorder="1">
      <alignment vertical="center"/>
    </xf>
    <xf numFmtId="0" fontId="6" fillId="0" borderId="29" xfId="0" applyFont="1" applyBorder="1">
      <alignment vertical="center"/>
    </xf>
    <xf numFmtId="0" fontId="6" fillId="0" borderId="21" xfId="0" applyFont="1" applyBorder="1">
      <alignment vertical="center"/>
    </xf>
    <xf numFmtId="0" fontId="6" fillId="0" borderId="30" xfId="0" applyFont="1" applyBorder="1">
      <alignment vertical="center"/>
    </xf>
    <xf numFmtId="0" fontId="6" fillId="0" borderId="25" xfId="0" applyFont="1" applyBorder="1">
      <alignment vertical="center"/>
    </xf>
    <xf numFmtId="0" fontId="6" fillId="0" borderId="31" xfId="0" applyFont="1" applyBorder="1">
      <alignment vertical="center"/>
    </xf>
    <xf numFmtId="0" fontId="6" fillId="0" borderId="32" xfId="0" applyFont="1" applyBorder="1">
      <alignment vertical="center"/>
    </xf>
    <xf numFmtId="0" fontId="7" fillId="6" borderId="0" xfId="0" applyFont="1" applyFill="1" applyBorder="1">
      <alignment vertical="center"/>
    </xf>
    <xf numFmtId="0" fontId="6" fillId="6" borderId="0" xfId="0" applyFont="1" applyFill="1" applyBorder="1">
      <alignment vertical="center"/>
    </xf>
    <xf numFmtId="0" fontId="6" fillId="0" borderId="0" xfId="0" applyFont="1" applyBorder="1" applyAlignment="1">
      <alignment vertical="center"/>
    </xf>
    <xf numFmtId="0" fontId="10" fillId="0" borderId="1" xfId="0" applyFont="1" applyBorder="1">
      <alignment vertical="center"/>
    </xf>
    <xf numFmtId="0" fontId="6" fillId="0" borderId="0" xfId="0" applyFont="1">
      <alignment vertical="center"/>
    </xf>
    <xf numFmtId="0" fontId="6" fillId="7" borderId="15" xfId="0" applyFont="1" applyFill="1" applyBorder="1">
      <alignment vertical="center"/>
    </xf>
    <xf numFmtId="0" fontId="6" fillId="7" borderId="25" xfId="0" applyFont="1" applyFill="1" applyBorder="1">
      <alignment vertical="center"/>
    </xf>
    <xf numFmtId="0" fontId="6" fillId="7" borderId="9" xfId="0" applyFont="1" applyFill="1" applyBorder="1">
      <alignment vertical="center"/>
    </xf>
    <xf numFmtId="0" fontId="6" fillId="0" borderId="0" xfId="0" applyFont="1">
      <alignment vertical="center"/>
    </xf>
    <xf numFmtId="0" fontId="6"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4" fillId="0" borderId="0" xfId="0" applyFont="1">
      <alignment vertical="center"/>
    </xf>
    <xf numFmtId="0" fontId="21" fillId="0" borderId="0" xfId="0" applyFont="1">
      <alignment vertical="center"/>
    </xf>
    <xf numFmtId="0" fontId="31" fillId="0" borderId="0" xfId="0" applyFont="1" applyAlignment="1">
      <alignment horizontal="center" vertical="center"/>
    </xf>
    <xf numFmtId="0" fontId="30" fillId="0" borderId="0" xfId="15" applyFont="1" applyAlignment="1" applyProtection="1">
      <alignment horizontal="center" vertical="center"/>
      <protection locked="0"/>
    </xf>
    <xf numFmtId="0" fontId="34" fillId="0" borderId="0" xfId="15" applyFont="1" applyAlignment="1" applyProtection="1">
      <protection locked="0"/>
    </xf>
    <xf numFmtId="0" fontId="31" fillId="0" borderId="0" xfId="15" applyFont="1" applyBorder="1" applyAlignment="1" applyProtection="1">
      <alignment vertical="center" wrapText="1"/>
      <protection locked="0"/>
    </xf>
    <xf numFmtId="0" fontId="31" fillId="0" borderId="0" xfId="0" applyFont="1" applyBorder="1" applyAlignment="1">
      <alignment vertical="center" wrapText="1"/>
    </xf>
    <xf numFmtId="0" fontId="31" fillId="0" borderId="0" xfId="15" applyFont="1" applyBorder="1" applyAlignment="1" applyProtection="1">
      <alignment horizontal="center" vertical="center" textRotation="255" wrapText="1"/>
      <protection locked="0"/>
    </xf>
    <xf numFmtId="0" fontId="31" fillId="0" borderId="0" xfId="0" applyFont="1" applyBorder="1" applyAlignment="1">
      <alignment horizontal="center" vertical="center" textRotation="255" wrapText="1"/>
    </xf>
    <xf numFmtId="0" fontId="25" fillId="0" borderId="0" xfId="15" applyFont="1" applyBorder="1" applyAlignment="1" applyProtection="1">
      <alignment vertical="center"/>
      <protection locked="0"/>
    </xf>
    <xf numFmtId="0" fontId="21" fillId="0" borderId="0" xfId="15" applyFont="1" applyBorder="1" applyAlignment="1" applyProtection="1">
      <alignment horizontal="center" vertical="center"/>
      <protection locked="0"/>
    </xf>
    <xf numFmtId="0" fontId="24" fillId="0" borderId="0" xfId="15" applyFont="1" applyBorder="1" applyAlignment="1" applyProtection="1">
      <alignment vertical="center"/>
      <protection locked="0"/>
    </xf>
    <xf numFmtId="0" fontId="33" fillId="0" borderId="0" xfId="15" applyFont="1" applyBorder="1" applyAlignment="1" applyProtection="1">
      <alignment vertical="center"/>
      <protection locked="0"/>
    </xf>
    <xf numFmtId="0" fontId="33" fillId="0" borderId="0" xfId="0" applyFont="1" applyBorder="1" applyAlignment="1">
      <alignment horizontal="left" vertical="center" wrapText="1"/>
    </xf>
    <xf numFmtId="0" fontId="35" fillId="0" borderId="0" xfId="15" applyFont="1" applyBorder="1" applyAlignment="1" applyProtection="1">
      <alignment vertical="center"/>
      <protection locked="0"/>
    </xf>
    <xf numFmtId="0" fontId="24" fillId="0" borderId="0" xfId="0" applyFont="1" applyBorder="1" applyAlignment="1">
      <alignment vertical="center"/>
    </xf>
    <xf numFmtId="0" fontId="33" fillId="0" borderId="0" xfId="0" applyFont="1" applyBorder="1" applyAlignment="1">
      <alignment vertical="center"/>
    </xf>
    <xf numFmtId="0" fontId="26" fillId="0" borderId="0" xfId="14" applyFont="1"/>
    <xf numFmtId="0" fontId="23" fillId="0" borderId="0" xfId="0" applyFont="1" applyAlignment="1">
      <alignment horizontal="left" vertical="center"/>
    </xf>
    <xf numFmtId="0" fontId="26" fillId="0" borderId="0" xfId="14" applyFont="1" applyAlignment="1">
      <alignment wrapText="1"/>
    </xf>
    <xf numFmtId="0" fontId="37" fillId="0" borderId="0" xfId="0" applyFont="1">
      <alignment vertical="center"/>
    </xf>
    <xf numFmtId="0" fontId="26" fillId="0" borderId="0" xfId="14" applyFont="1" applyAlignment="1">
      <alignment horizontal="left" wrapText="1"/>
    </xf>
    <xf numFmtId="0" fontId="26" fillId="0" borderId="0" xfId="14" applyFont="1" applyAlignment="1">
      <alignment horizontal="left"/>
    </xf>
    <xf numFmtId="0" fontId="23" fillId="0" borderId="0" xfId="0" applyFont="1" applyAlignment="1">
      <alignment horizontal="left" vertical="center"/>
    </xf>
    <xf numFmtId="0" fontId="48" fillId="0" borderId="0" xfId="0" applyFont="1">
      <alignment vertical="center"/>
    </xf>
    <xf numFmtId="0" fontId="6" fillId="3" borderId="0" xfId="0" applyFont="1" applyFill="1" applyBorder="1">
      <alignment vertical="center"/>
    </xf>
    <xf numFmtId="0" fontId="7" fillId="3" borderId="0" xfId="0" applyFont="1" applyFill="1" applyBorder="1">
      <alignment vertical="center"/>
    </xf>
    <xf numFmtId="0" fontId="10" fillId="0" borderId="23" xfId="0" applyFont="1" applyBorder="1">
      <alignment vertical="center"/>
    </xf>
    <xf numFmtId="0" fontId="6"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wrapText="1"/>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center" wrapText="1"/>
    </xf>
    <xf numFmtId="0" fontId="0" fillId="0" borderId="23" xfId="0" applyBorder="1" applyAlignment="1">
      <alignment vertical="center" shrinkToFit="1"/>
    </xf>
    <xf numFmtId="0" fontId="6" fillId="0" borderId="0" xfId="0" applyFont="1">
      <alignment vertical="center"/>
    </xf>
    <xf numFmtId="0" fontId="0" fillId="0" borderId="23" xfId="0" applyBorder="1">
      <alignment vertical="center"/>
    </xf>
    <xf numFmtId="0" fontId="0" fillId="2" borderId="23" xfId="0" applyFill="1" applyBorder="1">
      <alignment vertical="center"/>
    </xf>
    <xf numFmtId="0" fontId="53" fillId="0" borderId="23" xfId="0" applyFont="1" applyBorder="1">
      <alignment vertical="center"/>
    </xf>
    <xf numFmtId="0" fontId="6" fillId="0" borderId="0" xfId="0" applyFont="1">
      <alignment vertical="center"/>
    </xf>
    <xf numFmtId="58" fontId="32" fillId="5" borderId="9" xfId="0" applyNumberFormat="1" applyFont="1" applyFill="1" applyBorder="1" applyAlignment="1">
      <alignment horizontal="centerContinuous" vertical="center"/>
    </xf>
    <xf numFmtId="0" fontId="0" fillId="5" borderId="9" xfId="0" applyFill="1" applyBorder="1" applyAlignment="1">
      <alignment horizontal="centerContinuous" vertical="center"/>
    </xf>
    <xf numFmtId="0" fontId="31" fillId="0" borderId="0" xfId="14" applyFont="1" applyAlignment="1">
      <alignment shrinkToFit="1"/>
    </xf>
    <xf numFmtId="0" fontId="26" fillId="0" borderId="0" xfId="14" applyFont="1" applyAlignment="1">
      <alignment shrinkToFit="1"/>
    </xf>
    <xf numFmtId="0" fontId="44" fillId="7" borderId="22" xfId="0" applyFont="1" applyFill="1" applyBorder="1" applyAlignment="1">
      <alignment horizontal="center" vertical="center" shrinkToFit="1"/>
    </xf>
    <xf numFmtId="0" fontId="44" fillId="7" borderId="22" xfId="0" applyFont="1" applyFill="1" applyBorder="1" applyAlignment="1">
      <alignment horizontal="left" vertical="center" shrinkToFit="1"/>
    </xf>
    <xf numFmtId="0" fontId="44" fillId="7" borderId="22" xfId="0" applyFont="1" applyFill="1" applyBorder="1" applyAlignment="1">
      <alignment horizontal="center" vertical="center" wrapText="1"/>
    </xf>
    <xf numFmtId="0" fontId="6" fillId="0" borderId="0" xfId="0" applyFont="1">
      <alignment vertical="center"/>
    </xf>
    <xf numFmtId="0" fontId="6" fillId="3" borderId="0" xfId="0" applyFont="1" applyFill="1">
      <alignment vertical="center"/>
    </xf>
    <xf numFmtId="0" fontId="6" fillId="3" borderId="0" xfId="0" applyFont="1" applyFill="1" applyAlignment="1">
      <alignment vertical="center"/>
    </xf>
    <xf numFmtId="0" fontId="64" fillId="0" borderId="0" xfId="0" applyFont="1">
      <alignment vertical="center"/>
    </xf>
    <xf numFmtId="0" fontId="6" fillId="3" borderId="0" xfId="0" applyFont="1" applyFill="1">
      <alignment vertical="center"/>
    </xf>
    <xf numFmtId="0" fontId="65" fillId="0" borderId="0" xfId="0" applyFont="1">
      <alignment vertical="center"/>
    </xf>
    <xf numFmtId="0" fontId="66" fillId="0" borderId="0" xfId="15" applyFont="1" applyAlignment="1" applyProtection="1">
      <alignment horizontal="center" vertical="center"/>
      <protection locked="0"/>
    </xf>
    <xf numFmtId="0" fontId="42" fillId="0" borderId="0" xfId="14" applyFont="1" applyAlignment="1" applyProtection="1">
      <alignment horizontal="left" vertical="center"/>
      <protection locked="0"/>
    </xf>
    <xf numFmtId="0" fontId="14" fillId="0" borderId="0" xfId="0" applyFont="1" applyProtection="1">
      <alignment vertical="center"/>
      <protection locked="0"/>
    </xf>
    <xf numFmtId="0" fontId="26" fillId="0" borderId="0" xfId="14" applyFont="1" applyProtection="1">
      <protection locked="0"/>
    </xf>
    <xf numFmtId="0" fontId="26" fillId="3" borderId="0" xfId="14" applyFont="1" applyFill="1" applyProtection="1">
      <protection locked="0"/>
    </xf>
    <xf numFmtId="0" fontId="8" fillId="0" borderId="0" xfId="0" applyFont="1" applyAlignment="1" applyProtection="1">
      <alignment horizontal="left" vertical="center"/>
    </xf>
    <xf numFmtId="0" fontId="23" fillId="0" borderId="0" xfId="0" applyFont="1" applyAlignment="1" applyProtection="1">
      <alignment horizontal="left" vertical="center"/>
    </xf>
    <xf numFmtId="0" fontId="8" fillId="0" borderId="0" xfId="14" applyFont="1" applyAlignment="1" applyProtection="1">
      <alignment horizontal="left" vertical="center"/>
    </xf>
    <xf numFmtId="0" fontId="8" fillId="0" borderId="0" xfId="14" applyFont="1" applyAlignment="1" applyProtection="1">
      <alignment horizontal="left" vertical="center" wrapText="1"/>
    </xf>
    <xf numFmtId="0" fontId="42" fillId="3" borderId="0" xfId="14"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2"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8" fillId="0" borderId="0" xfId="14" applyFont="1" applyBorder="1" applyAlignment="1" applyProtection="1">
      <alignment horizontal="left" vertical="center" wrapText="1"/>
    </xf>
    <xf numFmtId="0" fontId="0" fillId="0" borderId="0" xfId="0" applyBorder="1" applyAlignment="1" applyProtection="1">
      <alignment horizontal="left" vertical="center" wrapText="1"/>
    </xf>
    <xf numFmtId="0" fontId="42" fillId="2" borderId="25" xfId="0" applyFont="1" applyFill="1" applyBorder="1" applyAlignment="1" applyProtection="1">
      <alignment horizontal="left" vertical="center" wrapText="1"/>
    </xf>
    <xf numFmtId="0" fontId="40" fillId="8" borderId="33" xfId="0" applyFont="1" applyFill="1" applyBorder="1" applyAlignment="1" applyProtection="1">
      <alignment horizontal="center" vertical="center"/>
    </xf>
    <xf numFmtId="0" fontId="40" fillId="9" borderId="17" xfId="0" applyFont="1" applyFill="1" applyBorder="1" applyAlignment="1" applyProtection="1">
      <alignment horizontal="center" vertical="center" wrapText="1"/>
    </xf>
    <xf numFmtId="0" fontId="57" fillId="9" borderId="17" xfId="0" applyFont="1" applyFill="1" applyBorder="1" applyAlignment="1" applyProtection="1">
      <alignment horizontal="center" vertical="center" wrapText="1"/>
    </xf>
    <xf numFmtId="38" fontId="23" fillId="0" borderId="0" xfId="0" applyNumberFormat="1" applyFont="1" applyAlignment="1" applyProtection="1">
      <alignment horizontal="left" vertical="center" shrinkToFit="1"/>
    </xf>
    <xf numFmtId="0" fontId="0" fillId="0" borderId="25" xfId="0" applyBorder="1" applyAlignment="1" applyProtection="1">
      <alignment horizontal="center" vertical="center"/>
    </xf>
    <xf numFmtId="0" fontId="37" fillId="8" borderId="23" xfId="0" applyFont="1" applyFill="1" applyBorder="1" applyAlignment="1" applyProtection="1">
      <alignment horizontal="center" vertical="center"/>
    </xf>
    <xf numFmtId="0" fontId="37" fillId="8" borderId="28" xfId="0" applyFont="1" applyFill="1" applyBorder="1" applyAlignment="1" applyProtection="1">
      <alignment horizontal="center" vertical="center"/>
    </xf>
    <xf numFmtId="0" fontId="43" fillId="0" borderId="0" xfId="0" applyFont="1" applyAlignment="1" applyProtection="1">
      <alignment horizontal="left" vertical="center"/>
    </xf>
    <xf numFmtId="0" fontId="23" fillId="0" borderId="0" xfId="0" applyFont="1" applyAlignment="1" applyProtection="1">
      <alignment horizontal="left" vertical="center" wrapText="1"/>
    </xf>
    <xf numFmtId="0" fontId="37" fillId="0" borderId="0" xfId="0" applyFont="1" applyProtection="1">
      <alignment vertical="center"/>
    </xf>
    <xf numFmtId="0" fontId="23" fillId="0" borderId="0" xfId="0" applyFont="1" applyProtection="1">
      <alignment vertical="center"/>
    </xf>
    <xf numFmtId="0" fontId="37" fillId="7" borderId="25" xfId="0" applyFont="1" applyFill="1" applyBorder="1" applyAlignment="1" applyProtection="1">
      <alignment horizontal="left" vertical="center" shrinkToFit="1"/>
    </xf>
    <xf numFmtId="0" fontId="42" fillId="0" borderId="0" xfId="14" applyFont="1" applyAlignment="1" applyProtection="1">
      <alignment horizontal="left" vertical="center"/>
    </xf>
    <xf numFmtId="0" fontId="43" fillId="0" borderId="0" xfId="0" applyFont="1" applyAlignment="1" applyProtection="1">
      <alignment horizontal="right" vertical="center"/>
    </xf>
    <xf numFmtId="0" fontId="42" fillId="0" borderId="0" xfId="14" applyFont="1" applyAlignment="1" applyProtection="1">
      <alignment horizontal="left" vertical="center" wrapText="1"/>
    </xf>
    <xf numFmtId="0" fontId="43" fillId="0" borderId="0" xfId="0" applyFont="1" applyAlignment="1" applyProtection="1">
      <alignment horizontal="right" vertical="top" wrapText="1"/>
    </xf>
    <xf numFmtId="0" fontId="9" fillId="8" borderId="28" xfId="14" applyFont="1" applyFill="1" applyBorder="1" applyAlignment="1" applyProtection="1">
      <alignment horizontal="center" vertical="center"/>
    </xf>
    <xf numFmtId="0" fontId="9" fillId="8" borderId="24" xfId="14" applyFont="1" applyFill="1" applyBorder="1" applyAlignment="1" applyProtection="1">
      <alignment horizontal="center" vertical="center"/>
    </xf>
    <xf numFmtId="0" fontId="0" fillId="0" borderId="27" xfId="0" applyBorder="1" applyAlignment="1" applyProtection="1">
      <alignment horizontal="left" vertical="center" wrapText="1"/>
    </xf>
    <xf numFmtId="0" fontId="47" fillId="8" borderId="23" xfId="0" applyFont="1" applyFill="1" applyBorder="1" applyAlignment="1" applyProtection="1">
      <alignment horizontal="center" vertical="center"/>
    </xf>
    <xf numFmtId="0" fontId="47" fillId="3" borderId="7" xfId="0" applyFont="1" applyFill="1" applyBorder="1" applyAlignment="1" applyProtection="1">
      <alignment horizontal="center" vertical="center" wrapText="1"/>
    </xf>
    <xf numFmtId="0" fontId="46" fillId="3" borderId="27" xfId="0" applyFont="1" applyFill="1" applyBorder="1" applyAlignment="1" applyProtection="1">
      <alignment horizontal="center" vertical="center"/>
    </xf>
    <xf numFmtId="0" fontId="47" fillId="7" borderId="28" xfId="0" applyFont="1" applyFill="1" applyBorder="1" applyAlignment="1" applyProtection="1">
      <alignment horizontal="center" vertical="top"/>
    </xf>
    <xf numFmtId="0" fontId="47" fillId="3" borderId="8" xfId="0" applyFont="1" applyFill="1" applyBorder="1" applyAlignment="1" applyProtection="1">
      <alignment horizontal="center" vertical="top" wrapText="1"/>
    </xf>
    <xf numFmtId="0" fontId="47" fillId="3" borderId="0" xfId="0" applyFont="1" applyFill="1" applyBorder="1" applyAlignment="1" applyProtection="1">
      <alignment horizontal="center" vertical="center"/>
    </xf>
    <xf numFmtId="0" fontId="47" fillId="3" borderId="6" xfId="0" applyFont="1" applyFill="1" applyBorder="1" applyAlignment="1" applyProtection="1">
      <alignment horizontal="center" vertical="top"/>
    </xf>
    <xf numFmtId="0" fontId="47" fillId="7" borderId="5" xfId="0" applyFont="1" applyFill="1" applyBorder="1" applyAlignment="1" applyProtection="1">
      <alignment horizontal="center" vertical="top"/>
    </xf>
    <xf numFmtId="0" fontId="47" fillId="3" borderId="8" xfId="0" applyFont="1" applyFill="1" applyBorder="1" applyAlignment="1" applyProtection="1">
      <alignment horizontal="center" vertical="center" wrapText="1"/>
    </xf>
    <xf numFmtId="0" fontId="46" fillId="3" borderId="6" xfId="0" applyFont="1" applyFill="1" applyBorder="1" applyAlignment="1" applyProtection="1">
      <alignment horizontal="center" vertical="center"/>
    </xf>
    <xf numFmtId="0" fontId="47" fillId="7" borderId="2" xfId="0" applyFont="1" applyFill="1" applyBorder="1" applyAlignment="1" applyProtection="1">
      <alignment horizontal="center" vertical="top"/>
    </xf>
    <xf numFmtId="0" fontId="47" fillId="7" borderId="23" xfId="0" applyFont="1" applyFill="1" applyBorder="1" applyAlignment="1" applyProtection="1">
      <alignment horizontal="center" vertical="top"/>
    </xf>
    <xf numFmtId="0" fontId="47" fillId="3" borderId="3" xfId="0" applyFont="1" applyFill="1" applyBorder="1" applyAlignment="1" applyProtection="1">
      <alignment horizontal="center" vertical="top" wrapText="1"/>
    </xf>
    <xf numFmtId="0" fontId="47" fillId="3" borderId="9" xfId="0" applyFont="1" applyFill="1" applyBorder="1" applyAlignment="1" applyProtection="1">
      <alignment horizontal="center" vertical="top"/>
    </xf>
    <xf numFmtId="0" fontId="47" fillId="3" borderId="10" xfId="0" applyFont="1" applyFill="1" applyBorder="1" applyAlignment="1" applyProtection="1">
      <alignment horizontal="center" vertical="top"/>
    </xf>
    <xf numFmtId="0" fontId="47" fillId="7" borderId="24" xfId="0" applyFont="1" applyFill="1" applyBorder="1" applyAlignment="1" applyProtection="1">
      <alignment horizontal="center" vertical="top"/>
    </xf>
    <xf numFmtId="0" fontId="8" fillId="0" borderId="0" xfId="14" applyFont="1" applyAlignment="1" applyProtection="1">
      <alignment horizontal="center" vertical="center"/>
    </xf>
    <xf numFmtId="0" fontId="23" fillId="0" borderId="0" xfId="0" applyFont="1" applyAlignment="1" applyProtection="1">
      <alignment horizontal="center" vertical="center"/>
    </xf>
    <xf numFmtId="0" fontId="43" fillId="0" borderId="0" xfId="0" applyFont="1" applyAlignment="1" applyProtection="1">
      <alignment horizontal="right" vertical="top"/>
    </xf>
    <xf numFmtId="0" fontId="6" fillId="0" borderId="0" xfId="0" applyFont="1" applyProtection="1">
      <alignment vertical="center"/>
    </xf>
    <xf numFmtId="0" fontId="0" fillId="0" borderId="0" xfId="0" applyProtection="1">
      <alignment vertical="center"/>
      <protection locked="0"/>
    </xf>
    <xf numFmtId="0" fontId="61" fillId="0" borderId="0" xfId="0" applyFont="1" applyProtection="1">
      <alignment vertical="center"/>
      <protection locked="0"/>
    </xf>
    <xf numFmtId="0" fontId="62" fillId="0" borderId="0" xfId="0" applyFont="1" applyAlignment="1" applyProtection="1">
      <alignment vertical="center"/>
    </xf>
    <xf numFmtId="0" fontId="15" fillId="0" borderId="0" xfId="0" applyFont="1" applyProtection="1">
      <alignment vertical="center"/>
    </xf>
    <xf numFmtId="0" fontId="0" fillId="0" borderId="0" xfId="0" applyProtection="1">
      <alignment vertical="center"/>
    </xf>
    <xf numFmtId="0" fontId="61" fillId="0" borderId="0" xfId="0" applyFont="1" applyProtection="1">
      <alignment vertical="center"/>
    </xf>
    <xf numFmtId="0" fontId="8" fillId="0" borderId="0" xfId="0" applyFont="1" applyProtection="1">
      <alignment vertical="center"/>
    </xf>
    <xf numFmtId="0" fontId="8" fillId="0" borderId="0" xfId="0" applyFont="1" applyAlignment="1" applyProtection="1">
      <alignment vertical="center"/>
    </xf>
    <xf numFmtId="0" fontId="15" fillId="0" borderId="0" xfId="0" applyFont="1" applyAlignment="1" applyProtection="1">
      <alignment vertical="top"/>
    </xf>
    <xf numFmtId="0" fontId="8" fillId="0" borderId="0" xfId="0" applyFont="1" applyAlignment="1" applyProtection="1">
      <alignment vertical="top"/>
    </xf>
    <xf numFmtId="0" fontId="61" fillId="0" borderId="0" xfId="0" applyFont="1" applyAlignment="1" applyProtection="1">
      <alignment vertical="top"/>
    </xf>
    <xf numFmtId="0" fontId="0" fillId="0" borderId="0" xfId="0" applyAlignment="1" applyProtection="1">
      <alignment vertical="center"/>
    </xf>
    <xf numFmtId="40" fontId="0" fillId="0" borderId="0" xfId="0" applyNumberFormat="1" applyAlignment="1" applyProtection="1">
      <alignment vertical="center"/>
    </xf>
    <xf numFmtId="0" fontId="42" fillId="3" borderId="33" xfId="0" applyFont="1" applyFill="1" applyBorder="1" applyAlignment="1" applyProtection="1">
      <alignment horizontal="center" vertical="center" wrapText="1"/>
    </xf>
    <xf numFmtId="0" fontId="42" fillId="3" borderId="37" xfId="0" applyFont="1" applyFill="1" applyBorder="1" applyAlignment="1" applyProtection="1">
      <alignment vertical="center" wrapText="1"/>
    </xf>
    <xf numFmtId="38" fontId="42" fillId="5" borderId="17" xfId="2" applyFont="1" applyFill="1" applyBorder="1" applyAlignment="1" applyProtection="1">
      <alignment vertical="center" shrinkToFit="1"/>
    </xf>
    <xf numFmtId="0" fontId="42" fillId="3" borderId="38" xfId="0" applyFont="1" applyFill="1" applyBorder="1" applyAlignment="1" applyProtection="1">
      <alignment horizontal="center" vertical="center" wrapText="1"/>
    </xf>
    <xf numFmtId="0" fontId="42" fillId="3" borderId="37" xfId="0" applyFont="1" applyFill="1" applyBorder="1" applyAlignment="1" applyProtection="1">
      <alignment horizontal="center" vertical="center" wrapText="1"/>
    </xf>
    <xf numFmtId="38" fontId="42" fillId="3" borderId="38" xfId="0" applyNumberFormat="1" applyFont="1" applyFill="1" applyBorder="1" applyAlignment="1" applyProtection="1">
      <alignment horizontal="center" vertical="center" wrapText="1"/>
    </xf>
    <xf numFmtId="0" fontId="42" fillId="3" borderId="39" xfId="0" applyFont="1" applyFill="1" applyBorder="1" applyAlignment="1" applyProtection="1">
      <alignment horizontal="center" vertical="center" wrapText="1"/>
    </xf>
    <xf numFmtId="38" fontId="0" fillId="0" borderId="0" xfId="0" applyNumberFormat="1" applyProtection="1">
      <alignment vertical="center"/>
    </xf>
    <xf numFmtId="0" fontId="10" fillId="0" borderId="51" xfId="0" applyFont="1" applyBorder="1" applyAlignment="1">
      <alignment horizontal="center" vertical="center"/>
    </xf>
    <xf numFmtId="0" fontId="40" fillId="8" borderId="17" xfId="0" applyFont="1" applyFill="1" applyBorder="1" applyAlignment="1" applyProtection="1">
      <alignment horizontal="center" vertical="center" wrapText="1"/>
    </xf>
    <xf numFmtId="0" fontId="40" fillId="8" borderId="30" xfId="0" applyFont="1" applyFill="1" applyBorder="1" applyAlignment="1" applyProtection="1">
      <alignment horizontal="left" vertical="center"/>
    </xf>
    <xf numFmtId="0" fontId="40" fillId="8" borderId="25" xfId="0" applyFont="1" applyFill="1" applyBorder="1" applyAlignment="1" applyProtection="1">
      <alignment horizontal="left" vertical="center"/>
    </xf>
    <xf numFmtId="0" fontId="40" fillId="8" borderId="26" xfId="0" applyFont="1" applyFill="1" applyBorder="1" applyAlignment="1" applyProtection="1">
      <alignment horizontal="left" vertical="center"/>
    </xf>
    <xf numFmtId="0" fontId="40" fillId="8" borderId="54" xfId="0" applyFont="1" applyFill="1" applyBorder="1" applyAlignment="1" applyProtection="1">
      <alignment horizontal="center" vertical="center" wrapText="1"/>
    </xf>
    <xf numFmtId="0" fontId="67" fillId="0" borderId="0" xfId="0" applyFont="1">
      <alignment vertical="center"/>
    </xf>
    <xf numFmtId="0" fontId="35" fillId="0" borderId="0" xfId="15" applyFont="1" applyBorder="1" applyAlignment="1" applyProtection="1">
      <alignment vertical="top"/>
      <protection locked="0"/>
    </xf>
    <xf numFmtId="0" fontId="64" fillId="0" borderId="0" xfId="0" applyFont="1" applyAlignment="1">
      <alignment vertical="top"/>
    </xf>
    <xf numFmtId="0" fontId="24" fillId="0" borderId="0" xfId="0" applyFont="1" applyAlignment="1">
      <alignment vertical="top"/>
    </xf>
    <xf numFmtId="0" fontId="0" fillId="0" borderId="0" xfId="0" applyAlignment="1" applyProtection="1">
      <alignment vertical="top"/>
      <protection locked="0"/>
    </xf>
    <xf numFmtId="0" fontId="22" fillId="0" borderId="0" xfId="15" applyFont="1" applyProtection="1">
      <alignment vertical="center"/>
      <protection locked="0"/>
    </xf>
    <xf numFmtId="0" fontId="40" fillId="8" borderId="17" xfId="0" applyFont="1" applyFill="1" applyBorder="1" applyAlignment="1" applyProtection="1">
      <alignment horizontal="center" vertical="center" wrapText="1"/>
    </xf>
    <xf numFmtId="0" fontId="6" fillId="3" borderId="0" xfId="0" applyFont="1" applyFill="1">
      <alignment vertical="center"/>
    </xf>
    <xf numFmtId="0" fontId="8" fillId="0" borderId="0" xfId="14" applyFont="1" applyAlignment="1" applyProtection="1">
      <alignment horizontal="left" vertical="center"/>
    </xf>
    <xf numFmtId="0" fontId="22" fillId="0" borderId="0" xfId="15" applyFont="1" applyBorder="1" applyAlignment="1" applyProtection="1">
      <alignment vertical="top"/>
      <protection locked="0"/>
    </xf>
    <xf numFmtId="0" fontId="22" fillId="0" borderId="0" xfId="15" applyFont="1" applyBorder="1" applyAlignment="1" applyProtection="1">
      <alignment vertical="top" wrapText="1"/>
      <protection locked="0"/>
    </xf>
    <xf numFmtId="0" fontId="30" fillId="0" borderId="28" xfId="15" applyFont="1" applyBorder="1" applyAlignment="1" applyProtection="1">
      <alignment horizontal="center" vertical="center" wrapText="1"/>
      <protection locked="0"/>
    </xf>
    <xf numFmtId="0" fontId="26" fillId="0" borderId="8" xfId="0" applyFont="1" applyBorder="1" applyAlignment="1">
      <alignment horizontal="center" vertical="center"/>
    </xf>
    <xf numFmtId="0" fontId="31" fillId="0" borderId="8" xfId="0" applyFont="1" applyBorder="1" applyAlignment="1">
      <alignment horizontal="center" vertical="center"/>
    </xf>
    <xf numFmtId="0" fontId="22" fillId="0" borderId="67" xfId="0" applyFont="1" applyBorder="1" applyAlignment="1">
      <alignment horizontal="center" vertical="top"/>
    </xf>
    <xf numFmtId="0" fontId="8" fillId="0" borderId="67" xfId="0" applyFont="1" applyBorder="1" applyAlignment="1">
      <alignment horizontal="center" vertical="center" wrapText="1"/>
    </xf>
    <xf numFmtId="0" fontId="66" fillId="0" borderId="8" xfId="15" applyFont="1" applyBorder="1" applyAlignment="1" applyProtection="1">
      <alignment horizontal="center" vertical="center"/>
      <protection locked="0"/>
    </xf>
    <xf numFmtId="0" fontId="30" fillId="0" borderId="27" xfId="15" applyFont="1" applyBorder="1" applyAlignment="1" applyProtection="1">
      <alignment horizontal="center" vertical="center"/>
      <protection locked="0"/>
    </xf>
    <xf numFmtId="0" fontId="68" fillId="0" borderId="0" xfId="15" applyFont="1" applyBorder="1" applyAlignment="1" applyProtection="1">
      <alignment horizontal="right" vertical="top" wrapText="1"/>
      <protection locked="0"/>
    </xf>
    <xf numFmtId="0" fontId="68" fillId="0" borderId="0" xfId="15" applyFont="1" applyBorder="1" applyAlignment="1" applyProtection="1">
      <alignment vertical="top"/>
      <protection locked="0"/>
    </xf>
    <xf numFmtId="0" fontId="0" fillId="0" borderId="8" xfId="0" applyBorder="1" applyAlignment="1" applyProtection="1">
      <alignment vertical="center"/>
    </xf>
    <xf numFmtId="0" fontId="0" fillId="0" borderId="0" xfId="0" applyBorder="1" applyAlignment="1" applyProtection="1">
      <alignment vertical="center"/>
    </xf>
    <xf numFmtId="0" fontId="9" fillId="0" borderId="8" xfId="14" applyFont="1" applyFill="1" applyBorder="1" applyAlignment="1" applyProtection="1">
      <alignment vertical="center"/>
    </xf>
    <xf numFmtId="0" fontId="9" fillId="0" borderId="0" xfId="14" applyFont="1" applyFill="1" applyBorder="1" applyAlignment="1" applyProtection="1">
      <alignment vertical="center"/>
    </xf>
    <xf numFmtId="0" fontId="37" fillId="0" borderId="8"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vertical="center"/>
    </xf>
    <xf numFmtId="0" fontId="37" fillId="0" borderId="8" xfId="0" applyFont="1" applyFill="1" applyBorder="1" applyAlignment="1" applyProtection="1">
      <alignment vertical="center"/>
    </xf>
    <xf numFmtId="38" fontId="21" fillId="0" borderId="8" xfId="2" applyFont="1" applyFill="1" applyBorder="1" applyAlignment="1" applyProtection="1">
      <alignment vertical="center" shrinkToFit="1"/>
    </xf>
    <xf numFmtId="38" fontId="21" fillId="0" borderId="0" xfId="2" applyFont="1" applyFill="1" applyBorder="1" applyAlignment="1" applyProtection="1">
      <alignment vertical="center" shrinkToFit="1"/>
    </xf>
    <xf numFmtId="38" fontId="56" fillId="0" borderId="8" xfId="2" applyFont="1" applyFill="1" applyBorder="1" applyAlignment="1" applyProtection="1">
      <alignment vertical="center" shrinkToFit="1"/>
    </xf>
    <xf numFmtId="0" fontId="23"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3" fontId="56" fillId="0" borderId="8" xfId="0" applyNumberFormat="1" applyFont="1" applyFill="1" applyBorder="1" applyAlignment="1" applyProtection="1">
      <alignment vertical="center" shrinkToFit="1"/>
    </xf>
    <xf numFmtId="0" fontId="46" fillId="0" borderId="23" xfId="0" applyFont="1" applyFill="1" applyBorder="1" applyAlignment="1" applyProtection="1">
      <alignment vertical="top" textRotation="255"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23" xfId="0" applyFont="1" applyFill="1" applyBorder="1" applyAlignment="1" applyProtection="1">
      <alignment horizontal="left" vertical="top" wrapText="1"/>
    </xf>
    <xf numFmtId="0" fontId="25" fillId="0" borderId="23" xfId="0" applyFont="1" applyFill="1" applyBorder="1" applyAlignment="1" applyProtection="1">
      <alignment horizontal="center" vertical="top" textRotation="255" wrapText="1"/>
    </xf>
    <xf numFmtId="0" fontId="9" fillId="0" borderId="23" xfId="0" applyFont="1" applyFill="1" applyBorder="1" applyAlignment="1" applyProtection="1">
      <alignment horizontal="center" vertical="top" wrapText="1"/>
    </xf>
    <xf numFmtId="0" fontId="9" fillId="0" borderId="24" xfId="0" applyFont="1" applyFill="1" applyBorder="1" applyAlignment="1" applyProtection="1">
      <alignment horizontal="left" vertical="top" wrapText="1"/>
    </xf>
    <xf numFmtId="0" fontId="16" fillId="7" borderId="35" xfId="0" applyFont="1" applyFill="1" applyBorder="1" applyAlignment="1" applyProtection="1">
      <alignment vertical="center" shrinkToFit="1"/>
    </xf>
    <xf numFmtId="0" fontId="16" fillId="7" borderId="23" xfId="0" applyFont="1" applyFill="1" applyBorder="1" applyAlignment="1" applyProtection="1">
      <alignment vertical="center" shrinkToFit="1"/>
    </xf>
    <xf numFmtId="0" fontId="16" fillId="7" borderId="23" xfId="0" applyFont="1" applyFill="1" applyBorder="1" applyAlignment="1" applyProtection="1">
      <alignment horizontal="center" vertical="center" shrinkToFit="1"/>
    </xf>
    <xf numFmtId="38" fontId="16" fillId="7" borderId="23" xfId="2" applyFont="1" applyFill="1" applyBorder="1" applyAlignment="1" applyProtection="1">
      <alignment vertical="center" shrinkToFit="1"/>
    </xf>
    <xf numFmtId="0" fontId="16" fillId="7" borderId="24" xfId="0" applyFont="1" applyFill="1" applyBorder="1" applyAlignment="1" applyProtection="1">
      <alignment horizontal="left" vertical="center" shrinkToFit="1"/>
    </xf>
    <xf numFmtId="38" fontId="16" fillId="5" borderId="24" xfId="2" applyFont="1" applyFill="1" applyBorder="1" applyAlignment="1" applyProtection="1">
      <alignment horizontal="right" vertical="center" shrinkToFit="1"/>
    </xf>
    <xf numFmtId="0" fontId="16" fillId="7" borderId="24" xfId="0" applyFont="1" applyFill="1" applyBorder="1" applyAlignment="1" applyProtection="1">
      <alignment horizontal="center" vertical="center" shrinkToFit="1"/>
    </xf>
    <xf numFmtId="0" fontId="73" fillId="7" borderId="22" xfId="0" applyFont="1" applyFill="1" applyBorder="1" applyAlignment="1">
      <alignment horizontal="center" vertical="center" shrinkToFit="1"/>
    </xf>
    <xf numFmtId="0" fontId="73" fillId="7" borderId="22" xfId="0" applyFont="1" applyFill="1" applyBorder="1" applyAlignment="1">
      <alignment horizontal="left" vertical="center" shrinkToFit="1"/>
    </xf>
    <xf numFmtId="0" fontId="73" fillId="7" borderId="47" xfId="0" applyFont="1" applyFill="1" applyBorder="1" applyAlignment="1">
      <alignment horizontal="center" vertical="center" wrapText="1"/>
    </xf>
    <xf numFmtId="0" fontId="73" fillId="7" borderId="22" xfId="0" applyFont="1" applyFill="1" applyBorder="1" applyAlignment="1">
      <alignment horizontal="center" vertical="center" wrapText="1"/>
    </xf>
    <xf numFmtId="0" fontId="77" fillId="3" borderId="25" xfId="0" applyFont="1" applyFill="1" applyBorder="1" applyAlignment="1" applyProtection="1">
      <alignment horizontal="center" vertical="center" wrapText="1"/>
    </xf>
    <xf numFmtId="38" fontId="79" fillId="5" borderId="46" xfId="2" applyFont="1" applyFill="1" applyBorder="1" applyAlignment="1" applyProtection="1">
      <alignment horizontal="right" vertical="center" shrinkToFit="1"/>
    </xf>
    <xf numFmtId="38" fontId="79" fillId="5" borderId="47" xfId="2" applyFont="1" applyFill="1" applyBorder="1" applyAlignment="1" applyProtection="1">
      <alignment horizontal="right" vertical="center" shrinkToFit="1"/>
    </xf>
    <xf numFmtId="38" fontId="79" fillId="5" borderId="63" xfId="2" applyFont="1" applyFill="1" applyBorder="1" applyAlignment="1" applyProtection="1">
      <alignment horizontal="right" vertical="center" shrinkToFit="1"/>
    </xf>
    <xf numFmtId="38" fontId="79" fillId="5" borderId="55" xfId="2" applyFont="1" applyFill="1" applyBorder="1" applyAlignment="1" applyProtection="1">
      <alignment horizontal="right" vertical="center" shrinkToFit="1"/>
    </xf>
    <xf numFmtId="38" fontId="79" fillId="5" borderId="22" xfId="2" applyFont="1" applyFill="1" applyBorder="1" applyAlignment="1" applyProtection="1">
      <alignment horizontal="right" vertical="center" shrinkToFit="1"/>
    </xf>
    <xf numFmtId="38" fontId="79" fillId="5" borderId="65" xfId="2" applyFont="1" applyFill="1" applyBorder="1" applyAlignment="1" applyProtection="1">
      <alignment horizontal="right" vertical="center" shrinkToFit="1"/>
    </xf>
    <xf numFmtId="38" fontId="79" fillId="5" borderId="41" xfId="2" applyFont="1" applyFill="1" applyBorder="1" applyAlignment="1" applyProtection="1">
      <alignment horizontal="right" vertical="center" shrinkToFit="1"/>
    </xf>
    <xf numFmtId="38" fontId="80" fillId="5" borderId="41" xfId="2" applyFont="1" applyFill="1" applyBorder="1" applyAlignment="1" applyProtection="1">
      <alignment horizontal="left" vertical="center" shrinkToFit="1"/>
    </xf>
    <xf numFmtId="38" fontId="80" fillId="5" borderId="22" xfId="2" applyFont="1" applyFill="1" applyBorder="1" applyAlignment="1" applyProtection="1">
      <alignment horizontal="left" vertical="center" shrinkToFit="1"/>
    </xf>
    <xf numFmtId="38" fontId="80" fillId="5" borderId="56" xfId="2" applyFont="1" applyFill="1" applyBorder="1" applyAlignment="1" applyProtection="1">
      <alignment horizontal="left" vertical="center" shrinkToFit="1"/>
    </xf>
    <xf numFmtId="38" fontId="79" fillId="5" borderId="60" xfId="2" applyFont="1" applyFill="1" applyBorder="1" applyAlignment="1" applyProtection="1">
      <alignment horizontal="right" vertical="center" shrinkToFit="1"/>
    </xf>
    <xf numFmtId="38" fontId="79" fillId="5" borderId="61" xfId="2" applyFont="1" applyFill="1" applyBorder="1" applyAlignment="1" applyProtection="1">
      <alignment horizontal="right" vertical="center" shrinkToFit="1"/>
    </xf>
    <xf numFmtId="38" fontId="79" fillId="5" borderId="64" xfId="2" applyFont="1" applyFill="1" applyBorder="1" applyAlignment="1" applyProtection="1">
      <alignment horizontal="right" vertical="center" shrinkToFit="1"/>
    </xf>
    <xf numFmtId="38" fontId="79" fillId="5" borderId="62" xfId="2" applyFont="1" applyFill="1" applyBorder="1" applyAlignment="1" applyProtection="1">
      <alignment horizontal="right" vertical="center" shrinkToFit="1"/>
    </xf>
    <xf numFmtId="38" fontId="81" fillId="5" borderId="23" xfId="2" applyFont="1" applyFill="1" applyBorder="1" applyAlignment="1" applyProtection="1">
      <alignment horizontal="center" vertical="center" shrinkToFit="1"/>
    </xf>
    <xf numFmtId="0" fontId="81" fillId="5" borderId="23" xfId="0" applyFont="1" applyFill="1" applyBorder="1" applyAlignment="1" applyProtection="1">
      <alignment horizontal="center" vertical="center" shrinkToFit="1"/>
    </xf>
    <xf numFmtId="0" fontId="78" fillId="5" borderId="23" xfId="0" applyFont="1" applyFill="1" applyBorder="1" applyAlignment="1" applyProtection="1">
      <alignment horizontal="center" vertical="center" shrinkToFit="1"/>
    </xf>
    <xf numFmtId="0" fontId="77" fillId="7" borderId="23" xfId="0" applyFont="1" applyFill="1" applyBorder="1" applyAlignment="1" applyProtection="1">
      <alignment horizontal="left" vertical="center" wrapText="1"/>
    </xf>
    <xf numFmtId="0" fontId="23" fillId="0" borderId="0" xfId="0" applyFont="1" applyFill="1" applyAlignment="1" applyProtection="1">
      <alignment vertical="center"/>
    </xf>
    <xf numFmtId="0" fontId="0" fillId="0" borderId="0" xfId="0" applyFill="1" applyAlignment="1" applyProtection="1">
      <alignment vertical="center"/>
    </xf>
    <xf numFmtId="3" fontId="82" fillId="7" borderId="0" xfId="0" applyNumberFormat="1" applyFont="1" applyFill="1" applyAlignment="1" applyProtection="1">
      <alignment vertical="center"/>
    </xf>
    <xf numFmtId="38" fontId="79" fillId="0" borderId="47" xfId="2" applyFont="1" applyFill="1" applyBorder="1" applyAlignment="1" applyProtection="1">
      <alignment horizontal="left" vertical="center" wrapText="1"/>
    </xf>
    <xf numFmtId="38" fontId="79" fillId="0" borderId="22" xfId="2" applyFont="1" applyFill="1" applyBorder="1" applyAlignment="1" applyProtection="1">
      <alignment horizontal="left" vertical="center" wrapText="1"/>
    </xf>
    <xf numFmtId="38" fontId="72" fillId="0" borderId="22" xfId="2" applyFont="1" applyFill="1" applyBorder="1" applyAlignment="1" applyProtection="1">
      <alignment horizontal="left" vertical="center" wrapText="1"/>
    </xf>
    <xf numFmtId="38" fontId="79" fillId="0" borderId="61" xfId="2" applyFont="1" applyFill="1" applyBorder="1" applyAlignment="1" applyProtection="1">
      <alignment horizontal="right" vertical="center" shrinkToFit="1"/>
    </xf>
    <xf numFmtId="38" fontId="80" fillId="0" borderId="22" xfId="2" applyFont="1" applyFill="1" applyBorder="1" applyAlignment="1" applyProtection="1">
      <alignment horizontal="left" vertical="center" wrapText="1"/>
    </xf>
    <xf numFmtId="38" fontId="79" fillId="0" borderId="58" xfId="2" applyFont="1" applyFill="1" applyBorder="1" applyAlignment="1" applyProtection="1">
      <alignment horizontal="right" vertical="center" shrinkToFit="1"/>
    </xf>
    <xf numFmtId="0" fontId="6" fillId="3" borderId="0" xfId="0" applyFont="1" applyFill="1">
      <alignment vertical="center"/>
    </xf>
    <xf numFmtId="0" fontId="17" fillId="0" borderId="0" xfId="0" applyFont="1" applyAlignment="1">
      <alignment horizontal="left" vertical="center"/>
    </xf>
    <xf numFmtId="0" fontId="6" fillId="0" borderId="0" xfId="0" applyFont="1">
      <alignment vertical="center"/>
    </xf>
    <xf numFmtId="0" fontId="10" fillId="0" borderId="2" xfId="0" applyFont="1" applyBorder="1">
      <alignment vertical="center"/>
    </xf>
    <xf numFmtId="0" fontId="90" fillId="7" borderId="7" xfId="17" applyFont="1" applyFill="1" applyBorder="1">
      <alignment vertical="center"/>
    </xf>
    <xf numFmtId="0" fontId="88" fillId="7" borderId="4" xfId="17" applyFont="1" applyFill="1" applyBorder="1">
      <alignment vertical="center"/>
    </xf>
    <xf numFmtId="0" fontId="88" fillId="7" borderId="27" xfId="17" applyFont="1" applyFill="1" applyBorder="1">
      <alignment vertical="center"/>
    </xf>
    <xf numFmtId="0" fontId="88" fillId="0" borderId="0" xfId="6" applyFont="1">
      <alignment vertical="center"/>
    </xf>
    <xf numFmtId="0" fontId="88" fillId="5" borderId="23" xfId="6" applyFont="1" applyFill="1" applyBorder="1" applyAlignment="1">
      <alignment vertical="center" wrapText="1"/>
    </xf>
    <xf numFmtId="0" fontId="88" fillId="5" borderId="24" xfId="6" applyFont="1" applyFill="1" applyBorder="1" applyAlignment="1">
      <alignment vertical="center" wrapText="1"/>
    </xf>
    <xf numFmtId="0" fontId="88" fillId="5" borderId="23" xfId="6" applyFont="1" applyFill="1" applyBorder="1" applyAlignment="1">
      <alignment horizontal="center" vertical="center" wrapText="1"/>
    </xf>
    <xf numFmtId="0" fontId="88" fillId="5" borderId="25" xfId="6" applyFont="1" applyFill="1" applyBorder="1" applyAlignment="1">
      <alignment vertical="center" wrapText="1" shrinkToFit="1"/>
    </xf>
    <xf numFmtId="0" fontId="89" fillId="5" borderId="89" xfId="5" applyFont="1" applyFill="1" applyBorder="1" applyAlignment="1">
      <alignment horizontal="center" vertical="center"/>
    </xf>
    <xf numFmtId="0" fontId="89" fillId="5" borderId="79" xfId="5" applyFont="1" applyFill="1" applyBorder="1" applyAlignment="1">
      <alignment horizontal="center" vertical="center"/>
    </xf>
    <xf numFmtId="0" fontId="88" fillId="0" borderId="79" xfId="6" applyFont="1" applyBorder="1">
      <alignment vertical="center"/>
    </xf>
    <xf numFmtId="0" fontId="88" fillId="0" borderId="90" xfId="6" applyFont="1" applyBorder="1">
      <alignment vertical="center"/>
    </xf>
    <xf numFmtId="0" fontId="88" fillId="0" borderId="28" xfId="6" applyFont="1" applyBorder="1">
      <alignment vertical="center"/>
    </xf>
    <xf numFmtId="0" fontId="89" fillId="0" borderId="4" xfId="6" applyFont="1" applyBorder="1" applyAlignment="1">
      <alignment vertical="center" wrapText="1"/>
    </xf>
    <xf numFmtId="0" fontId="89" fillId="0" borderId="92" xfId="5" applyFont="1" applyBorder="1">
      <alignment vertical="center"/>
    </xf>
    <xf numFmtId="0" fontId="89" fillId="0" borderId="85" xfId="5" applyFont="1" applyBorder="1">
      <alignment vertical="center"/>
    </xf>
    <xf numFmtId="0" fontId="10" fillId="0" borderId="93" xfId="6" applyFont="1" applyBorder="1" applyAlignment="1">
      <alignment vertical="center" wrapText="1"/>
    </xf>
    <xf numFmtId="0" fontId="88" fillId="0" borderId="2" xfId="6" applyFont="1" applyBorder="1">
      <alignment vertical="center"/>
    </xf>
    <xf numFmtId="0" fontId="88" fillId="0" borderId="3" xfId="6" applyFont="1" applyBorder="1">
      <alignment vertical="center"/>
    </xf>
    <xf numFmtId="0" fontId="88" fillId="0" borderId="85" xfId="6" applyFont="1" applyBorder="1">
      <alignment vertical="center"/>
    </xf>
    <xf numFmtId="0" fontId="88" fillId="0" borderId="94" xfId="6" applyFont="1" applyBorder="1">
      <alignment vertical="center"/>
    </xf>
    <xf numFmtId="0" fontId="88" fillId="0" borderId="84" xfId="6" applyFont="1" applyBorder="1">
      <alignment vertical="center"/>
    </xf>
    <xf numFmtId="0" fontId="89" fillId="0" borderId="95" xfId="6" applyFont="1" applyBorder="1">
      <alignment vertical="center"/>
    </xf>
    <xf numFmtId="0" fontId="88" fillId="0" borderId="80" xfId="6" applyFont="1" applyBorder="1">
      <alignment vertical="center"/>
    </xf>
    <xf numFmtId="0" fontId="88" fillId="0" borderId="27" xfId="6" applyFont="1" applyBorder="1">
      <alignment vertical="center"/>
    </xf>
    <xf numFmtId="0" fontId="88" fillId="0" borderId="7" xfId="6" applyFont="1" applyBorder="1">
      <alignment vertical="center"/>
    </xf>
    <xf numFmtId="0" fontId="88" fillId="0" borderId="6" xfId="6" applyFont="1" applyBorder="1">
      <alignment vertical="center"/>
    </xf>
    <xf numFmtId="0" fontId="88" fillId="0" borderId="96" xfId="6" applyFont="1" applyBorder="1">
      <alignment vertical="center"/>
    </xf>
    <xf numFmtId="0" fontId="88" fillId="0" borderId="8" xfId="17" applyFont="1" applyBorder="1">
      <alignment vertical="center"/>
    </xf>
    <xf numFmtId="0" fontId="88" fillId="0" borderId="0" xfId="17" applyFont="1">
      <alignment vertical="center"/>
    </xf>
    <xf numFmtId="0" fontId="88" fillId="0" borderId="6" xfId="17" applyFont="1" applyBorder="1">
      <alignment vertical="center"/>
    </xf>
    <xf numFmtId="0" fontId="88" fillId="0" borderId="97" xfId="6" applyFont="1" applyBorder="1">
      <alignment vertical="center"/>
    </xf>
    <xf numFmtId="0" fontId="88" fillId="0" borderId="8" xfId="6" applyFont="1" applyBorder="1">
      <alignment vertical="center"/>
    </xf>
    <xf numFmtId="0" fontId="92" fillId="0" borderId="8" xfId="17" applyFont="1" applyBorder="1" applyAlignment="1">
      <alignment horizontal="left" vertical="center" indent="2"/>
    </xf>
    <xf numFmtId="0" fontId="92" fillId="0" borderId="0" xfId="17" applyFont="1" applyAlignment="1">
      <alignment horizontal="left" vertical="center" indent="2"/>
    </xf>
    <xf numFmtId="0" fontId="92" fillId="0" borderId="6" xfId="17" applyFont="1" applyBorder="1" applyAlignment="1">
      <alignment horizontal="left" vertical="center" indent="2"/>
    </xf>
    <xf numFmtId="0" fontId="88" fillId="0" borderId="8" xfId="17" applyFont="1" applyBorder="1" applyAlignment="1">
      <alignment horizontal="left" vertical="center" indent="2"/>
    </xf>
    <xf numFmtId="0" fontId="88" fillId="0" borderId="0" xfId="17" applyFont="1" applyAlignment="1">
      <alignment horizontal="left" vertical="center" indent="2"/>
    </xf>
    <xf numFmtId="0" fontId="88" fillId="0" borderId="6" xfId="17" applyFont="1" applyBorder="1" applyAlignment="1">
      <alignment horizontal="left" vertical="center" indent="2"/>
    </xf>
    <xf numFmtId="0" fontId="88" fillId="0" borderId="8" xfId="17" applyFont="1" applyBorder="1" applyAlignment="1">
      <alignment horizontal="left" vertical="center" indent="1"/>
    </xf>
    <xf numFmtId="0" fontId="88" fillId="0" borderId="0" xfId="17" applyFont="1" applyAlignment="1">
      <alignment horizontal="left" vertical="center" indent="1"/>
    </xf>
    <xf numFmtId="0" fontId="88" fillId="0" borderId="6" xfId="17" applyFont="1" applyBorder="1" applyAlignment="1">
      <alignment horizontal="left" vertical="center" indent="1"/>
    </xf>
    <xf numFmtId="0" fontId="88" fillId="0" borderId="3" xfId="17" applyFont="1" applyBorder="1" applyAlignment="1">
      <alignment horizontal="left" vertical="center" indent="2"/>
    </xf>
    <xf numFmtId="0" fontId="88" fillId="0" borderId="9" xfId="17" applyFont="1" applyBorder="1" applyAlignment="1">
      <alignment horizontal="left" vertical="center" indent="1"/>
    </xf>
    <xf numFmtId="0" fontId="88" fillId="0" borderId="10" xfId="17" applyFont="1" applyBorder="1" applyAlignment="1">
      <alignment horizontal="left" vertical="center" indent="1"/>
    </xf>
    <xf numFmtId="0" fontId="88" fillId="14" borderId="98" xfId="6" applyFont="1" applyFill="1" applyBorder="1" applyAlignment="1">
      <alignment horizontal="center" vertical="center" shrinkToFit="1"/>
    </xf>
    <xf numFmtId="0" fontId="89" fillId="0" borderId="84" xfId="5" applyFont="1" applyBorder="1">
      <alignment vertical="center"/>
    </xf>
    <xf numFmtId="0" fontId="89" fillId="5" borderId="91" xfId="5" applyFont="1" applyFill="1" applyBorder="1" applyAlignment="1">
      <alignment horizontal="center" vertical="center"/>
    </xf>
    <xf numFmtId="0" fontId="88" fillId="0" borderId="0" xfId="6" applyFont="1" applyAlignment="1">
      <alignment horizontal="center" vertical="center"/>
    </xf>
    <xf numFmtId="0" fontId="89" fillId="0" borderId="85" xfId="5" applyFont="1" applyBorder="1" applyAlignment="1">
      <alignment vertical="center" shrinkToFit="1"/>
    </xf>
    <xf numFmtId="0" fontId="89" fillId="0" borderId="99" xfId="5" applyFont="1" applyBorder="1" applyAlignment="1">
      <alignment vertical="center" shrinkToFit="1"/>
    </xf>
    <xf numFmtId="0" fontId="89" fillId="0" borderId="0" xfId="5" applyFont="1">
      <alignment vertical="center"/>
    </xf>
    <xf numFmtId="0" fontId="88" fillId="14" borderId="23" xfId="6" applyFont="1" applyFill="1" applyBorder="1" applyAlignment="1">
      <alignment horizontal="center" vertical="center" shrinkToFit="1"/>
    </xf>
    <xf numFmtId="0" fontId="89" fillId="0" borderId="83" xfId="5" applyFont="1" applyBorder="1">
      <alignment vertical="center"/>
    </xf>
    <xf numFmtId="0" fontId="88" fillId="7" borderId="100" xfId="6" applyFont="1" applyFill="1" applyBorder="1">
      <alignment vertical="center"/>
    </xf>
    <xf numFmtId="0" fontId="88" fillId="0" borderId="8" xfId="6" applyFont="1" applyBorder="1" applyAlignment="1">
      <alignment horizontal="center" vertical="center"/>
    </xf>
    <xf numFmtId="0" fontId="88" fillId="0" borderId="101" xfId="6" applyFont="1" applyBorder="1" applyAlignment="1">
      <alignment vertical="center" shrinkToFit="1"/>
    </xf>
    <xf numFmtId="0" fontId="88" fillId="0" borderId="8" xfId="6" applyFont="1" applyBorder="1" applyAlignment="1">
      <alignment vertical="center" shrinkToFit="1"/>
    </xf>
    <xf numFmtId="0" fontId="88" fillId="0" borderId="0" xfId="6" applyFont="1" applyAlignment="1">
      <alignment vertical="center" shrinkToFit="1"/>
    </xf>
    <xf numFmtId="0" fontId="88" fillId="0" borderId="94" xfId="6" applyFont="1" applyBorder="1" applyAlignment="1">
      <alignment vertical="center" shrinkToFit="1"/>
    </xf>
    <xf numFmtId="0" fontId="88" fillId="0" borderId="97" xfId="6" applyFont="1" applyBorder="1" applyAlignment="1">
      <alignment vertical="center" shrinkToFit="1"/>
    </xf>
    <xf numFmtId="0" fontId="88" fillId="7" borderId="0" xfId="6" applyFont="1" applyFill="1">
      <alignment vertical="center"/>
    </xf>
    <xf numFmtId="0" fontId="89" fillId="0" borderId="102" xfId="5" applyFont="1" applyBorder="1">
      <alignment vertical="center"/>
    </xf>
    <xf numFmtId="0" fontId="88" fillId="7" borderId="103" xfId="6" applyFont="1" applyFill="1" applyBorder="1">
      <alignment vertical="center"/>
    </xf>
    <xf numFmtId="0" fontId="88" fillId="7" borderId="104" xfId="6" applyFont="1" applyFill="1" applyBorder="1">
      <alignment vertical="center"/>
    </xf>
    <xf numFmtId="0" fontId="93" fillId="15" borderId="0" xfId="5" applyFont="1" applyFill="1">
      <alignment vertical="center"/>
    </xf>
    <xf numFmtId="0" fontId="93" fillId="15" borderId="0" xfId="6" applyFont="1" applyFill="1">
      <alignment vertical="center"/>
    </xf>
    <xf numFmtId="58" fontId="8" fillId="0" borderId="0" xfId="0" applyNumberFormat="1" applyFont="1" applyAlignment="1">
      <alignment horizontal="right"/>
    </xf>
    <xf numFmtId="180" fontId="8" fillId="0" borderId="0" xfId="14" applyNumberFormat="1" applyFont="1"/>
    <xf numFmtId="0" fontId="8" fillId="0" borderId="0" xfId="14" applyFont="1" applyAlignment="1">
      <alignment horizontal="left"/>
    </xf>
    <xf numFmtId="0" fontId="8" fillId="0" borderId="0" xfId="14" applyFont="1"/>
    <xf numFmtId="0" fontId="94" fillId="0" borderId="0" xfId="0" applyFont="1" applyAlignment="1">
      <alignment horizontal="center" vertical="center"/>
    </xf>
    <xf numFmtId="0" fontId="8" fillId="0" borderId="0" xfId="14" applyFont="1" applyAlignment="1">
      <alignment vertical="center"/>
    </xf>
    <xf numFmtId="0" fontId="22"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22" fillId="0" borderId="0" xfId="0" applyFont="1" applyAlignment="1">
      <alignment horizontal="left" vertical="center"/>
    </xf>
    <xf numFmtId="0" fontId="22" fillId="0" borderId="0" xfId="0" applyFont="1" applyAlignment="1">
      <alignment vertical="center" wrapText="1"/>
    </xf>
    <xf numFmtId="0" fontId="8" fillId="0" borderId="0" xfId="0" applyFont="1" applyAlignment="1">
      <alignment vertical="top"/>
    </xf>
    <xf numFmtId="0" fontId="22" fillId="0" borderId="0" xfId="12" applyFont="1">
      <alignment vertical="center"/>
    </xf>
    <xf numFmtId="0" fontId="97" fillId="0" borderId="0" xfId="12" applyFont="1">
      <alignment vertical="center"/>
    </xf>
    <xf numFmtId="0" fontId="9" fillId="0" borderId="0" xfId="12" applyFont="1" applyAlignment="1">
      <alignment vertical="center" wrapText="1"/>
    </xf>
    <xf numFmtId="0" fontId="42" fillId="0" borderId="0" xfId="12" applyFont="1" applyAlignment="1">
      <alignment vertical="center" wrapText="1"/>
    </xf>
    <xf numFmtId="0" fontId="42" fillId="0" borderId="0" xfId="12" applyFont="1">
      <alignment vertical="center"/>
    </xf>
    <xf numFmtId="0" fontId="22" fillId="0" borderId="0" xfId="12" applyFont="1" applyAlignment="1">
      <alignment vertical="top"/>
    </xf>
    <xf numFmtId="0" fontId="22" fillId="0" borderId="0" xfId="12" applyFont="1" applyAlignment="1">
      <alignment horizontal="center" vertical="center"/>
    </xf>
    <xf numFmtId="0" fontId="25" fillId="0" borderId="0" xfId="12" applyFont="1" applyAlignment="1">
      <alignment horizontal="left" vertical="center" wrapText="1"/>
    </xf>
    <xf numFmtId="0" fontId="22" fillId="0" borderId="0" xfId="12" applyFont="1" applyAlignment="1">
      <alignment vertical="center" wrapText="1"/>
    </xf>
    <xf numFmtId="0" fontId="25" fillId="0" borderId="0" xfId="12" applyFont="1">
      <alignment vertical="center"/>
    </xf>
    <xf numFmtId="0" fontId="25" fillId="0" borderId="0" xfId="12" applyFont="1" applyAlignment="1">
      <alignment vertical="center" wrapText="1"/>
    </xf>
    <xf numFmtId="58" fontId="8" fillId="7" borderId="0" xfId="0" applyNumberFormat="1" applyFont="1" applyFill="1" applyAlignment="1">
      <alignment horizontal="right" vertical="center"/>
    </xf>
    <xf numFmtId="0" fontId="22" fillId="7" borderId="0" xfId="0" applyFont="1" applyFill="1" applyAlignment="1">
      <alignment horizontal="center" vertical="center"/>
    </xf>
    <xf numFmtId="0" fontId="8" fillId="0" borderId="0" xfId="14" applyFont="1" applyAlignment="1" applyProtection="1">
      <alignment vertical="center"/>
    </xf>
    <xf numFmtId="0" fontId="77" fillId="16" borderId="23" xfId="0" applyFont="1" applyFill="1" applyBorder="1" applyAlignment="1" applyProtection="1">
      <alignment horizontal="center" vertical="center" shrinkToFit="1"/>
    </xf>
    <xf numFmtId="0" fontId="22" fillId="16" borderId="0" xfId="0" applyFont="1" applyFill="1" applyAlignment="1">
      <alignment horizontal="center" vertical="center"/>
    </xf>
    <xf numFmtId="0" fontId="9" fillId="0" borderId="35" xfId="0" applyFont="1" applyFill="1" applyBorder="1" applyAlignment="1" applyProtection="1">
      <alignment horizontal="center" vertical="top" textRotation="255" wrapText="1"/>
    </xf>
    <xf numFmtId="0" fontId="9" fillId="0" borderId="23" xfId="0" applyFont="1" applyFill="1" applyBorder="1" applyAlignment="1" applyProtection="1">
      <alignment horizontal="center" vertical="top" textRotation="255" wrapText="1"/>
    </xf>
    <xf numFmtId="0" fontId="9" fillId="0" borderId="23" xfId="0" applyFont="1" applyFill="1" applyBorder="1" applyAlignment="1" applyProtection="1">
      <alignment vertical="top" textRotation="255" wrapText="1"/>
    </xf>
    <xf numFmtId="0" fontId="42" fillId="9" borderId="108" xfId="0" applyFont="1" applyFill="1" applyBorder="1" applyAlignment="1" applyProtection="1">
      <alignment horizontal="center" vertical="top" wrapText="1"/>
    </xf>
    <xf numFmtId="0" fontId="14" fillId="9" borderId="109" xfId="0" applyFont="1" applyFill="1" applyBorder="1" applyAlignment="1" applyProtection="1">
      <alignment horizontal="left" vertical="center" shrinkToFit="1"/>
    </xf>
    <xf numFmtId="0" fontId="63" fillId="3" borderId="110" xfId="0" applyFont="1" applyFill="1" applyBorder="1" applyAlignment="1" applyProtection="1">
      <alignment horizontal="center" vertical="center" wrapText="1"/>
    </xf>
    <xf numFmtId="0" fontId="77" fillId="16" borderId="0" xfId="0" applyFont="1" applyFill="1" applyBorder="1" applyAlignment="1" applyProtection="1">
      <alignment horizontal="center" vertical="center"/>
    </xf>
    <xf numFmtId="0" fontId="77" fillId="16" borderId="4" xfId="0" applyFont="1" applyFill="1" applyBorder="1" applyAlignment="1" applyProtection="1">
      <alignment horizontal="center" vertical="center"/>
    </xf>
    <xf numFmtId="0" fontId="6" fillId="3" borderId="0" xfId="0" applyFont="1" applyFill="1">
      <alignment vertical="center"/>
    </xf>
    <xf numFmtId="0" fontId="10" fillId="0" borderId="5" xfId="0" applyFont="1" applyBorder="1">
      <alignment vertical="center"/>
    </xf>
    <xf numFmtId="0" fontId="5" fillId="0" borderId="23" xfId="0" applyFont="1" applyFill="1" applyBorder="1" applyAlignment="1">
      <alignment horizontal="left" vertical="center" wrapText="1"/>
    </xf>
    <xf numFmtId="0" fontId="5" fillId="0" borderId="5" xfId="0" applyFont="1" applyFill="1" applyBorder="1" applyAlignment="1">
      <alignment horizontal="center" vertical="center"/>
    </xf>
    <xf numFmtId="0" fontId="5" fillId="2" borderId="23" xfId="0" applyFont="1" applyFill="1" applyBorder="1" applyAlignment="1">
      <alignment horizontal="center" vertical="center" shrinkToFit="1"/>
    </xf>
    <xf numFmtId="0" fontId="10" fillId="0" borderId="7" xfId="0" applyFont="1" applyBorder="1" applyAlignment="1">
      <alignment vertical="center"/>
    </xf>
    <xf numFmtId="0" fontId="10" fillId="0" borderId="8" xfId="0" applyFont="1" applyBorder="1" applyAlignment="1">
      <alignment vertical="center"/>
    </xf>
    <xf numFmtId="0" fontId="10" fillId="0" borderId="3" xfId="0" applyFont="1" applyBorder="1" applyAlignment="1">
      <alignment vertical="center"/>
    </xf>
    <xf numFmtId="0" fontId="104" fillId="11" borderId="23" xfId="0" applyFont="1" applyFill="1" applyBorder="1" applyAlignment="1">
      <alignment horizontal="center" vertical="center"/>
    </xf>
    <xf numFmtId="0" fontId="7" fillId="0" borderId="0" xfId="0" applyFont="1" applyFill="1" applyBorder="1">
      <alignment vertical="center"/>
    </xf>
    <xf numFmtId="0" fontId="52" fillId="0" borderId="0" xfId="0" applyFont="1" applyFill="1" applyBorder="1" applyAlignment="1">
      <alignment vertical="center" wrapText="1"/>
    </xf>
    <xf numFmtId="0" fontId="12" fillId="0" borderId="0" xfId="0" applyFont="1" applyFill="1" applyBorder="1" applyAlignment="1">
      <alignment vertical="center" wrapText="1"/>
    </xf>
    <xf numFmtId="38" fontId="0" fillId="16" borderId="23" xfId="2" applyFont="1" applyFill="1" applyBorder="1">
      <alignment vertical="center"/>
    </xf>
    <xf numFmtId="0" fontId="106" fillId="0" borderId="23" xfId="18" applyFont="1" applyFill="1" applyBorder="1" applyAlignment="1">
      <alignment horizontal="left" vertical="center"/>
    </xf>
    <xf numFmtId="0" fontId="106" fillId="0" borderId="23" xfId="18" applyFont="1" applyBorder="1" applyAlignment="1">
      <alignment vertical="center" wrapText="1"/>
    </xf>
    <xf numFmtId="0" fontId="106" fillId="17" borderId="2" xfId="18" applyFont="1" applyFill="1" applyBorder="1" applyAlignment="1">
      <alignment vertical="center" wrapText="1"/>
    </xf>
    <xf numFmtId="0" fontId="106" fillId="0" borderId="1" xfId="18" applyFont="1" applyBorder="1" applyAlignment="1">
      <alignment vertical="center" wrapText="1"/>
    </xf>
    <xf numFmtId="0" fontId="106" fillId="0" borderId="28" xfId="18" applyFont="1" applyBorder="1">
      <alignment vertical="center"/>
    </xf>
    <xf numFmtId="0" fontId="106" fillId="0" borderId="23" xfId="18" applyFont="1" applyBorder="1">
      <alignment vertical="center"/>
    </xf>
    <xf numFmtId="0" fontId="106" fillId="0" borderId="23" xfId="18" applyFont="1" applyBorder="1" applyAlignment="1">
      <alignment vertical="center"/>
    </xf>
    <xf numFmtId="0" fontId="101" fillId="0" borderId="23" xfId="0" applyFont="1" applyBorder="1" applyAlignment="1">
      <alignment horizontal="center" vertical="center"/>
    </xf>
    <xf numFmtId="0" fontId="0" fillId="0" borderId="26" xfId="0" applyFill="1" applyBorder="1" applyAlignment="1" applyProtection="1">
      <alignment vertical="center" shrinkToFit="1"/>
    </xf>
    <xf numFmtId="0" fontId="8" fillId="0" borderId="78" xfId="0" applyFont="1" applyFill="1" applyBorder="1" applyAlignment="1" applyProtection="1">
      <alignment vertical="top" wrapText="1"/>
    </xf>
    <xf numFmtId="0" fontId="8" fillId="0" borderId="8" xfId="0" applyFont="1" applyFill="1" applyBorder="1" applyAlignment="1" applyProtection="1">
      <alignment vertical="top" wrapText="1"/>
    </xf>
    <xf numFmtId="0" fontId="8" fillId="0" borderId="2" xfId="0" applyFont="1" applyFill="1" applyBorder="1" applyAlignment="1" applyProtection="1">
      <alignment vertical="top"/>
    </xf>
    <xf numFmtId="0" fontId="8" fillId="0" borderId="9" xfId="0" applyFont="1" applyFill="1" applyBorder="1" applyAlignment="1" applyProtection="1">
      <alignment vertical="center"/>
    </xf>
    <xf numFmtId="0" fontId="8" fillId="0" borderId="9" xfId="0" applyFont="1" applyFill="1" applyBorder="1" applyAlignment="1" applyProtection="1">
      <alignment vertical="top"/>
    </xf>
    <xf numFmtId="0" fontId="16" fillId="16" borderId="23" xfId="0" applyFont="1" applyFill="1" applyBorder="1" applyAlignment="1" applyProtection="1">
      <alignment horizontal="center" vertical="center" shrinkToFit="1"/>
    </xf>
    <xf numFmtId="0" fontId="16" fillId="16" borderId="36" xfId="0" applyFont="1" applyFill="1" applyBorder="1" applyAlignment="1" applyProtection="1">
      <alignment horizontal="center" vertical="center" shrinkToFit="1"/>
    </xf>
    <xf numFmtId="0" fontId="8" fillId="16" borderId="73" xfId="0" applyFont="1" applyFill="1" applyBorder="1" applyAlignment="1" applyProtection="1">
      <alignment horizontal="center" vertical="center"/>
    </xf>
    <xf numFmtId="0" fontId="8" fillId="16" borderId="14" xfId="0" applyFont="1" applyFill="1" applyBorder="1" applyAlignment="1" applyProtection="1">
      <alignment horizontal="center" vertical="center"/>
    </xf>
    <xf numFmtId="0" fontId="73" fillId="16" borderId="22" xfId="0" applyFont="1" applyFill="1" applyBorder="1" applyAlignment="1">
      <alignment horizontal="left" vertical="center" shrinkToFit="1"/>
    </xf>
    <xf numFmtId="0" fontId="44" fillId="16" borderId="22" xfId="0" applyFont="1" applyFill="1" applyBorder="1" applyAlignment="1">
      <alignment horizontal="left" vertical="center" shrinkToFit="1"/>
    </xf>
    <xf numFmtId="0" fontId="66" fillId="16" borderId="22" xfId="0" applyFont="1" applyFill="1" applyBorder="1">
      <alignment vertical="center"/>
    </xf>
    <xf numFmtId="0" fontId="74" fillId="16" borderId="47" xfId="0" applyFont="1" applyFill="1" applyBorder="1" applyAlignment="1">
      <alignment vertical="center" shrinkToFit="1"/>
    </xf>
    <xf numFmtId="0" fontId="30" fillId="16" borderId="22" xfId="0" applyFont="1" applyFill="1" applyBorder="1">
      <alignment vertical="center"/>
    </xf>
    <xf numFmtId="0" fontId="75" fillId="16" borderId="22" xfId="15" applyFont="1" applyFill="1" applyBorder="1" applyAlignment="1" applyProtection="1">
      <alignment vertical="center" wrapText="1"/>
      <protection locked="0"/>
    </xf>
    <xf numFmtId="0" fontId="74" fillId="16" borderId="22" xfId="0" applyFont="1" applyFill="1" applyBorder="1" applyAlignment="1">
      <alignment vertical="center" shrinkToFit="1"/>
    </xf>
    <xf numFmtId="0" fontId="64" fillId="16" borderId="22" xfId="0" applyFont="1" applyFill="1" applyBorder="1">
      <alignment vertical="center"/>
    </xf>
    <xf numFmtId="0" fontId="24" fillId="16" borderId="22" xfId="0" applyFont="1" applyFill="1" applyBorder="1">
      <alignment vertical="center"/>
    </xf>
    <xf numFmtId="0" fontId="77" fillId="16" borderId="26" xfId="0" applyFont="1" applyFill="1" applyBorder="1" applyAlignment="1" applyProtection="1">
      <alignment horizontal="center" vertical="center"/>
    </xf>
    <xf numFmtId="178" fontId="77" fillId="16" borderId="26" xfId="0" applyNumberFormat="1" applyFont="1" applyFill="1" applyBorder="1" applyAlignment="1" applyProtection="1">
      <alignment horizontal="center" vertical="center" wrapText="1"/>
    </xf>
    <xf numFmtId="0" fontId="8" fillId="0" borderId="0" xfId="14" applyFont="1" applyAlignment="1" applyProtection="1">
      <alignment horizontal="left"/>
    </xf>
    <xf numFmtId="0" fontId="23" fillId="0" borderId="0" xfId="0" applyFont="1" applyAlignment="1" applyProtection="1">
      <alignment horizontal="left"/>
    </xf>
    <xf numFmtId="0" fontId="26" fillId="0" borderId="0" xfId="14" applyFont="1" applyAlignment="1"/>
    <xf numFmtId="0" fontId="10" fillId="0" borderId="24" xfId="0" applyFont="1" applyBorder="1" applyAlignment="1">
      <alignment horizontal="left" vertical="center"/>
    </xf>
    <xf numFmtId="0" fontId="10" fillId="0" borderId="26" xfId="0" applyFont="1" applyBorder="1" applyAlignment="1">
      <alignment horizontal="left" vertical="center" wrapText="1"/>
    </xf>
    <xf numFmtId="0" fontId="6" fillId="3" borderId="0" xfId="0" applyFont="1" applyFill="1">
      <alignment vertical="center"/>
    </xf>
    <xf numFmtId="0" fontId="14" fillId="12" borderId="111" xfId="0" applyFont="1" applyFill="1" applyBorder="1" applyAlignment="1" applyProtection="1">
      <alignment horizontal="left" vertical="center" shrinkToFit="1"/>
    </xf>
    <xf numFmtId="0" fontId="55" fillId="0" borderId="0" xfId="0" applyFont="1" applyFill="1" applyBorder="1" applyAlignment="1">
      <alignment horizontal="centerContinuous" vertical="center" wrapText="1"/>
    </xf>
    <xf numFmtId="0" fontId="54" fillId="0" borderId="0" xfId="0" applyFont="1" applyFill="1" applyBorder="1" applyAlignment="1">
      <alignment horizontal="centerContinuous" vertical="center" wrapText="1"/>
    </xf>
    <xf numFmtId="0" fontId="112" fillId="10" borderId="68" xfId="14" applyFont="1" applyFill="1" applyBorder="1" applyAlignment="1" applyProtection="1">
      <alignment vertical="center"/>
    </xf>
    <xf numFmtId="0" fontId="112" fillId="10" borderId="69" xfId="14" applyFont="1" applyFill="1" applyBorder="1" applyAlignment="1" applyProtection="1">
      <alignment vertical="center"/>
    </xf>
    <xf numFmtId="0" fontId="23" fillId="5" borderId="0" xfId="0" applyFont="1" applyFill="1" applyAlignment="1">
      <alignment horizontal="right"/>
    </xf>
    <xf numFmtId="0" fontId="8" fillId="5" borderId="0" xfId="0" applyFont="1" applyFill="1" applyAlignment="1">
      <alignment horizontal="right" vertical="center"/>
    </xf>
    <xf numFmtId="0" fontId="10"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114" fillId="0" borderId="0" xfId="0" applyFont="1">
      <alignment vertical="center"/>
    </xf>
    <xf numFmtId="0" fontId="101" fillId="0" borderId="23" xfId="0" applyFont="1" applyBorder="1" applyAlignment="1">
      <alignment horizontal="center" vertical="center" wrapText="1"/>
    </xf>
    <xf numFmtId="0" fontId="10" fillId="2" borderId="25" xfId="0" applyFont="1" applyFill="1" applyBorder="1" applyAlignment="1">
      <alignment horizontal="left" vertical="center" wrapText="1"/>
    </xf>
    <xf numFmtId="0" fontId="101" fillId="2" borderId="25" xfId="0" applyFont="1" applyFill="1" applyBorder="1" applyAlignment="1">
      <alignment horizontal="center" vertical="center"/>
    </xf>
    <xf numFmtId="0" fontId="106" fillId="2" borderId="26" xfId="18" applyFont="1" applyFill="1" applyBorder="1">
      <alignment vertical="center"/>
    </xf>
    <xf numFmtId="0" fontId="6" fillId="3" borderId="0" xfId="0" applyFont="1" applyFill="1">
      <alignment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10" fillId="0" borderId="24" xfId="0" applyFont="1" applyBorder="1" applyAlignment="1">
      <alignment horizontal="left" vertical="center" wrapText="1"/>
    </xf>
    <xf numFmtId="0" fontId="10" fillId="0" borderId="26" xfId="0" applyFont="1" applyBorder="1" applyAlignment="1">
      <alignment horizontal="left" vertical="center" wrapText="1"/>
    </xf>
    <xf numFmtId="0" fontId="10" fillId="0" borderId="24" xfId="0" applyFont="1" applyBorder="1" applyAlignment="1">
      <alignment horizontal="left" vertical="center" shrinkToFit="1"/>
    </xf>
    <xf numFmtId="0" fontId="10" fillId="0" borderId="26" xfId="0" applyFont="1" applyBorder="1" applyAlignment="1">
      <alignment horizontal="left" vertical="center" shrinkToFit="1"/>
    </xf>
    <xf numFmtId="0" fontId="11" fillId="7" borderId="0" xfId="0" applyFont="1" applyFill="1" applyBorder="1" applyAlignment="1">
      <alignment vertical="center" wrapText="1"/>
    </xf>
    <xf numFmtId="0" fontId="11" fillId="5" borderId="0" xfId="0" applyFont="1" applyFill="1" applyBorder="1" applyAlignment="1">
      <alignment vertical="center" wrapText="1"/>
    </xf>
    <xf numFmtId="0" fontId="11" fillId="16" borderId="0" xfId="0"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27"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xf numFmtId="0" fontId="10" fillId="0" borderId="28" xfId="0" applyFont="1" applyBorder="1" applyAlignment="1">
      <alignment horizontal="left" vertical="center"/>
    </xf>
    <xf numFmtId="0" fontId="10" fillId="0" borderId="5" xfId="0" applyFont="1" applyBorder="1" applyAlignment="1">
      <alignment horizontal="left" vertical="center"/>
    </xf>
    <xf numFmtId="0" fontId="10" fillId="0" borderId="2"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0" fillId="0" borderId="24" xfId="0" applyFont="1" applyBorder="1" applyAlignment="1">
      <alignment vertical="center" shrinkToFit="1"/>
    </xf>
    <xf numFmtId="0" fontId="10" fillId="0" borderId="26" xfId="0" applyFont="1" applyBorder="1" applyAlignment="1">
      <alignment vertical="center" shrinkToFit="1"/>
    </xf>
    <xf numFmtId="0" fontId="5" fillId="0" borderId="2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0" fillId="0" borderId="24" xfId="0" applyFont="1" applyBorder="1" applyAlignment="1">
      <alignment horizontal="center" vertical="center" shrinkToFit="1"/>
    </xf>
    <xf numFmtId="0" fontId="10" fillId="0" borderId="26" xfId="0" applyFont="1" applyBorder="1" applyAlignment="1">
      <alignment horizontal="center" vertical="center" shrinkToFit="1"/>
    </xf>
    <xf numFmtId="0" fontId="5" fillId="0" borderId="7" xfId="0" applyFont="1" applyFill="1" applyBorder="1" applyAlignment="1">
      <alignment horizontal="left" vertical="center"/>
    </xf>
    <xf numFmtId="0" fontId="5" fillId="0" borderId="27" xfId="0" applyFont="1" applyFill="1" applyBorder="1" applyAlignment="1">
      <alignment horizontal="left" vertical="center"/>
    </xf>
    <xf numFmtId="0" fontId="5" fillId="0" borderId="8"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0" xfId="0" applyFont="1" applyBorder="1" applyAlignment="1">
      <alignment horizontal="left" vertical="center" wrapText="1"/>
    </xf>
    <xf numFmtId="0" fontId="6" fillId="7" borderId="9" xfId="0" applyFont="1" applyFill="1" applyBorder="1">
      <alignment vertical="center"/>
    </xf>
    <xf numFmtId="0" fontId="6" fillId="7" borderId="19" xfId="0" applyFont="1" applyFill="1" applyBorder="1">
      <alignment vertical="center"/>
    </xf>
    <xf numFmtId="0" fontId="6" fillId="7" borderId="13" xfId="0" applyFont="1" applyFill="1" applyBorder="1">
      <alignment vertical="center"/>
    </xf>
    <xf numFmtId="0" fontId="6" fillId="7" borderId="14" xfId="0" applyFont="1" applyFill="1" applyBorder="1">
      <alignment vertical="center"/>
    </xf>
    <xf numFmtId="0" fontId="108" fillId="17" borderId="0" xfId="0" applyFont="1" applyFill="1" applyBorder="1" applyAlignment="1">
      <alignment vertical="center" wrapText="1"/>
    </xf>
    <xf numFmtId="0" fontId="103" fillId="17" borderId="0" xfId="0" applyFont="1" applyFill="1" applyBorder="1" applyAlignment="1">
      <alignment vertical="center" wrapText="1"/>
    </xf>
    <xf numFmtId="0" fontId="12" fillId="0" borderId="0" xfId="0" applyFont="1" applyBorder="1" applyAlignment="1">
      <alignment vertical="center" wrapText="1"/>
    </xf>
    <xf numFmtId="0" fontId="12" fillId="3" borderId="0" xfId="0" applyFont="1" applyFill="1" applyBorder="1" applyAlignment="1">
      <alignment vertical="center" wrapText="1"/>
    </xf>
    <xf numFmtId="0" fontId="10" fillId="0" borderId="24" xfId="0" applyFont="1" applyBorder="1" applyAlignment="1">
      <alignment horizontal="left" vertical="center"/>
    </xf>
    <xf numFmtId="0" fontId="10" fillId="0" borderId="26" xfId="0" applyFont="1" applyBorder="1" applyAlignment="1">
      <alignment horizontal="left"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6" fillId="2" borderId="24" xfId="0" applyFont="1" applyFill="1" applyBorder="1" applyAlignment="1">
      <alignment horizontal="center" vertical="center"/>
    </xf>
    <xf numFmtId="0" fontId="6" fillId="2" borderId="26" xfId="0" applyFont="1" applyFill="1" applyBorder="1" applyAlignment="1">
      <alignment horizontal="center" vertical="center"/>
    </xf>
    <xf numFmtId="0" fontId="5" fillId="2" borderId="25" xfId="0" applyFont="1" applyFill="1" applyBorder="1" applyAlignment="1">
      <alignment horizontal="center" vertical="center"/>
    </xf>
    <xf numFmtId="0" fontId="101" fillId="0" borderId="28" xfId="0" applyFont="1" applyBorder="1" applyAlignment="1">
      <alignment horizontal="center" vertical="center" wrapText="1"/>
    </xf>
    <xf numFmtId="0" fontId="101" fillId="0" borderId="2" xfId="0" applyFont="1" applyBorder="1" applyAlignment="1">
      <alignment horizontal="center" vertical="center"/>
    </xf>
    <xf numFmtId="0" fontId="10" fillId="0" borderId="7"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7" xfId="0" applyFont="1" applyBorder="1" applyAlignment="1">
      <alignment horizontal="left" vertical="center"/>
    </xf>
    <xf numFmtId="0" fontId="10" fillId="0" borderId="27" xfId="0" applyFont="1" applyBorder="1" applyAlignment="1">
      <alignment horizontal="left" vertical="center"/>
    </xf>
    <xf numFmtId="0" fontId="10" fillId="0" borderId="3" xfId="0" applyFont="1" applyBorder="1" applyAlignment="1">
      <alignment horizontal="left" vertical="center"/>
    </xf>
    <xf numFmtId="0" fontId="10" fillId="0" borderId="10" xfId="0" applyFont="1" applyBorder="1" applyAlignment="1">
      <alignment horizontal="left" vertical="center"/>
    </xf>
    <xf numFmtId="0" fontId="10" fillId="0" borderId="24" xfId="0" applyFont="1" applyBorder="1" applyAlignment="1">
      <alignment horizontal="left" vertical="center" wrapText="1" shrinkToFit="1"/>
    </xf>
    <xf numFmtId="0" fontId="101" fillId="0" borderId="28" xfId="0" applyFont="1" applyBorder="1" applyAlignment="1">
      <alignment horizontal="center" vertical="center"/>
    </xf>
    <xf numFmtId="0" fontId="23" fillId="0" borderId="0" xfId="0" applyFont="1" applyAlignment="1">
      <alignment horizontal="left" vertical="center"/>
    </xf>
    <xf numFmtId="0" fontId="8"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180" fontId="8" fillId="0" borderId="0" xfId="14" applyNumberFormat="1" applyFont="1" applyFill="1" applyAlignment="1">
      <alignment horizontal="right"/>
    </xf>
    <xf numFmtId="0" fontId="95" fillId="0" borderId="0" xfId="0" applyFont="1" applyAlignment="1">
      <alignment horizontal="center" vertical="center"/>
    </xf>
    <xf numFmtId="0" fontId="22" fillId="0" borderId="0" xfId="0" applyFont="1" applyAlignment="1">
      <alignment vertical="center" wrapText="1"/>
    </xf>
    <xf numFmtId="0" fontId="23" fillId="0" borderId="0" xfId="0" applyFont="1" applyAlignment="1">
      <alignment horizontal="center" vertical="center"/>
    </xf>
    <xf numFmtId="0" fontId="8" fillId="0" borderId="0" xfId="0" applyFont="1" applyAlignment="1">
      <alignment horizontal="left" vertical="center" wrapText="1"/>
    </xf>
    <xf numFmtId="0" fontId="36" fillId="7" borderId="0" xfId="12" applyFont="1" applyFill="1" applyAlignment="1">
      <alignment horizontal="left" vertical="center" wrapText="1"/>
    </xf>
    <xf numFmtId="0" fontId="25" fillId="0" borderId="0" xfId="12" applyFont="1" applyAlignment="1">
      <alignment vertical="center" wrapText="1"/>
    </xf>
    <xf numFmtId="0" fontId="2" fillId="0" borderId="0" xfId="0" applyFont="1" applyAlignment="1">
      <alignment vertical="center" wrapText="1"/>
    </xf>
    <xf numFmtId="0" fontId="22" fillId="16" borderId="24" xfId="12" applyFont="1" applyFill="1" applyBorder="1" applyAlignment="1">
      <alignment horizontal="center" vertical="center"/>
    </xf>
    <xf numFmtId="0" fontId="22" fillId="16" borderId="26" xfId="12" applyFont="1" applyFill="1" applyBorder="1" applyAlignment="1">
      <alignment horizontal="center" vertical="center"/>
    </xf>
    <xf numFmtId="0" fontId="22" fillId="0" borderId="23" xfId="12" applyFont="1" applyBorder="1" applyAlignment="1">
      <alignment vertical="top"/>
    </xf>
    <xf numFmtId="0" fontId="36" fillId="7" borderId="0" xfId="12" applyFont="1" applyFill="1" applyAlignment="1">
      <alignment vertical="center" wrapText="1"/>
    </xf>
    <xf numFmtId="0" fontId="36" fillId="7" borderId="0" xfId="12" applyFont="1" applyFill="1">
      <alignment vertical="center"/>
    </xf>
    <xf numFmtId="0" fontId="22" fillId="7" borderId="24" xfId="12" applyFont="1" applyFill="1" applyBorder="1" applyAlignment="1">
      <alignment horizontal="center" vertical="center"/>
    </xf>
    <xf numFmtId="0" fontId="22" fillId="7" borderId="26" xfId="12" applyFont="1" applyFill="1" applyBorder="1" applyAlignment="1">
      <alignment horizontal="center" vertical="center"/>
    </xf>
    <xf numFmtId="0" fontId="22" fillId="0" borderId="0" xfId="12" applyFont="1" applyAlignment="1">
      <alignment horizontal="center" vertical="center"/>
    </xf>
    <xf numFmtId="181" fontId="22" fillId="5" borderId="0" xfId="12" applyNumberFormat="1" applyFont="1" applyFill="1" applyAlignment="1">
      <alignment horizontal="right" vertical="center"/>
    </xf>
    <xf numFmtId="0" fontId="22" fillId="5" borderId="0" xfId="12" applyFont="1" applyFill="1" applyAlignment="1">
      <alignment horizontal="right" vertical="center"/>
    </xf>
    <xf numFmtId="0" fontId="22" fillId="0" borderId="7" xfId="12" applyFont="1" applyBorder="1">
      <alignment vertical="center"/>
    </xf>
    <xf numFmtId="0" fontId="22" fillId="0" borderId="4" xfId="12" applyFont="1" applyBorder="1">
      <alignment vertical="center"/>
    </xf>
    <xf numFmtId="0" fontId="22" fillId="0" borderId="27" xfId="12" applyFont="1" applyBorder="1">
      <alignment vertical="center"/>
    </xf>
    <xf numFmtId="0" fontId="22" fillId="16" borderId="7" xfId="12" applyFont="1" applyFill="1" applyBorder="1" applyAlignment="1">
      <alignment horizontal="center" vertical="center"/>
    </xf>
    <xf numFmtId="0" fontId="22" fillId="16" borderId="27" xfId="12" applyFont="1" applyFill="1" applyBorder="1" applyAlignment="1">
      <alignment horizontal="center" vertical="center"/>
    </xf>
    <xf numFmtId="0" fontId="22" fillId="16" borderId="8" xfId="12" applyFont="1" applyFill="1" applyBorder="1" applyAlignment="1">
      <alignment horizontal="center" vertical="center"/>
    </xf>
    <xf numFmtId="0" fontId="22" fillId="16" borderId="6" xfId="12" applyFont="1" applyFill="1" applyBorder="1" applyAlignment="1">
      <alignment horizontal="center" vertical="center"/>
    </xf>
    <xf numFmtId="0" fontId="22" fillId="16" borderId="3" xfId="12" applyFont="1" applyFill="1" applyBorder="1" applyAlignment="1">
      <alignment horizontal="center" vertical="center"/>
    </xf>
    <xf numFmtId="0" fontId="22" fillId="16" borderId="10" xfId="12" applyFont="1" applyFill="1" applyBorder="1" applyAlignment="1">
      <alignment horizontal="center" vertical="center"/>
    </xf>
    <xf numFmtId="0" fontId="22" fillId="16" borderId="23" xfId="12" applyFont="1" applyFill="1" applyBorder="1" applyAlignment="1">
      <alignment horizontal="center" vertical="center"/>
    </xf>
    <xf numFmtId="0" fontId="25" fillId="0" borderId="23" xfId="12" applyFont="1" applyBorder="1" applyAlignment="1">
      <alignment vertical="center" wrapText="1"/>
    </xf>
    <xf numFmtId="0" fontId="21" fillId="0" borderId="0" xfId="0" applyFont="1" applyAlignment="1">
      <alignment horizontal="left" vertical="center"/>
    </xf>
    <xf numFmtId="0" fontId="21" fillId="0" borderId="0" xfId="0" applyFont="1" applyAlignment="1">
      <alignment horizontal="left" vertical="center" wrapText="1"/>
    </xf>
    <xf numFmtId="0" fontId="26" fillId="0" borderId="0" xfId="0" applyFont="1" applyAlignment="1">
      <alignment horizontal="left" vertical="center" wrapText="1"/>
    </xf>
    <xf numFmtId="0" fontId="0" fillId="0" borderId="0" xfId="0" applyAlignment="1">
      <alignment horizontal="left" vertical="center" wrapText="1"/>
    </xf>
    <xf numFmtId="0" fontId="28" fillId="0" borderId="0" xfId="0" applyFont="1" applyAlignment="1">
      <alignment horizontal="center" vertical="center"/>
    </xf>
    <xf numFmtId="0" fontId="8" fillId="0" borderId="28" xfId="0" applyFont="1" applyBorder="1" applyAlignment="1">
      <alignment horizontal="center" vertical="center"/>
    </xf>
    <xf numFmtId="0" fontId="8" fillId="0" borderId="5" xfId="0" applyFont="1" applyBorder="1" applyAlignment="1">
      <alignment horizontal="center" vertical="center"/>
    </xf>
    <xf numFmtId="0" fontId="8" fillId="0" borderId="66" xfId="0" applyFont="1" applyBorder="1" applyAlignment="1">
      <alignment horizontal="center" vertical="center"/>
    </xf>
    <xf numFmtId="0" fontId="8" fillId="0" borderId="28" xfId="0" applyFont="1" applyBorder="1" applyAlignment="1">
      <alignment horizontal="center" vertical="center" wrapText="1"/>
    </xf>
    <xf numFmtId="0" fontId="30" fillId="0" borderId="0" xfId="15" applyFont="1" applyAlignment="1" applyProtection="1">
      <alignment horizontal="center" vertical="center"/>
      <protection locked="0"/>
    </xf>
    <xf numFmtId="0" fontId="69" fillId="0" borderId="0" xfId="0" applyFont="1" applyAlignment="1">
      <alignment horizontal="left" vertical="center" wrapText="1"/>
    </xf>
    <xf numFmtId="0" fontId="26" fillId="0" borderId="7"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31" fillId="0" borderId="7" xfId="0" applyFont="1" applyBorder="1" applyAlignment="1">
      <alignment horizontal="center"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1" fillId="0" borderId="4" xfId="0" applyFont="1" applyBorder="1" applyAlignment="1">
      <alignment horizontal="center" vertical="center"/>
    </xf>
    <xf numFmtId="0" fontId="31" fillId="0" borderId="27" xfId="0" applyFont="1" applyBorder="1" applyAlignment="1">
      <alignment horizontal="center" vertical="center"/>
    </xf>
    <xf numFmtId="0" fontId="8" fillId="0" borderId="66" xfId="0" applyFont="1" applyBorder="1" applyAlignment="1">
      <alignment horizontal="center" vertical="center" wrapText="1"/>
    </xf>
    <xf numFmtId="0" fontId="8" fillId="0" borderId="23" xfId="0" applyFont="1" applyBorder="1" applyAlignment="1">
      <alignment horizontal="center" vertical="center" wrapText="1"/>
    </xf>
    <xf numFmtId="0" fontId="30" fillId="0" borderId="23" xfId="15" applyFont="1" applyBorder="1" applyAlignment="1" applyProtection="1">
      <alignment horizontal="center" vertical="center" wrapText="1"/>
      <protection locked="0"/>
    </xf>
    <xf numFmtId="0" fontId="31" fillId="0" borderId="24" xfId="0" applyFont="1" applyBorder="1" applyAlignment="1">
      <alignment horizontal="center" vertical="center"/>
    </xf>
    <xf numFmtId="0" fontId="73" fillId="7" borderId="0" xfId="0" applyFont="1" applyFill="1" applyAlignment="1" applyProtection="1">
      <alignment vertical="center"/>
    </xf>
    <xf numFmtId="0" fontId="56" fillId="10" borderId="25" xfId="14" applyFont="1" applyFill="1" applyBorder="1" applyAlignment="1" applyProtection="1">
      <alignment vertical="center"/>
    </xf>
    <xf numFmtId="0" fontId="56" fillId="10" borderId="26" xfId="14" applyFont="1" applyFill="1" applyBorder="1" applyAlignment="1" applyProtection="1">
      <alignment vertical="center"/>
    </xf>
    <xf numFmtId="0" fontId="56" fillId="10" borderId="24" xfId="14" applyFont="1" applyFill="1" applyBorder="1" applyAlignment="1" applyProtection="1">
      <alignment horizontal="center" vertical="center"/>
    </xf>
    <xf numFmtId="0" fontId="56" fillId="10" borderId="25" xfId="14" applyFont="1" applyFill="1" applyBorder="1" applyAlignment="1" applyProtection="1">
      <alignment horizontal="center" vertical="center"/>
    </xf>
    <xf numFmtId="0" fontId="8" fillId="5" borderId="0" xfId="0" applyFont="1" applyFill="1" applyAlignment="1" applyProtection="1">
      <alignment vertical="center"/>
    </xf>
    <xf numFmtId="0" fontId="37" fillId="0" borderId="7" xfId="0" applyFont="1" applyBorder="1" applyAlignment="1" applyProtection="1">
      <alignment horizontal="left" vertical="top" wrapText="1"/>
    </xf>
    <xf numFmtId="0" fontId="37" fillId="0" borderId="4" xfId="0" applyFont="1" applyBorder="1" applyAlignment="1" applyProtection="1">
      <alignment horizontal="left" vertical="top" wrapText="1"/>
    </xf>
    <xf numFmtId="0" fontId="37" fillId="0" borderId="27" xfId="0" applyFont="1" applyBorder="1" applyAlignment="1" applyProtection="1">
      <alignment horizontal="left" vertical="top" wrapText="1"/>
    </xf>
    <xf numFmtId="0" fontId="37" fillId="0" borderId="8" xfId="0" applyFont="1" applyBorder="1" applyAlignment="1" applyProtection="1">
      <alignment horizontal="left" vertical="top" wrapText="1"/>
    </xf>
    <xf numFmtId="0" fontId="37" fillId="0" borderId="0" xfId="0" applyFont="1" applyBorder="1" applyAlignment="1" applyProtection="1">
      <alignment horizontal="left" vertical="top" wrapText="1"/>
    </xf>
    <xf numFmtId="0" fontId="37" fillId="0" borderId="6" xfId="0" applyFont="1" applyBorder="1" applyAlignment="1" applyProtection="1">
      <alignment horizontal="left" vertical="top" wrapText="1"/>
    </xf>
    <xf numFmtId="0" fontId="37" fillId="0" borderId="3" xfId="0" applyFont="1" applyBorder="1" applyAlignment="1" applyProtection="1">
      <alignment horizontal="left" vertical="top" wrapText="1"/>
    </xf>
    <xf numFmtId="0" fontId="37" fillId="0" borderId="9" xfId="0" applyFont="1" applyBorder="1" applyAlignment="1" applyProtection="1">
      <alignment horizontal="left" vertical="top" wrapText="1"/>
    </xf>
    <xf numFmtId="0" fontId="37" fillId="0" borderId="10" xfId="0" applyFont="1" applyBorder="1" applyAlignment="1" applyProtection="1">
      <alignment horizontal="left" vertical="top" wrapText="1"/>
    </xf>
    <xf numFmtId="178" fontId="73" fillId="7" borderId="24" xfId="0" applyNumberFormat="1" applyFont="1" applyFill="1" applyBorder="1" applyAlignment="1" applyProtection="1">
      <alignment horizontal="right" vertical="center" wrapText="1"/>
    </xf>
    <xf numFmtId="178" fontId="17" fillId="7" borderId="25" xfId="0" applyNumberFormat="1" applyFont="1" applyFill="1" applyBorder="1" applyAlignment="1" applyProtection="1">
      <alignment horizontal="right" vertical="center" wrapText="1"/>
    </xf>
    <xf numFmtId="178" fontId="17" fillId="7" borderId="26" xfId="0" applyNumberFormat="1" applyFont="1" applyFill="1" applyBorder="1" applyAlignment="1" applyProtection="1">
      <alignment horizontal="right" vertical="center" wrapText="1"/>
    </xf>
    <xf numFmtId="0" fontId="77" fillId="7" borderId="23" xfId="0" applyFont="1" applyFill="1" applyBorder="1" applyAlignment="1" applyProtection="1">
      <alignment horizontal="left" vertical="center" wrapText="1"/>
    </xf>
    <xf numFmtId="0" fontId="77" fillId="16" borderId="23" xfId="0" applyFont="1" applyFill="1" applyBorder="1" applyAlignment="1" applyProtection="1">
      <alignment horizontal="center" vertical="center" shrinkToFit="1"/>
    </xf>
    <xf numFmtId="38" fontId="77" fillId="16" borderId="23" xfId="2" applyFont="1" applyFill="1" applyBorder="1" applyAlignment="1" applyProtection="1">
      <alignment horizontal="center" vertical="center" shrinkToFit="1"/>
    </xf>
    <xf numFmtId="0" fontId="9" fillId="8" borderId="28" xfId="14" applyFont="1" applyFill="1" applyBorder="1" applyAlignment="1" applyProtection="1">
      <alignment horizontal="center" vertical="center"/>
    </xf>
    <xf numFmtId="0" fontId="38" fillId="7" borderId="23" xfId="14" applyFont="1" applyFill="1" applyBorder="1" applyAlignment="1" applyProtection="1">
      <alignment horizontal="center" vertical="center"/>
    </xf>
    <xf numFmtId="0" fontId="37" fillId="0" borderId="26" xfId="0" applyFont="1" applyBorder="1" applyAlignment="1" applyProtection="1">
      <alignment horizontal="left" vertical="top" wrapText="1"/>
    </xf>
    <xf numFmtId="0" fontId="37" fillId="0" borderId="23" xfId="0" applyFont="1" applyBorder="1" applyAlignment="1" applyProtection="1">
      <alignment horizontal="left" vertical="top" wrapText="1"/>
    </xf>
    <xf numFmtId="179" fontId="25" fillId="5" borderId="24" xfId="0" applyNumberFormat="1" applyFont="1" applyFill="1" applyBorder="1" applyAlignment="1" applyProtection="1">
      <alignment horizontal="center" vertical="center" shrinkToFit="1"/>
    </xf>
    <xf numFmtId="179" fontId="25" fillId="5" borderId="25" xfId="0" applyNumberFormat="1" applyFont="1" applyFill="1" applyBorder="1" applyAlignment="1" applyProtection="1">
      <alignment horizontal="center" vertical="center" shrinkToFit="1"/>
    </xf>
    <xf numFmtId="179" fontId="25" fillId="5" borderId="26" xfId="0" applyNumberFormat="1" applyFont="1" applyFill="1" applyBorder="1" applyAlignment="1" applyProtection="1">
      <alignment horizontal="center" vertical="center" shrinkToFit="1"/>
    </xf>
    <xf numFmtId="0" fontId="9" fillId="8" borderId="24" xfId="14" applyFont="1" applyFill="1" applyBorder="1" applyAlignment="1" applyProtection="1">
      <alignment horizontal="center" vertical="center"/>
    </xf>
    <xf numFmtId="0" fontId="9" fillId="8" borderId="25" xfId="14" applyFont="1" applyFill="1" applyBorder="1" applyAlignment="1" applyProtection="1">
      <alignment horizontal="center" vertical="center"/>
    </xf>
    <xf numFmtId="0" fontId="9" fillId="8" borderId="26" xfId="14" applyFont="1" applyFill="1" applyBorder="1" applyAlignment="1" applyProtection="1">
      <alignment horizontal="center" vertical="center"/>
    </xf>
    <xf numFmtId="0" fontId="77" fillId="7" borderId="24" xfId="0" applyFont="1" applyFill="1" applyBorder="1" applyAlignment="1" applyProtection="1">
      <alignment horizontal="left" vertical="center" wrapText="1"/>
    </xf>
    <xf numFmtId="0" fontId="77" fillId="7" borderId="25" xfId="0" applyFont="1" applyFill="1" applyBorder="1" applyAlignment="1" applyProtection="1">
      <alignment horizontal="left" vertical="center" wrapText="1"/>
    </xf>
    <xf numFmtId="0" fontId="77" fillId="7" borderId="26" xfId="0" applyFont="1" applyFill="1" applyBorder="1" applyAlignment="1" applyProtection="1">
      <alignment horizontal="left" vertical="center" wrapText="1"/>
    </xf>
    <xf numFmtId="38" fontId="78" fillId="5" borderId="23" xfId="2" applyFont="1" applyFill="1" applyBorder="1" applyAlignment="1" applyProtection="1">
      <alignment horizontal="center" vertical="center" shrinkToFit="1"/>
    </xf>
    <xf numFmtId="0" fontId="8" fillId="0" borderId="0" xfId="14" applyFont="1" applyAlignment="1" applyProtection="1">
      <alignment vertical="center"/>
    </xf>
    <xf numFmtId="0" fontId="44" fillId="7" borderId="0" xfId="14" applyFont="1" applyFill="1" applyAlignment="1" applyProtection="1">
      <alignment horizontal="center" vertical="center"/>
    </xf>
    <xf numFmtId="0" fontId="25" fillId="0" borderId="26" xfId="0" applyFont="1" applyBorder="1" applyAlignment="1" applyProtection="1">
      <alignment horizontal="left" vertical="top" wrapText="1"/>
    </xf>
    <xf numFmtId="0" fontId="25" fillId="0" borderId="23" xfId="0" applyFont="1" applyBorder="1" applyAlignment="1" applyProtection="1">
      <alignment horizontal="left" vertical="top" wrapText="1"/>
    </xf>
    <xf numFmtId="0" fontId="37" fillId="8" borderId="24" xfId="0" applyFont="1" applyFill="1" applyBorder="1" applyAlignment="1" applyProtection="1">
      <alignment horizontal="center" vertical="center" wrapText="1"/>
    </xf>
    <xf numFmtId="0" fontId="0" fillId="0" borderId="26" xfId="0" applyBorder="1" applyAlignment="1" applyProtection="1">
      <alignment horizontal="center" vertical="center"/>
    </xf>
    <xf numFmtId="0" fontId="25" fillId="8" borderId="24" xfId="0" applyFont="1" applyFill="1" applyBorder="1" applyAlignment="1" applyProtection="1">
      <alignment horizontal="center" vertical="center" wrapText="1"/>
    </xf>
    <xf numFmtId="0" fontId="53" fillId="0" borderId="26" xfId="0" applyFont="1" applyBorder="1" applyAlignment="1" applyProtection="1">
      <alignment horizontal="center" vertical="center"/>
    </xf>
    <xf numFmtId="0" fontId="25" fillId="8" borderId="26" xfId="0" applyFont="1" applyFill="1" applyBorder="1" applyAlignment="1" applyProtection="1">
      <alignment horizontal="center" vertical="center"/>
    </xf>
    <xf numFmtId="0" fontId="0" fillId="0" borderId="25" xfId="0" applyBorder="1" applyAlignment="1" applyProtection="1">
      <alignment horizontal="center" vertical="center"/>
    </xf>
    <xf numFmtId="0" fontId="9" fillId="8" borderId="4" xfId="0" applyFont="1" applyFill="1" applyBorder="1" applyAlignment="1" applyProtection="1">
      <alignment horizontal="center" vertical="center" wrapText="1"/>
    </xf>
    <xf numFmtId="0" fontId="9" fillId="8" borderId="4" xfId="0" applyFont="1" applyFill="1" applyBorder="1" applyAlignment="1" applyProtection="1">
      <alignment horizontal="center" vertical="center"/>
    </xf>
    <xf numFmtId="0" fontId="9" fillId="8" borderId="27" xfId="0" applyFont="1" applyFill="1" applyBorder="1" applyAlignment="1" applyProtection="1">
      <alignment horizontal="center" vertical="center"/>
    </xf>
    <xf numFmtId="0" fontId="9" fillId="8" borderId="9" xfId="0" applyFont="1" applyFill="1" applyBorder="1" applyAlignment="1" applyProtection="1">
      <alignment horizontal="center" vertical="center"/>
    </xf>
    <xf numFmtId="0" fontId="9" fillId="8" borderId="10" xfId="0" applyFont="1" applyFill="1" applyBorder="1" applyAlignment="1" applyProtection="1">
      <alignment horizontal="center" vertical="center"/>
    </xf>
    <xf numFmtId="38" fontId="81" fillId="5" borderId="24" xfId="2" applyFont="1" applyFill="1" applyBorder="1" applyAlignment="1" applyProtection="1">
      <alignment horizontal="center" vertical="center" shrinkToFit="1"/>
    </xf>
    <xf numFmtId="0" fontId="18" fillId="0" borderId="26" xfId="0" applyFont="1" applyBorder="1" applyAlignment="1" applyProtection="1">
      <alignment horizontal="center" vertical="center" shrinkToFit="1"/>
    </xf>
    <xf numFmtId="38" fontId="81" fillId="5" borderId="52" xfId="2" applyFont="1" applyFill="1" applyBorder="1" applyAlignment="1" applyProtection="1">
      <alignment horizontal="center" vertical="center" shrinkToFit="1"/>
    </xf>
    <xf numFmtId="0" fontId="18" fillId="0" borderId="53" xfId="0" applyFont="1" applyBorder="1" applyAlignment="1" applyProtection="1">
      <alignment horizontal="center" vertical="center" shrinkToFit="1"/>
    </xf>
    <xf numFmtId="0" fontId="81" fillId="5" borderId="52" xfId="0" applyFont="1" applyFill="1" applyBorder="1" applyAlignment="1" applyProtection="1">
      <alignment horizontal="center" vertical="center" shrinkToFit="1"/>
    </xf>
    <xf numFmtId="38" fontId="30" fillId="5" borderId="24" xfId="2" applyFont="1" applyFill="1" applyBorder="1" applyAlignment="1" applyProtection="1">
      <alignment horizontal="center" vertical="center" shrinkToFit="1"/>
    </xf>
    <xf numFmtId="38" fontId="30" fillId="5" borderId="26" xfId="2" applyFont="1" applyFill="1" applyBorder="1" applyAlignment="1" applyProtection="1">
      <alignment horizontal="center" vertical="center" shrinkToFit="1"/>
    </xf>
    <xf numFmtId="0" fontId="43" fillId="0" borderId="0" xfId="0" applyFont="1" applyAlignment="1" applyProtection="1">
      <alignment horizontal="left" vertical="center" wrapText="1"/>
    </xf>
    <xf numFmtId="0" fontId="37" fillId="8" borderId="28" xfId="0" applyFont="1" applyFill="1" applyBorder="1" applyAlignment="1" applyProtection="1">
      <alignment horizontal="center" vertical="center"/>
    </xf>
    <xf numFmtId="3" fontId="76" fillId="5" borderId="28" xfId="0" applyNumberFormat="1" applyFont="1" applyFill="1" applyBorder="1" applyAlignment="1" applyProtection="1">
      <alignment horizontal="center" vertical="center" shrinkToFit="1"/>
    </xf>
    <xf numFmtId="3" fontId="76" fillId="5" borderId="7" xfId="0" applyNumberFormat="1" applyFont="1" applyFill="1" applyBorder="1" applyAlignment="1" applyProtection="1">
      <alignment horizontal="center" vertical="center" shrinkToFit="1"/>
    </xf>
    <xf numFmtId="3" fontId="76" fillId="5" borderId="5" xfId="0" applyNumberFormat="1" applyFont="1" applyFill="1" applyBorder="1" applyAlignment="1" applyProtection="1">
      <alignment horizontal="center" vertical="center" shrinkToFit="1"/>
    </xf>
    <xf numFmtId="3" fontId="76" fillId="5" borderId="8" xfId="0" applyNumberFormat="1" applyFont="1" applyFill="1" applyBorder="1" applyAlignment="1" applyProtection="1">
      <alignment horizontal="center" vertical="center" shrinkToFit="1"/>
    </xf>
    <xf numFmtId="3" fontId="76" fillId="5" borderId="2" xfId="0" applyNumberFormat="1" applyFont="1" applyFill="1" applyBorder="1" applyAlignment="1" applyProtection="1">
      <alignment horizontal="center" vertical="center" shrinkToFit="1"/>
    </xf>
    <xf numFmtId="3" fontId="76" fillId="5" borderId="3" xfId="0" applyNumberFormat="1" applyFont="1" applyFill="1" applyBorder="1" applyAlignment="1" applyProtection="1">
      <alignment horizontal="center" vertical="center" shrinkToFit="1"/>
    </xf>
    <xf numFmtId="0" fontId="43" fillId="0" borderId="0" xfId="0" applyFont="1" applyAlignment="1" applyProtection="1">
      <alignment horizontal="left" vertical="top" wrapText="1"/>
    </xf>
    <xf numFmtId="0" fontId="22" fillId="5" borderId="28" xfId="14" applyFont="1" applyFill="1" applyBorder="1" applyAlignment="1" applyProtection="1">
      <alignment horizontal="center" vertical="top"/>
    </xf>
    <xf numFmtId="0" fontId="58" fillId="5" borderId="28" xfId="14" applyFont="1" applyFill="1" applyBorder="1" applyAlignment="1" applyProtection="1">
      <alignment horizontal="center" vertical="top"/>
    </xf>
    <xf numFmtId="0" fontId="47" fillId="3" borderId="28" xfId="0" applyFont="1" applyFill="1" applyBorder="1" applyAlignment="1" applyProtection="1">
      <alignment horizontal="left" vertical="top"/>
    </xf>
    <xf numFmtId="0" fontId="8" fillId="5" borderId="28" xfId="14" applyFont="1" applyFill="1" applyBorder="1" applyAlignment="1" applyProtection="1">
      <alignment horizontal="center" vertical="top"/>
    </xf>
    <xf numFmtId="0" fontId="46" fillId="5" borderId="28" xfId="14" applyFont="1" applyFill="1" applyBorder="1" applyAlignment="1" applyProtection="1">
      <alignment horizontal="center" vertical="top"/>
    </xf>
    <xf numFmtId="0" fontId="22" fillId="5" borderId="2" xfId="14" applyFont="1" applyFill="1" applyBorder="1" applyAlignment="1" applyProtection="1">
      <alignment horizontal="center" vertical="center"/>
    </xf>
    <xf numFmtId="0" fontId="58" fillId="5" borderId="2" xfId="14" applyFont="1" applyFill="1" applyBorder="1" applyAlignment="1" applyProtection="1">
      <alignment horizontal="center" vertical="center"/>
    </xf>
    <xf numFmtId="0" fontId="47" fillId="3" borderId="2" xfId="0" applyFont="1" applyFill="1" applyBorder="1" applyAlignment="1" applyProtection="1">
      <alignment horizontal="left" vertical="top"/>
    </xf>
    <xf numFmtId="0" fontId="22" fillId="5" borderId="5" xfId="14" applyFont="1" applyFill="1" applyBorder="1" applyAlignment="1" applyProtection="1">
      <alignment horizontal="center" vertical="center"/>
    </xf>
    <xf numFmtId="0" fontId="58" fillId="5" borderId="5" xfId="14" applyFont="1" applyFill="1" applyBorder="1" applyAlignment="1" applyProtection="1">
      <alignment horizontal="center" vertical="center"/>
    </xf>
    <xf numFmtId="0" fontId="47" fillId="3" borderId="5" xfId="0" applyFont="1" applyFill="1" applyBorder="1" applyAlignment="1" applyProtection="1">
      <alignment horizontal="left" vertical="top"/>
    </xf>
    <xf numFmtId="0" fontId="84" fillId="16" borderId="7" xfId="0" applyFont="1" applyFill="1" applyBorder="1" applyAlignment="1" applyProtection="1">
      <alignment horizontal="left" vertical="top" wrapText="1"/>
    </xf>
    <xf numFmtId="0" fontId="84" fillId="16" borderId="4" xfId="0" applyFont="1" applyFill="1" applyBorder="1" applyAlignment="1" applyProtection="1">
      <alignment horizontal="left" vertical="top" wrapText="1"/>
    </xf>
    <xf numFmtId="0" fontId="84" fillId="16" borderId="27" xfId="0" applyFont="1" applyFill="1" applyBorder="1" applyAlignment="1" applyProtection="1">
      <alignment horizontal="left" vertical="top" wrapText="1"/>
    </xf>
    <xf numFmtId="0" fontId="18" fillId="16" borderId="8" xfId="0" applyFont="1" applyFill="1" applyBorder="1" applyAlignment="1" applyProtection="1">
      <alignment horizontal="left" vertical="top" wrapText="1"/>
    </xf>
    <xf numFmtId="0" fontId="18" fillId="16" borderId="0" xfId="0" applyFont="1" applyFill="1" applyAlignment="1" applyProtection="1">
      <alignment horizontal="left" vertical="top" wrapText="1"/>
    </xf>
    <xf numFmtId="0" fontId="18" fillId="16" borderId="6" xfId="0" applyFont="1" applyFill="1" applyBorder="1" applyAlignment="1" applyProtection="1">
      <alignment horizontal="left" vertical="top" wrapText="1"/>
    </xf>
    <xf numFmtId="0" fontId="18" fillId="16" borderId="3" xfId="0" applyFont="1" applyFill="1" applyBorder="1" applyAlignment="1" applyProtection="1">
      <alignment horizontal="left" vertical="top" wrapText="1"/>
    </xf>
    <xf numFmtId="0" fontId="18" fillId="16" borderId="9" xfId="0" applyFont="1" applyFill="1" applyBorder="1" applyAlignment="1" applyProtection="1">
      <alignment horizontal="left" vertical="top" wrapText="1"/>
    </xf>
    <xf numFmtId="0" fontId="18" fillId="16" borderId="10" xfId="0" applyFont="1" applyFill="1" applyBorder="1" applyAlignment="1" applyProtection="1">
      <alignment horizontal="left" vertical="top" wrapText="1"/>
    </xf>
    <xf numFmtId="0" fontId="77" fillId="16" borderId="8" xfId="0" applyFont="1" applyFill="1" applyBorder="1" applyAlignment="1" applyProtection="1">
      <alignment horizontal="left" vertical="top" wrapText="1"/>
    </xf>
    <xf numFmtId="0" fontId="77" fillId="16" borderId="0" xfId="0" applyFont="1" applyFill="1" applyAlignment="1" applyProtection="1">
      <alignment horizontal="left" vertical="top" wrapText="1"/>
    </xf>
    <xf numFmtId="0" fontId="77" fillId="16" borderId="6" xfId="0" applyFont="1" applyFill="1" applyBorder="1" applyAlignment="1" applyProtection="1">
      <alignment horizontal="left" vertical="top" wrapText="1"/>
    </xf>
    <xf numFmtId="0" fontId="77" fillId="16" borderId="3" xfId="0" applyFont="1" applyFill="1" applyBorder="1" applyAlignment="1" applyProtection="1">
      <alignment horizontal="left" vertical="top" wrapText="1"/>
    </xf>
    <xf numFmtId="0" fontId="77" fillId="16" borderId="9" xfId="0" applyFont="1" applyFill="1" applyBorder="1" applyAlignment="1" applyProtection="1">
      <alignment horizontal="left" vertical="top" wrapText="1"/>
    </xf>
    <xf numFmtId="0" fontId="77" fillId="16" borderId="10" xfId="0" applyFont="1" applyFill="1" applyBorder="1" applyAlignment="1" applyProtection="1">
      <alignment horizontal="left" vertical="top" wrapText="1"/>
    </xf>
    <xf numFmtId="0" fontId="47" fillId="3" borderId="3" xfId="0" applyFont="1" applyFill="1" applyBorder="1" applyAlignment="1" applyProtection="1">
      <alignment horizontal="center" vertical="top" wrapText="1"/>
    </xf>
    <xf numFmtId="0" fontId="0" fillId="3" borderId="9" xfId="0" applyFill="1" applyBorder="1" applyAlignment="1" applyProtection="1">
      <alignment horizontal="center" vertical="top"/>
    </xf>
    <xf numFmtId="0" fontId="0" fillId="3" borderId="10" xfId="0" applyFill="1" applyBorder="1" applyAlignment="1" applyProtection="1">
      <alignment horizontal="center" vertical="top"/>
    </xf>
    <xf numFmtId="0" fontId="9" fillId="8" borderId="23" xfId="14" applyFont="1" applyFill="1" applyBorder="1" applyAlignment="1" applyProtection="1">
      <alignment horizontal="center" vertical="center" wrapText="1"/>
    </xf>
    <xf numFmtId="0" fontId="9" fillId="8" borderId="23" xfId="14" applyFont="1" applyFill="1" applyBorder="1" applyAlignment="1" applyProtection="1">
      <alignment horizontal="center" vertical="center"/>
    </xf>
    <xf numFmtId="0" fontId="37" fillId="8" borderId="28" xfId="0" applyFont="1" applyFill="1" applyBorder="1" applyAlignment="1" applyProtection="1">
      <alignment horizontal="center" vertical="top"/>
    </xf>
    <xf numFmtId="178" fontId="36" fillId="7" borderId="3" xfId="2" applyNumberFormat="1" applyFont="1" applyFill="1" applyBorder="1" applyAlignment="1" applyProtection="1">
      <alignment horizontal="right" vertical="center" wrapText="1"/>
    </xf>
    <xf numFmtId="178" fontId="38" fillId="0" borderId="9" xfId="2" applyNumberFormat="1" applyFont="1" applyBorder="1" applyAlignment="1" applyProtection="1">
      <alignment horizontal="right" vertical="center" wrapText="1"/>
    </xf>
    <xf numFmtId="178" fontId="38" fillId="0" borderId="10" xfId="2" applyNumberFormat="1" applyFont="1" applyBorder="1" applyAlignment="1" applyProtection="1">
      <alignment horizontal="right" vertical="center" wrapText="1"/>
    </xf>
    <xf numFmtId="0" fontId="37" fillId="3" borderId="7" xfId="0" applyFont="1" applyFill="1" applyBorder="1" applyAlignment="1" applyProtection="1">
      <alignment horizontal="right" vertical="center" wrapText="1"/>
    </xf>
    <xf numFmtId="0" fontId="0" fillId="3" borderId="4" xfId="0" applyFill="1" applyBorder="1" applyAlignment="1" applyProtection="1">
      <alignment horizontal="right" vertical="center" wrapText="1"/>
    </xf>
    <xf numFmtId="177" fontId="0" fillId="5" borderId="4" xfId="1" applyNumberFormat="1" applyFont="1" applyFill="1" applyBorder="1" applyAlignment="1" applyProtection="1">
      <alignment horizontal="center" vertical="center" wrapText="1"/>
    </xf>
    <xf numFmtId="177" fontId="0" fillId="0" borderId="4" xfId="1" applyNumberFormat="1" applyFont="1" applyBorder="1" applyAlignment="1" applyProtection="1">
      <alignment horizontal="center" vertical="center" wrapText="1"/>
    </xf>
    <xf numFmtId="0" fontId="22" fillId="5" borderId="28" xfId="14" applyFont="1" applyFill="1" applyBorder="1" applyAlignment="1" applyProtection="1">
      <alignment horizontal="center" vertical="center"/>
    </xf>
    <xf numFmtId="0" fontId="58" fillId="5" borderId="28" xfId="14" applyFont="1" applyFill="1" applyBorder="1" applyAlignment="1" applyProtection="1">
      <alignment horizontal="center" vertical="center"/>
    </xf>
    <xf numFmtId="0" fontId="47" fillId="3" borderId="28" xfId="0" applyFont="1" applyFill="1" applyBorder="1" applyAlignment="1" applyProtection="1">
      <alignment horizontal="left" vertical="top" wrapText="1"/>
    </xf>
    <xf numFmtId="0" fontId="85" fillId="16" borderId="4" xfId="0" applyFont="1" applyFill="1" applyBorder="1" applyAlignment="1" applyProtection="1">
      <alignment horizontal="left" vertical="top" wrapText="1"/>
    </xf>
    <xf numFmtId="0" fontId="85" fillId="16" borderId="27" xfId="0" applyFont="1" applyFill="1" applyBorder="1" applyAlignment="1" applyProtection="1">
      <alignment horizontal="left" vertical="top" wrapText="1"/>
    </xf>
    <xf numFmtId="0" fontId="47" fillId="3" borderId="8" xfId="0" applyFont="1" applyFill="1" applyBorder="1" applyAlignment="1" applyProtection="1">
      <alignment horizontal="center" vertical="top" wrapText="1"/>
    </xf>
    <xf numFmtId="0" fontId="0" fillId="0" borderId="0" xfId="0" applyBorder="1" applyAlignment="1" applyProtection="1">
      <alignment horizontal="center" vertical="top"/>
    </xf>
    <xf numFmtId="0" fontId="0" fillId="0" borderId="6" xfId="0" applyBorder="1" applyAlignment="1" applyProtection="1">
      <alignment horizontal="center" vertical="top"/>
    </xf>
    <xf numFmtId="0" fontId="84" fillId="16" borderId="24" xfId="0" applyFont="1" applyFill="1" applyBorder="1" applyAlignment="1" applyProtection="1">
      <alignment horizontal="left" vertical="top" wrapText="1"/>
    </xf>
    <xf numFmtId="0" fontId="84" fillId="16" borderId="25" xfId="0" applyFont="1" applyFill="1" applyBorder="1" applyAlignment="1" applyProtection="1">
      <alignment horizontal="left" vertical="top" wrapText="1"/>
    </xf>
    <xf numFmtId="0" fontId="84" fillId="16" borderId="26" xfId="0" applyFont="1" applyFill="1" applyBorder="1" applyAlignment="1" applyProtection="1">
      <alignment horizontal="left" vertical="top" wrapText="1"/>
    </xf>
    <xf numFmtId="0" fontId="0" fillId="0" borderId="9" xfId="0" applyBorder="1" applyAlignment="1" applyProtection="1">
      <alignment horizontal="center" vertical="top"/>
    </xf>
    <xf numFmtId="0" fontId="0" fillId="0" borderId="10" xfId="0" applyBorder="1" applyAlignment="1" applyProtection="1">
      <alignment horizontal="center" vertical="top"/>
    </xf>
    <xf numFmtId="0" fontId="37" fillId="8" borderId="23" xfId="0" applyFont="1" applyFill="1" applyBorder="1" applyAlignment="1" applyProtection="1">
      <alignment horizontal="left" vertical="center"/>
    </xf>
    <xf numFmtId="0" fontId="37" fillId="8" borderId="24" xfId="0" applyFont="1" applyFill="1" applyBorder="1" applyAlignment="1" applyProtection="1">
      <alignment horizontal="left" vertical="center"/>
    </xf>
    <xf numFmtId="178" fontId="77" fillId="16" borderId="23" xfId="0" applyNumberFormat="1" applyFont="1" applyFill="1" applyBorder="1" applyAlignment="1" applyProtection="1">
      <alignment horizontal="center" vertical="center" wrapText="1"/>
    </xf>
    <xf numFmtId="178" fontId="81" fillId="16" borderId="26" xfId="0" applyNumberFormat="1" applyFont="1" applyFill="1" applyBorder="1" applyAlignment="1" applyProtection="1">
      <alignment horizontal="center" vertical="center" wrapText="1"/>
    </xf>
    <xf numFmtId="178" fontId="81" fillId="16" borderId="23" xfId="0" applyNumberFormat="1" applyFont="1" applyFill="1" applyBorder="1" applyAlignment="1" applyProtection="1">
      <alignment horizontal="center" vertical="center" wrapText="1"/>
    </xf>
    <xf numFmtId="0" fontId="18" fillId="16" borderId="4" xfId="0" applyFont="1" applyFill="1" applyBorder="1" applyAlignment="1" applyProtection="1">
      <alignment horizontal="left" vertical="top" wrapText="1"/>
    </xf>
    <xf numFmtId="0" fontId="18" fillId="16" borderId="27" xfId="0" applyFont="1" applyFill="1" applyBorder="1" applyAlignment="1" applyProtection="1">
      <alignment horizontal="left" vertical="top" wrapText="1"/>
    </xf>
    <xf numFmtId="0" fontId="23" fillId="0" borderId="0" xfId="0" applyFont="1" applyAlignment="1" applyProtection="1">
      <alignment horizontal="left" vertical="center" wrapText="1"/>
    </xf>
    <xf numFmtId="0" fontId="46" fillId="8" borderId="23" xfId="14" applyFont="1" applyFill="1" applyBorder="1" applyAlignment="1" applyProtection="1">
      <alignment horizontal="center" vertical="center"/>
    </xf>
    <xf numFmtId="0" fontId="47" fillId="8" borderId="23" xfId="0" applyFont="1" applyFill="1" applyBorder="1" applyAlignment="1" applyProtection="1">
      <alignment horizontal="center" vertical="center"/>
    </xf>
    <xf numFmtId="176" fontId="9" fillId="5" borderId="23" xfId="14" applyNumberFormat="1" applyFont="1" applyFill="1" applyBorder="1" applyAlignment="1" applyProtection="1">
      <alignment horizontal="center" vertical="center"/>
    </xf>
    <xf numFmtId="0" fontId="37" fillId="0" borderId="23" xfId="0" applyFont="1" applyBorder="1" applyAlignment="1" applyProtection="1">
      <alignment horizontal="left" vertical="center"/>
    </xf>
    <xf numFmtId="0" fontId="18" fillId="16" borderId="0" xfId="0" applyFont="1" applyFill="1" applyBorder="1" applyAlignment="1" applyProtection="1">
      <alignment horizontal="left" vertical="top" wrapText="1"/>
    </xf>
    <xf numFmtId="0" fontId="83" fillId="7" borderId="0" xfId="0" applyFont="1" applyFill="1" applyBorder="1" applyAlignment="1" applyProtection="1">
      <alignment horizontal="center" vertical="center"/>
    </xf>
    <xf numFmtId="0" fontId="37" fillId="0" borderId="24" xfId="0" applyFont="1" applyBorder="1" applyAlignment="1" applyProtection="1">
      <alignment horizontal="left" vertical="top" wrapText="1"/>
    </xf>
    <xf numFmtId="0" fontId="77" fillId="16" borderId="23" xfId="0" applyFont="1" applyFill="1" applyBorder="1" applyAlignment="1" applyProtection="1">
      <alignment horizontal="center" vertical="center"/>
    </xf>
    <xf numFmtId="0" fontId="22" fillId="0" borderId="4" xfId="14" applyFont="1" applyBorder="1" applyAlignment="1" applyProtection="1">
      <alignment horizontal="left" vertical="top" wrapText="1"/>
    </xf>
    <xf numFmtId="0" fontId="53" fillId="0" borderId="4" xfId="0" applyFont="1" applyBorder="1" applyAlignment="1" applyProtection="1">
      <alignment horizontal="left" vertical="top"/>
    </xf>
    <xf numFmtId="0" fontId="9" fillId="8" borderId="23" xfId="14" applyFont="1" applyFill="1" applyBorder="1" applyAlignment="1" applyProtection="1">
      <alignment horizontal="center" vertical="center" textRotation="255"/>
    </xf>
    <xf numFmtId="0" fontId="37" fillId="8" borderId="23" xfId="0" applyFont="1" applyFill="1" applyBorder="1" applyAlignment="1" applyProtection="1">
      <alignment horizontal="center" vertical="center"/>
    </xf>
    <xf numFmtId="0" fontId="37" fillId="8" borderId="24" xfId="0" applyFont="1" applyFill="1" applyBorder="1" applyAlignment="1" applyProtection="1">
      <alignment horizontal="center" vertical="center"/>
    </xf>
    <xf numFmtId="0" fontId="37" fillId="0" borderId="27" xfId="0" applyFont="1" applyFill="1" applyBorder="1" applyAlignment="1" applyProtection="1">
      <alignment horizontal="left" vertical="center" wrapText="1"/>
    </xf>
    <xf numFmtId="0" fontId="37" fillId="0" borderId="28" xfId="0" applyFont="1" applyFill="1" applyBorder="1" applyAlignment="1" applyProtection="1">
      <alignment horizontal="left" vertical="center" wrapText="1"/>
    </xf>
    <xf numFmtId="0" fontId="37" fillId="0" borderId="7"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77" fillId="0" borderId="28" xfId="0" applyFont="1" applyFill="1" applyBorder="1" applyAlignment="1" applyProtection="1">
      <alignment horizontal="left" vertical="center" wrapText="1"/>
    </xf>
    <xf numFmtId="0" fontId="23" fillId="0" borderId="9" xfId="0" applyFont="1" applyBorder="1" applyAlignment="1" applyProtection="1">
      <alignment horizontal="left" vertical="center" wrapText="1"/>
    </xf>
    <xf numFmtId="0" fontId="9" fillId="8" borderId="5" xfId="14" applyFont="1" applyFill="1" applyBorder="1" applyAlignment="1" applyProtection="1">
      <alignment horizontal="center" vertical="center"/>
    </xf>
    <xf numFmtId="0" fontId="44" fillId="7" borderId="48" xfId="14" applyFont="1" applyFill="1" applyBorder="1" applyAlignment="1" applyProtection="1">
      <alignment horizontal="center" vertical="center" wrapText="1"/>
    </xf>
    <xf numFmtId="0" fontId="38" fillId="7" borderId="49" xfId="0" applyFont="1" applyFill="1" applyBorder="1" applyAlignment="1" applyProtection="1">
      <alignment horizontal="center" vertical="center" wrapText="1"/>
    </xf>
    <xf numFmtId="0" fontId="38" fillId="7" borderId="7" xfId="14" applyFont="1" applyFill="1" applyBorder="1" applyAlignment="1" applyProtection="1">
      <alignment horizontal="center" vertical="center"/>
    </xf>
    <xf numFmtId="0" fontId="38" fillId="7" borderId="27" xfId="14" applyFont="1" applyFill="1" applyBorder="1" applyAlignment="1" applyProtection="1">
      <alignment horizontal="center" vertical="center"/>
    </xf>
    <xf numFmtId="0" fontId="38" fillId="7" borderId="3" xfId="14" applyFont="1" applyFill="1" applyBorder="1" applyAlignment="1" applyProtection="1">
      <alignment horizontal="center" vertical="center"/>
    </xf>
    <xf numFmtId="0" fontId="38" fillId="7" borderId="10" xfId="14" applyFont="1" applyFill="1" applyBorder="1" applyAlignment="1" applyProtection="1">
      <alignment horizontal="center" vertical="center"/>
    </xf>
    <xf numFmtId="0" fontId="77" fillId="16" borderId="2" xfId="0" applyFont="1" applyFill="1" applyBorder="1" applyAlignment="1" applyProtection="1">
      <alignment horizontal="left" vertical="top" wrapText="1"/>
    </xf>
    <xf numFmtId="0" fontId="37" fillId="16" borderId="2" xfId="0" applyFont="1" applyFill="1" applyBorder="1" applyAlignment="1" applyProtection="1">
      <alignment horizontal="left" vertical="top" wrapText="1"/>
    </xf>
    <xf numFmtId="0" fontId="37" fillId="16" borderId="3" xfId="0" applyFont="1" applyFill="1" applyBorder="1" applyAlignment="1" applyProtection="1">
      <alignment horizontal="left" vertical="top" wrapText="1"/>
    </xf>
    <xf numFmtId="0" fontId="77" fillId="16" borderId="2" xfId="0" applyFont="1" applyFill="1" applyBorder="1" applyAlignment="1" applyProtection="1">
      <alignment horizontal="left" vertical="center" wrapText="1"/>
    </xf>
    <xf numFmtId="0" fontId="37" fillId="0" borderId="26" xfId="0" applyFont="1" applyBorder="1" applyAlignment="1" applyProtection="1">
      <alignment horizontal="left" vertical="center" wrapText="1"/>
    </xf>
    <xf numFmtId="0" fontId="37" fillId="0" borderId="23" xfId="0" applyFont="1" applyBorder="1" applyAlignment="1" applyProtection="1">
      <alignment horizontal="left" vertical="center" wrapText="1"/>
    </xf>
    <xf numFmtId="0" fontId="37" fillId="0" borderId="24" xfId="0" applyFont="1" applyBorder="1" applyAlignment="1" applyProtection="1">
      <alignment horizontal="left" vertical="center" wrapText="1"/>
    </xf>
    <xf numFmtId="0" fontId="77" fillId="16" borderId="23" xfId="0" applyFont="1" applyFill="1" applyBorder="1" applyAlignment="1" applyProtection="1">
      <alignment horizontal="left" vertical="center" wrapText="1"/>
    </xf>
    <xf numFmtId="0" fontId="81" fillId="16" borderId="23" xfId="0" applyFont="1" applyFill="1" applyBorder="1" applyAlignment="1" applyProtection="1">
      <alignment horizontal="left" vertical="center" wrapText="1"/>
    </xf>
    <xf numFmtId="0" fontId="37" fillId="0" borderId="4" xfId="0" applyFont="1" applyFill="1" applyBorder="1" applyAlignment="1" applyProtection="1">
      <alignment horizontal="left" vertical="center"/>
    </xf>
    <xf numFmtId="0" fontId="37" fillId="0" borderId="27" xfId="0" applyFont="1" applyFill="1" applyBorder="1" applyAlignment="1" applyProtection="1">
      <alignment horizontal="left" vertical="center"/>
    </xf>
    <xf numFmtId="0" fontId="37" fillId="0" borderId="25" xfId="0" applyFont="1" applyBorder="1" applyAlignment="1" applyProtection="1">
      <alignment horizontal="left" vertical="center"/>
    </xf>
    <xf numFmtId="0" fontId="37" fillId="0" borderId="26" xfId="0" applyFont="1" applyBorder="1" applyAlignment="1" applyProtection="1">
      <alignment horizontal="left" vertical="center"/>
    </xf>
    <xf numFmtId="0" fontId="37" fillId="0" borderId="25" xfId="0" applyFont="1" applyBorder="1" applyAlignment="1" applyProtection="1">
      <alignment horizontal="left" vertical="center" wrapText="1"/>
    </xf>
    <xf numFmtId="0" fontId="111" fillId="16" borderId="9" xfId="0" applyFont="1" applyFill="1" applyBorder="1" applyAlignment="1" applyProtection="1">
      <alignment horizontal="left" vertical="center" wrapText="1"/>
    </xf>
    <xf numFmtId="0" fontId="37" fillId="16" borderId="9" xfId="0" applyFont="1" applyFill="1" applyBorder="1" applyAlignment="1" applyProtection="1">
      <alignment horizontal="left" vertical="center"/>
    </xf>
    <xf numFmtId="0" fontId="37" fillId="16" borderId="10" xfId="0" applyFont="1" applyFill="1" applyBorder="1" applyAlignment="1" applyProtection="1">
      <alignment horizontal="left" vertical="center"/>
    </xf>
    <xf numFmtId="0" fontId="37" fillId="8" borderId="25" xfId="0" applyFont="1" applyFill="1" applyBorder="1" applyAlignment="1" applyProtection="1">
      <alignment horizontal="center" vertical="center"/>
    </xf>
    <xf numFmtId="0" fontId="37" fillId="8" borderId="26" xfId="0" applyFont="1" applyFill="1" applyBorder="1" applyAlignment="1" applyProtection="1">
      <alignment horizontal="center" vertical="center"/>
    </xf>
    <xf numFmtId="3" fontId="76" fillId="0" borderId="24" xfId="0" applyNumberFormat="1" applyFont="1" applyFill="1" applyBorder="1" applyAlignment="1" applyProtection="1">
      <alignment horizontal="center" vertical="center" shrinkToFit="1"/>
    </xf>
    <xf numFmtId="3" fontId="76" fillId="0" borderId="25" xfId="0" applyNumberFormat="1" applyFont="1" applyFill="1" applyBorder="1" applyAlignment="1" applyProtection="1">
      <alignment horizontal="center" vertical="center" shrinkToFit="1"/>
    </xf>
    <xf numFmtId="0" fontId="76" fillId="0" borderId="26" xfId="0" applyFont="1" applyFill="1" applyBorder="1" applyAlignment="1" applyProtection="1">
      <alignment horizontal="center" vertical="center" shrinkToFit="1"/>
    </xf>
    <xf numFmtId="38" fontId="30" fillId="5" borderId="24" xfId="0" applyNumberFormat="1" applyFont="1" applyFill="1" applyBorder="1" applyAlignment="1" applyProtection="1">
      <alignment horizontal="center" vertical="center" shrinkToFit="1"/>
    </xf>
    <xf numFmtId="0" fontId="30" fillId="5" borderId="25" xfId="0" applyFont="1" applyFill="1" applyBorder="1" applyAlignment="1" applyProtection="1">
      <alignment horizontal="center" vertical="center" shrinkToFit="1"/>
    </xf>
    <xf numFmtId="0" fontId="30" fillId="5" borderId="26" xfId="0" applyFont="1" applyFill="1" applyBorder="1" applyAlignment="1" applyProtection="1">
      <alignment horizontal="center" vertical="center" shrinkToFit="1"/>
    </xf>
    <xf numFmtId="0" fontId="9" fillId="8" borderId="7" xfId="14" applyFont="1" applyFill="1" applyBorder="1" applyAlignment="1" applyProtection="1">
      <alignment horizontal="center" vertical="center" wrapText="1"/>
    </xf>
    <xf numFmtId="0" fontId="9" fillId="8" borderId="27" xfId="14" applyFont="1" applyFill="1" applyBorder="1" applyAlignment="1" applyProtection="1">
      <alignment horizontal="center" vertical="center" wrapText="1"/>
    </xf>
    <xf numFmtId="0" fontId="37" fillId="8" borderId="7" xfId="0" applyFont="1" applyFill="1" applyBorder="1" applyAlignment="1" applyProtection="1">
      <alignment horizontal="center" vertical="center" wrapText="1"/>
    </xf>
    <xf numFmtId="0" fontId="37" fillId="8" borderId="27" xfId="0" applyFont="1" applyFill="1" applyBorder="1" applyAlignment="1" applyProtection="1">
      <alignment horizontal="center" vertical="center" wrapText="1"/>
    </xf>
    <xf numFmtId="0" fontId="37" fillId="8" borderId="7" xfId="0" applyFont="1" applyFill="1" applyBorder="1" applyAlignment="1" applyProtection="1">
      <alignment horizontal="center" vertical="center"/>
    </xf>
    <xf numFmtId="0" fontId="37" fillId="8" borderId="4" xfId="0" applyFont="1" applyFill="1" applyBorder="1" applyAlignment="1" applyProtection="1">
      <alignment horizontal="center" vertical="center"/>
    </xf>
    <xf numFmtId="0" fontId="37" fillId="8" borderId="27" xfId="0" applyFont="1" applyFill="1" applyBorder="1" applyAlignment="1" applyProtection="1">
      <alignment horizontal="center" vertical="center"/>
    </xf>
    <xf numFmtId="38" fontId="30" fillId="5" borderId="25" xfId="2" applyFont="1" applyFill="1" applyBorder="1" applyAlignment="1" applyProtection="1">
      <alignment horizontal="center" vertical="center" shrinkToFit="1"/>
    </xf>
    <xf numFmtId="0" fontId="9" fillId="8" borderId="7" xfId="14" applyFont="1" applyFill="1" applyBorder="1" applyAlignment="1" applyProtection="1">
      <alignment horizontal="center" vertical="center"/>
    </xf>
    <xf numFmtId="0" fontId="9" fillId="8" borderId="4" xfId="14" applyFont="1" applyFill="1" applyBorder="1" applyAlignment="1" applyProtection="1">
      <alignment horizontal="center" vertical="center"/>
    </xf>
    <xf numFmtId="0" fontId="9" fillId="8" borderId="27" xfId="14" applyFont="1" applyFill="1" applyBorder="1" applyAlignment="1" applyProtection="1">
      <alignment horizontal="center" vertical="center"/>
    </xf>
    <xf numFmtId="0" fontId="37" fillId="8" borderId="4" xfId="0" applyFont="1" applyFill="1" applyBorder="1" applyAlignment="1" applyProtection="1">
      <alignment horizontal="center" vertical="center" wrapText="1"/>
    </xf>
    <xf numFmtId="0" fontId="37" fillId="8" borderId="8" xfId="0" applyFont="1" applyFill="1" applyBorder="1" applyAlignment="1" applyProtection="1">
      <alignment horizontal="center" vertical="center"/>
    </xf>
    <xf numFmtId="0" fontId="37" fillId="8" borderId="0" xfId="0" applyFont="1" applyFill="1" applyBorder="1" applyAlignment="1" applyProtection="1">
      <alignment horizontal="center" vertical="center"/>
    </xf>
    <xf numFmtId="0" fontId="37" fillId="8" borderId="6" xfId="0" applyFont="1" applyFill="1" applyBorder="1" applyAlignment="1" applyProtection="1">
      <alignment horizontal="center" vertical="center"/>
    </xf>
    <xf numFmtId="0" fontId="37" fillId="8" borderId="8" xfId="0" applyFont="1" applyFill="1" applyBorder="1" applyAlignment="1" applyProtection="1">
      <alignment horizontal="center" vertical="center" wrapText="1"/>
    </xf>
    <xf numFmtId="0" fontId="37" fillId="8" borderId="6" xfId="0" applyFont="1" applyFill="1" applyBorder="1" applyAlignment="1" applyProtection="1">
      <alignment horizontal="center" vertical="center" wrapText="1"/>
    </xf>
    <xf numFmtId="38" fontId="30" fillId="0" borderId="24" xfId="2" applyFont="1" applyFill="1" applyBorder="1" applyAlignment="1" applyProtection="1">
      <alignment horizontal="center" vertical="center" shrinkToFit="1"/>
    </xf>
    <xf numFmtId="38" fontId="30" fillId="0" borderId="25" xfId="2" applyFont="1" applyFill="1" applyBorder="1" applyAlignment="1" applyProtection="1">
      <alignment horizontal="center" vertical="center" shrinkToFit="1"/>
    </xf>
    <xf numFmtId="38" fontId="30" fillId="0" borderId="26" xfId="2" applyFont="1" applyFill="1" applyBorder="1" applyAlignment="1" applyProtection="1">
      <alignment horizontal="center" vertical="center" shrinkToFit="1"/>
    </xf>
    <xf numFmtId="38" fontId="30" fillId="16" borderId="24" xfId="2" applyFont="1" applyFill="1" applyBorder="1" applyAlignment="1" applyProtection="1">
      <alignment horizontal="center" vertical="center" shrinkToFit="1"/>
    </xf>
    <xf numFmtId="38" fontId="30" fillId="16" borderId="26" xfId="2" applyFont="1" applyFill="1" applyBorder="1" applyAlignment="1" applyProtection="1">
      <alignment horizontal="center" vertical="center" shrinkToFit="1"/>
    </xf>
    <xf numFmtId="38" fontId="30" fillId="16" borderId="25" xfId="2" applyFont="1" applyFill="1" applyBorder="1" applyAlignment="1" applyProtection="1">
      <alignment horizontal="center" vertical="center" shrinkToFit="1"/>
    </xf>
    <xf numFmtId="38" fontId="30" fillId="16" borderId="3" xfId="2" applyFont="1" applyFill="1" applyBorder="1" applyAlignment="1" applyProtection="1">
      <alignment horizontal="center" vertical="center" shrinkToFit="1"/>
    </xf>
    <xf numFmtId="38" fontId="30" fillId="16" borderId="10" xfId="2" applyFont="1" applyFill="1" applyBorder="1" applyAlignment="1" applyProtection="1">
      <alignment horizontal="center" vertical="center" shrinkToFit="1"/>
    </xf>
    <xf numFmtId="3" fontId="76" fillId="0" borderId="3" xfId="0" applyNumberFormat="1" applyFont="1" applyFill="1" applyBorder="1" applyAlignment="1" applyProtection="1">
      <alignment horizontal="center" vertical="center" shrinkToFit="1"/>
    </xf>
    <xf numFmtId="3" fontId="76" fillId="0" borderId="9" xfId="0" applyNumberFormat="1" applyFont="1" applyFill="1" applyBorder="1" applyAlignment="1" applyProtection="1">
      <alignment horizontal="center" vertical="center" shrinkToFit="1"/>
    </xf>
    <xf numFmtId="0" fontId="76" fillId="0" borderId="10" xfId="0" applyFont="1" applyFill="1" applyBorder="1" applyAlignment="1" applyProtection="1">
      <alignment horizontal="center" vertical="center" shrinkToFit="1"/>
    </xf>
    <xf numFmtId="38" fontId="30" fillId="5" borderId="7" xfId="0" applyNumberFormat="1" applyFont="1" applyFill="1" applyBorder="1" applyAlignment="1" applyProtection="1">
      <alignment horizontal="center" vertical="center" shrinkToFit="1"/>
    </xf>
    <xf numFmtId="38" fontId="30" fillId="5" borderId="4" xfId="0" applyNumberFormat="1" applyFont="1" applyFill="1" applyBorder="1" applyAlignment="1" applyProtection="1">
      <alignment horizontal="center" vertical="center" shrinkToFit="1"/>
    </xf>
    <xf numFmtId="38" fontId="30" fillId="5" borderId="27" xfId="0" applyNumberFormat="1" applyFont="1" applyFill="1" applyBorder="1" applyAlignment="1" applyProtection="1">
      <alignment horizontal="center" vertical="center" shrinkToFit="1"/>
    </xf>
    <xf numFmtId="38" fontId="30" fillId="5" borderId="8" xfId="0" applyNumberFormat="1" applyFont="1" applyFill="1" applyBorder="1" applyAlignment="1" applyProtection="1">
      <alignment horizontal="center" vertical="center" shrinkToFit="1"/>
    </xf>
    <xf numFmtId="38" fontId="30" fillId="5" borderId="0" xfId="0" applyNumberFormat="1" applyFont="1" applyFill="1" applyBorder="1" applyAlignment="1" applyProtection="1">
      <alignment horizontal="center" vertical="center" shrinkToFit="1"/>
    </xf>
    <xf numFmtId="38" fontId="30" fillId="5" borderId="6" xfId="0" applyNumberFormat="1" applyFont="1" applyFill="1" applyBorder="1" applyAlignment="1" applyProtection="1">
      <alignment horizontal="center" vertical="center" shrinkToFit="1"/>
    </xf>
    <xf numFmtId="38" fontId="30" fillId="5" borderId="3" xfId="0" applyNumberFormat="1" applyFont="1" applyFill="1" applyBorder="1" applyAlignment="1" applyProtection="1">
      <alignment horizontal="center" vertical="center" shrinkToFit="1"/>
    </xf>
    <xf numFmtId="38" fontId="30" fillId="5" borderId="9" xfId="0" applyNumberFormat="1" applyFont="1" applyFill="1" applyBorder="1" applyAlignment="1" applyProtection="1">
      <alignment horizontal="center" vertical="center" shrinkToFit="1"/>
    </xf>
    <xf numFmtId="38" fontId="30" fillId="5" borderId="10" xfId="0" applyNumberFormat="1" applyFont="1" applyFill="1" applyBorder="1" applyAlignment="1" applyProtection="1">
      <alignment horizontal="center" vertical="center" shrinkToFit="1"/>
    </xf>
    <xf numFmtId="3" fontId="81" fillId="0" borderId="23" xfId="0" applyNumberFormat="1" applyFont="1" applyFill="1" applyBorder="1" applyAlignment="1" applyProtection="1">
      <alignment horizontal="center" vertical="center" shrinkToFit="1"/>
    </xf>
    <xf numFmtId="0" fontId="81" fillId="0" borderId="23" xfId="0" applyFont="1" applyFill="1" applyBorder="1" applyAlignment="1" applyProtection="1">
      <alignment horizontal="center" vertical="center" shrinkToFit="1"/>
    </xf>
    <xf numFmtId="38" fontId="81" fillId="5" borderId="23" xfId="2" applyFont="1" applyFill="1" applyBorder="1" applyAlignment="1" applyProtection="1">
      <alignment horizontal="center" vertical="center" shrinkToFit="1"/>
    </xf>
    <xf numFmtId="38" fontId="78" fillId="5" borderId="24" xfId="0" applyNumberFormat="1" applyFont="1" applyFill="1" applyBorder="1" applyAlignment="1" applyProtection="1">
      <alignment horizontal="center" vertical="center" shrinkToFit="1"/>
    </xf>
    <xf numFmtId="0" fontId="78" fillId="5" borderId="25" xfId="0" applyFont="1" applyFill="1" applyBorder="1" applyAlignment="1" applyProtection="1">
      <alignment horizontal="center" vertical="center" shrinkToFit="1"/>
    </xf>
    <xf numFmtId="0" fontId="78" fillId="5" borderId="26" xfId="0" applyFont="1" applyFill="1" applyBorder="1" applyAlignment="1" applyProtection="1">
      <alignment horizontal="center" vertical="center" shrinkToFit="1"/>
    </xf>
    <xf numFmtId="0" fontId="37" fillId="8" borderId="28" xfId="0" applyFont="1" applyFill="1" applyBorder="1" applyAlignment="1" applyProtection="1">
      <alignment horizontal="center" vertical="center" wrapText="1"/>
    </xf>
    <xf numFmtId="0" fontId="37" fillId="8" borderId="5" xfId="0" applyFont="1" applyFill="1" applyBorder="1" applyAlignment="1" applyProtection="1">
      <alignment horizontal="center" vertical="center" wrapText="1"/>
    </xf>
    <xf numFmtId="38" fontId="18" fillId="5" borderId="51" xfId="2" applyFont="1" applyFill="1" applyBorder="1" applyAlignment="1" applyProtection="1">
      <alignment horizontal="center" vertical="center" shrinkToFit="1"/>
    </xf>
    <xf numFmtId="38" fontId="78" fillId="5" borderId="24" xfId="2" applyFont="1" applyFill="1" applyBorder="1" applyAlignment="1" applyProtection="1">
      <alignment horizontal="center" vertical="center" shrinkToFit="1"/>
    </xf>
    <xf numFmtId="0" fontId="78" fillId="0" borderId="26" xfId="0" applyFont="1" applyBorder="1" applyAlignment="1" applyProtection="1">
      <alignment horizontal="center" vertical="center" shrinkToFit="1"/>
    </xf>
    <xf numFmtId="38" fontId="78" fillId="0" borderId="24" xfId="2" applyFont="1" applyFill="1" applyBorder="1" applyAlignment="1" applyProtection="1">
      <alignment horizontal="center" vertical="center" shrinkToFit="1"/>
    </xf>
    <xf numFmtId="38" fontId="78" fillId="0" borderId="25" xfId="2" applyFont="1" applyFill="1" applyBorder="1" applyAlignment="1" applyProtection="1">
      <alignment horizontal="center" vertical="center" shrinkToFit="1"/>
    </xf>
    <xf numFmtId="38" fontId="78" fillId="0" borderId="26" xfId="2" applyFont="1" applyFill="1" applyBorder="1" applyAlignment="1" applyProtection="1">
      <alignment horizontal="center" vertical="center" shrinkToFit="1"/>
    </xf>
    <xf numFmtId="0" fontId="78" fillId="0" borderId="25" xfId="0" applyFont="1" applyBorder="1" applyAlignment="1" applyProtection="1">
      <alignment horizontal="center" vertical="center" shrinkToFit="1"/>
    </xf>
    <xf numFmtId="0" fontId="18" fillId="0" borderId="25" xfId="0" applyFont="1" applyBorder="1" applyAlignment="1" applyProtection="1">
      <alignment horizontal="center" vertical="center" shrinkToFit="1"/>
    </xf>
    <xf numFmtId="38" fontId="81" fillId="5" borderId="7" xfId="0" applyNumberFormat="1" applyFont="1" applyFill="1" applyBorder="1" applyAlignment="1" applyProtection="1">
      <alignment horizontal="center" vertical="center" shrinkToFit="1"/>
    </xf>
    <xf numFmtId="38" fontId="81" fillId="5" borderId="4" xfId="0" applyNumberFormat="1" applyFont="1" applyFill="1" applyBorder="1" applyAlignment="1" applyProtection="1">
      <alignment horizontal="center" vertical="center" shrinkToFit="1"/>
    </xf>
    <xf numFmtId="38" fontId="81" fillId="5" borderId="27" xfId="0" applyNumberFormat="1" applyFont="1" applyFill="1" applyBorder="1" applyAlignment="1" applyProtection="1">
      <alignment horizontal="center" vertical="center" shrinkToFit="1"/>
    </xf>
    <xf numFmtId="38" fontId="81" fillId="5" borderId="3" xfId="0" applyNumberFormat="1" applyFont="1" applyFill="1" applyBorder="1" applyAlignment="1" applyProtection="1">
      <alignment horizontal="center" vertical="center" shrinkToFit="1"/>
    </xf>
    <xf numFmtId="38" fontId="81" fillId="5" borderId="9" xfId="0" applyNumberFormat="1" applyFont="1" applyFill="1" applyBorder="1" applyAlignment="1" applyProtection="1">
      <alignment horizontal="center" vertical="center" shrinkToFit="1"/>
    </xf>
    <xf numFmtId="38" fontId="81" fillId="5" borderId="10" xfId="0" applyNumberFormat="1" applyFont="1" applyFill="1" applyBorder="1" applyAlignment="1" applyProtection="1">
      <alignment horizontal="center" vertical="center" shrinkToFit="1"/>
    </xf>
    <xf numFmtId="0" fontId="43" fillId="0" borderId="23" xfId="0" applyFont="1" applyBorder="1" applyAlignment="1" applyProtection="1">
      <alignment horizontal="left" vertical="center"/>
    </xf>
    <xf numFmtId="38" fontId="81" fillId="0" borderId="24" xfId="2" applyFont="1" applyFill="1" applyBorder="1" applyAlignment="1" applyProtection="1">
      <alignment horizontal="center" vertical="center" shrinkToFit="1"/>
    </xf>
    <xf numFmtId="38" fontId="18" fillId="0" borderId="25" xfId="2" applyFont="1" applyFill="1" applyBorder="1" applyAlignment="1" applyProtection="1">
      <alignment horizontal="center" vertical="center" shrinkToFit="1"/>
    </xf>
    <xf numFmtId="38" fontId="18" fillId="0" borderId="26" xfId="2" applyFont="1" applyFill="1" applyBorder="1" applyAlignment="1" applyProtection="1">
      <alignment horizontal="center" vertical="center" shrinkToFit="1"/>
    </xf>
    <xf numFmtId="0" fontId="0" fillId="0" borderId="4" xfId="0" applyBorder="1" applyAlignment="1" applyProtection="1">
      <alignment horizontal="center" vertical="center"/>
    </xf>
    <xf numFmtId="0" fontId="0" fillId="0" borderId="27" xfId="0" applyBorder="1" applyAlignment="1" applyProtection="1">
      <alignment horizontal="center" vertical="center"/>
    </xf>
    <xf numFmtId="0" fontId="0" fillId="0" borderId="3"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37" fillId="8" borderId="3" xfId="0" applyFont="1" applyFill="1" applyBorder="1" applyAlignment="1" applyProtection="1">
      <alignment horizontal="center" vertical="center"/>
    </xf>
    <xf numFmtId="0" fontId="37" fillId="8" borderId="9" xfId="0" applyFont="1" applyFill="1" applyBorder="1" applyAlignment="1" applyProtection="1">
      <alignment horizontal="center" vertical="center"/>
    </xf>
    <xf numFmtId="0" fontId="37" fillId="8" borderId="10" xfId="0" applyFont="1" applyFill="1" applyBorder="1" applyAlignment="1" applyProtection="1">
      <alignment horizontal="center" vertical="center"/>
    </xf>
    <xf numFmtId="0" fontId="37" fillId="8" borderId="23" xfId="0" applyFont="1" applyFill="1" applyBorder="1" applyAlignment="1" applyProtection="1">
      <alignment horizontal="center" vertical="center" wrapText="1"/>
    </xf>
    <xf numFmtId="0" fontId="37" fillId="8" borderId="0" xfId="0" applyFont="1" applyFill="1" applyAlignment="1" applyProtection="1">
      <alignment horizontal="center" vertical="center"/>
    </xf>
    <xf numFmtId="0" fontId="9" fillId="8" borderId="24" xfId="14" applyFont="1" applyFill="1" applyBorder="1" applyAlignment="1" applyProtection="1">
      <alignment horizontal="center" vertical="center" wrapText="1"/>
    </xf>
    <xf numFmtId="0" fontId="71" fillId="7" borderId="23" xfId="0" applyFont="1" applyFill="1" applyBorder="1" applyAlignment="1" applyProtection="1">
      <alignment horizontal="left" vertical="center" wrapText="1"/>
    </xf>
    <xf numFmtId="0" fontId="76" fillId="7" borderId="23" xfId="0" applyFont="1" applyFill="1" applyBorder="1" applyAlignment="1" applyProtection="1">
      <alignment horizontal="left" vertical="center" wrapText="1"/>
    </xf>
    <xf numFmtId="0" fontId="71" fillId="16" borderId="23" xfId="14" applyFont="1" applyFill="1" applyBorder="1" applyAlignment="1" applyProtection="1">
      <alignment horizontal="center" vertical="center" wrapText="1"/>
    </xf>
    <xf numFmtId="0" fontId="71" fillId="16" borderId="23" xfId="0" applyFont="1" applyFill="1" applyBorder="1" applyAlignment="1" applyProtection="1">
      <alignment horizontal="center" vertical="center" wrapText="1"/>
    </xf>
    <xf numFmtId="0" fontId="39" fillId="8" borderId="23" xfId="14" applyFont="1" applyFill="1" applyBorder="1" applyAlignment="1" applyProtection="1">
      <alignment horizontal="center" vertical="center"/>
    </xf>
    <xf numFmtId="0" fontId="39" fillId="8" borderId="17" xfId="14" applyFont="1" applyFill="1" applyBorder="1" applyAlignment="1" applyProtection="1">
      <alignment horizontal="center" vertical="center"/>
    </xf>
    <xf numFmtId="0" fontId="40" fillId="8" borderId="23" xfId="0" applyFont="1" applyFill="1" applyBorder="1" applyAlignment="1" applyProtection="1">
      <alignment horizontal="center" vertical="center" wrapText="1"/>
    </xf>
    <xf numFmtId="0" fontId="40" fillId="8" borderId="36" xfId="0" applyFont="1" applyFill="1" applyBorder="1" applyAlignment="1" applyProtection="1">
      <alignment horizontal="center" vertical="center" wrapText="1"/>
    </xf>
    <xf numFmtId="0" fontId="40" fillId="8" borderId="17" xfId="0" applyFont="1" applyFill="1" applyBorder="1" applyAlignment="1" applyProtection="1">
      <alignment horizontal="center" vertical="center" wrapText="1"/>
    </xf>
    <xf numFmtId="0" fontId="40" fillId="8" borderId="18" xfId="0" applyFont="1" applyFill="1" applyBorder="1" applyAlignment="1" applyProtection="1">
      <alignment horizontal="center" vertical="center" wrapText="1"/>
    </xf>
    <xf numFmtId="38" fontId="18" fillId="5" borderId="23" xfId="2" applyFont="1" applyFill="1" applyBorder="1" applyAlignment="1" applyProtection="1">
      <alignment horizontal="center" vertical="center" shrinkToFit="1"/>
    </xf>
    <xf numFmtId="0" fontId="39" fillId="0" borderId="8" xfId="14" applyFont="1" applyBorder="1" applyAlignment="1" applyProtection="1">
      <alignment horizontal="center" vertical="center"/>
    </xf>
    <xf numFmtId="0" fontId="39" fillId="0" borderId="0" xfId="14" applyFont="1" applyBorder="1" applyAlignment="1" applyProtection="1">
      <alignment horizontal="center" vertical="center"/>
    </xf>
    <xf numFmtId="0" fontId="41" fillId="5" borderId="44" xfId="0" applyFont="1" applyFill="1" applyBorder="1" applyAlignment="1" applyProtection="1">
      <alignment horizontal="center" vertical="center" wrapText="1"/>
    </xf>
    <xf numFmtId="0" fontId="41" fillId="5" borderId="45" xfId="0" applyFont="1" applyFill="1" applyBorder="1" applyAlignment="1" applyProtection="1">
      <alignment horizontal="center" vertical="center" wrapText="1"/>
    </xf>
    <xf numFmtId="0" fontId="36" fillId="5" borderId="40" xfId="0" applyFont="1" applyFill="1" applyBorder="1" applyAlignment="1" applyProtection="1">
      <alignment horizontal="center" vertical="center" wrapText="1"/>
    </xf>
    <xf numFmtId="0" fontId="36" fillId="5" borderId="42" xfId="0" applyFont="1" applyFill="1" applyBorder="1" applyAlignment="1" applyProtection="1">
      <alignment horizontal="center" vertical="center" wrapText="1"/>
    </xf>
    <xf numFmtId="0" fontId="57" fillId="0" borderId="20" xfId="14" applyFont="1" applyBorder="1" applyAlignment="1" applyProtection="1">
      <alignment horizontal="center" vertical="center" shrinkToFit="1"/>
    </xf>
    <xf numFmtId="0" fontId="57" fillId="0" borderId="57" xfId="14" applyFont="1" applyBorder="1" applyAlignment="1" applyProtection="1">
      <alignment horizontal="center" vertical="center" shrinkToFit="1"/>
    </xf>
    <xf numFmtId="38" fontId="79" fillId="5" borderId="58" xfId="0" applyNumberFormat="1" applyFont="1" applyFill="1" applyBorder="1" applyAlignment="1" applyProtection="1">
      <alignment horizontal="right" vertical="center" shrinkToFit="1"/>
    </xf>
    <xf numFmtId="0" fontId="79" fillId="5" borderId="59" xfId="0" applyFont="1" applyFill="1" applyBorder="1" applyAlignment="1" applyProtection="1">
      <alignment horizontal="right" vertical="center" shrinkToFit="1"/>
    </xf>
    <xf numFmtId="0" fontId="43" fillId="16" borderId="23" xfId="0" applyFont="1" applyFill="1" applyBorder="1" applyAlignment="1" applyProtection="1">
      <alignment horizontal="left" vertical="center" wrapText="1"/>
    </xf>
    <xf numFmtId="0" fontId="43" fillId="16" borderId="23" xfId="0" applyFont="1" applyFill="1" applyBorder="1" applyAlignment="1" applyProtection="1">
      <alignment horizontal="left" vertical="center"/>
    </xf>
    <xf numFmtId="0" fontId="42" fillId="8" borderId="23" xfId="14" applyFont="1" applyFill="1" applyBorder="1" applyAlignment="1" applyProtection="1">
      <alignment horizontal="center" vertical="center"/>
    </xf>
    <xf numFmtId="0" fontId="43" fillId="8" borderId="23" xfId="0" applyFont="1" applyFill="1" applyBorder="1" applyAlignment="1" applyProtection="1">
      <alignment horizontal="center" vertical="center"/>
    </xf>
    <xf numFmtId="0" fontId="42" fillId="8" borderId="23" xfId="14" applyFont="1" applyFill="1" applyBorder="1" applyAlignment="1" applyProtection="1">
      <alignment horizontal="left" vertical="center"/>
    </xf>
    <xf numFmtId="0" fontId="8" fillId="0" borderId="0" xfId="0" applyFont="1" applyAlignment="1" applyProtection="1">
      <alignment horizontal="center" vertical="center"/>
    </xf>
    <xf numFmtId="0" fontId="23" fillId="0" borderId="0" xfId="0" applyFont="1" applyAlignment="1" applyProtection="1">
      <alignment horizontal="center" vertical="center"/>
    </xf>
    <xf numFmtId="0" fontId="49" fillId="2" borderId="24"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0" fillId="2" borderId="25" xfId="0" applyFill="1" applyBorder="1" applyAlignment="1" applyProtection="1">
      <alignment horizontal="center" vertical="center" wrapText="1"/>
    </xf>
    <xf numFmtId="0" fontId="0" fillId="2" borderId="26" xfId="0" applyFill="1" applyBorder="1" applyAlignment="1" applyProtection="1">
      <alignment horizontal="center" vertical="center" wrapText="1"/>
    </xf>
    <xf numFmtId="0" fontId="71" fillId="16" borderId="24" xfId="0" applyFont="1" applyFill="1" applyBorder="1" applyAlignment="1" applyProtection="1">
      <alignment horizontal="left" vertical="center" wrapText="1"/>
    </xf>
    <xf numFmtId="0" fontId="71" fillId="16" borderId="25" xfId="0" applyFont="1" applyFill="1" applyBorder="1" applyAlignment="1" applyProtection="1">
      <alignment horizontal="left" vertical="center" wrapText="1"/>
    </xf>
    <xf numFmtId="0" fontId="77" fillId="16" borderId="25" xfId="0" applyFont="1" applyFill="1" applyBorder="1" applyAlignment="1" applyProtection="1">
      <alignment horizontal="left" vertical="center" wrapText="1"/>
    </xf>
    <xf numFmtId="0" fontId="77" fillId="16" borderId="26" xfId="0" applyFont="1" applyFill="1" applyBorder="1" applyAlignment="1" applyProtection="1">
      <alignment horizontal="left" vertical="center" wrapText="1"/>
    </xf>
    <xf numFmtId="0" fontId="71" fillId="16" borderId="24" xfId="14" applyFont="1" applyFill="1" applyBorder="1" applyAlignment="1" applyProtection="1">
      <alignment horizontal="center" vertical="center" wrapText="1"/>
    </xf>
    <xf numFmtId="0" fontId="71" fillId="16" borderId="25" xfId="14" applyFont="1" applyFill="1" applyBorder="1" applyAlignment="1" applyProtection="1">
      <alignment horizontal="center" vertical="center" wrapText="1"/>
    </xf>
    <xf numFmtId="0" fontId="71" fillId="16" borderId="25" xfId="0" applyFont="1" applyFill="1" applyBorder="1" applyAlignment="1" applyProtection="1">
      <alignment horizontal="center" vertical="center" wrapText="1"/>
    </xf>
    <xf numFmtId="0" fontId="71" fillId="16" borderId="26" xfId="0" applyFont="1" applyFill="1" applyBorder="1" applyAlignment="1" applyProtection="1">
      <alignment horizontal="center" vertical="center" wrapText="1"/>
    </xf>
    <xf numFmtId="0" fontId="8" fillId="0" borderId="0" xfId="14" applyFont="1" applyAlignment="1" applyProtection="1">
      <alignment horizontal="left" vertical="center" wrapText="1"/>
    </xf>
    <xf numFmtId="0" fontId="42" fillId="2" borderId="23" xfId="14" applyFont="1" applyFill="1" applyBorder="1" applyAlignment="1" applyProtection="1">
      <alignment horizontal="center" vertical="center"/>
    </xf>
    <xf numFmtId="0" fontId="43" fillId="2" borderId="23" xfId="0" applyFont="1" applyFill="1" applyBorder="1" applyAlignment="1" applyProtection="1">
      <alignment horizontal="center" vertical="center"/>
    </xf>
    <xf numFmtId="0" fontId="42" fillId="0" borderId="23" xfId="14" applyFont="1" applyBorder="1" applyAlignment="1" applyProtection="1">
      <alignment horizontal="left" vertical="top"/>
    </xf>
    <xf numFmtId="0" fontId="37" fillId="3" borderId="24" xfId="0" applyFont="1" applyFill="1" applyBorder="1" applyAlignment="1" applyProtection="1">
      <alignment horizontal="left" vertical="center" shrinkToFit="1"/>
    </xf>
    <xf numFmtId="0" fontId="0" fillId="3" borderId="25" xfId="0" applyFill="1" applyBorder="1" applyAlignment="1" applyProtection="1">
      <alignment horizontal="left" vertical="center" shrinkToFit="1"/>
    </xf>
    <xf numFmtId="0" fontId="42" fillId="0" borderId="0" xfId="14" applyFont="1" applyAlignment="1" applyProtection="1">
      <alignment horizontal="left" vertical="center" wrapText="1"/>
    </xf>
    <xf numFmtId="0" fontId="42" fillId="0" borderId="4" xfId="14" applyFont="1" applyBorder="1" applyAlignment="1" applyProtection="1">
      <alignment horizontal="left" vertical="center" wrapText="1"/>
    </xf>
    <xf numFmtId="0" fontId="73" fillId="7" borderId="7" xfId="0" applyFont="1" applyFill="1" applyBorder="1" applyAlignment="1" applyProtection="1">
      <alignment horizontal="left" vertical="top" wrapText="1"/>
    </xf>
    <xf numFmtId="0" fontId="73" fillId="7" borderId="4" xfId="0" applyFont="1" applyFill="1" applyBorder="1" applyAlignment="1" applyProtection="1">
      <alignment horizontal="left" vertical="top" wrapText="1"/>
    </xf>
    <xf numFmtId="0" fontId="73" fillId="7" borderId="27" xfId="0" applyFont="1" applyFill="1" applyBorder="1" applyAlignment="1" applyProtection="1">
      <alignment horizontal="left" vertical="top" wrapText="1"/>
    </xf>
    <xf numFmtId="0" fontId="73" fillId="7" borderId="8" xfId="0" applyFont="1" applyFill="1" applyBorder="1" applyAlignment="1" applyProtection="1">
      <alignment horizontal="left" vertical="top" wrapText="1"/>
    </xf>
    <xf numFmtId="0" fontId="73" fillId="7" borderId="0" xfId="0" applyFont="1" applyFill="1" applyAlignment="1" applyProtection="1">
      <alignment horizontal="left" vertical="top" wrapText="1"/>
    </xf>
    <xf numFmtId="0" fontId="73" fillId="7" borderId="6" xfId="0" applyFont="1" applyFill="1" applyBorder="1" applyAlignment="1" applyProtection="1">
      <alignment horizontal="left" vertical="top" wrapText="1"/>
    </xf>
    <xf numFmtId="0" fontId="73" fillId="7" borderId="3" xfId="0" applyFont="1" applyFill="1" applyBorder="1" applyAlignment="1" applyProtection="1">
      <alignment horizontal="left" vertical="top" wrapText="1"/>
    </xf>
    <xf numFmtId="0" fontId="73" fillId="7" borderId="9" xfId="0" applyFont="1" applyFill="1" applyBorder="1" applyAlignment="1" applyProtection="1">
      <alignment horizontal="left" vertical="top" wrapText="1"/>
    </xf>
    <xf numFmtId="0" fontId="73" fillId="7" borderId="10" xfId="0" applyFont="1" applyFill="1" applyBorder="1" applyAlignment="1" applyProtection="1">
      <alignment horizontal="left" vertical="top" wrapText="1"/>
    </xf>
    <xf numFmtId="0" fontId="37" fillId="16" borderId="26" xfId="0" applyFont="1" applyFill="1" applyBorder="1" applyAlignment="1" applyProtection="1">
      <alignment horizontal="left" vertical="top" wrapText="1"/>
    </xf>
    <xf numFmtId="0" fontId="37" fillId="16" borderId="23" xfId="0" applyFont="1" applyFill="1" applyBorder="1" applyAlignment="1" applyProtection="1">
      <alignment horizontal="left" vertical="top" wrapText="1"/>
    </xf>
    <xf numFmtId="0" fontId="38" fillId="7" borderId="26" xfId="14" applyFont="1" applyFill="1" applyBorder="1" applyAlignment="1" applyProtection="1">
      <alignment horizontal="center" vertical="center"/>
    </xf>
    <xf numFmtId="0" fontId="0" fillId="16" borderId="25" xfId="0" applyFill="1" applyBorder="1" applyAlignment="1" applyProtection="1">
      <alignment horizontal="center" vertical="center" shrinkToFit="1"/>
    </xf>
    <xf numFmtId="0" fontId="42" fillId="2" borderId="24" xfId="14" applyFont="1" applyFill="1" applyBorder="1" applyAlignment="1" applyProtection="1">
      <alignment horizontal="left" vertical="center" wrapText="1"/>
    </xf>
    <xf numFmtId="0" fontId="42" fillId="2" borderId="25" xfId="0" applyFont="1" applyFill="1" applyBorder="1" applyAlignment="1" applyProtection="1">
      <alignment horizontal="left" vertical="center" wrapText="1"/>
    </xf>
    <xf numFmtId="0" fontId="42" fillId="2" borderId="23" xfId="0" applyFont="1" applyFill="1" applyBorder="1" applyAlignment="1" applyProtection="1">
      <alignment horizontal="left" vertical="center" wrapText="1"/>
    </xf>
    <xf numFmtId="0" fontId="42" fillId="2" borderId="24" xfId="0" applyFont="1" applyFill="1" applyBorder="1" applyAlignment="1" applyProtection="1">
      <alignment horizontal="left" vertical="center" wrapText="1"/>
    </xf>
    <xf numFmtId="0" fontId="42" fillId="2" borderId="26" xfId="0" applyFont="1" applyFill="1" applyBorder="1" applyAlignment="1" applyProtection="1">
      <alignment horizontal="left" vertical="center" wrapText="1"/>
    </xf>
    <xf numFmtId="0" fontId="78" fillId="5" borderId="24" xfId="14" applyFont="1" applyFill="1" applyBorder="1" applyAlignment="1" applyProtection="1">
      <alignment horizontal="center" vertical="center" wrapText="1"/>
    </xf>
    <xf numFmtId="0" fontId="78" fillId="5" borderId="25" xfId="0" applyFont="1" applyFill="1" applyBorder="1" applyAlignment="1" applyProtection="1">
      <alignment horizontal="center" vertical="center" wrapText="1"/>
    </xf>
    <xf numFmtId="0" fontId="78" fillId="5" borderId="23" xfId="0" applyNumberFormat="1" applyFont="1" applyFill="1" applyBorder="1" applyAlignment="1" applyProtection="1">
      <alignment horizontal="center" vertical="center" wrapText="1"/>
    </xf>
    <xf numFmtId="177" fontId="78" fillId="5" borderId="24" xfId="1" applyNumberFormat="1" applyFont="1" applyFill="1" applyBorder="1" applyAlignment="1" applyProtection="1">
      <alignment horizontal="center" vertical="center" wrapText="1"/>
    </xf>
    <xf numFmtId="177" fontId="78" fillId="5" borderId="25" xfId="1" applyNumberFormat="1" applyFont="1" applyFill="1" applyBorder="1" applyAlignment="1" applyProtection="1">
      <alignment horizontal="center" vertical="center" wrapText="1"/>
    </xf>
    <xf numFmtId="177" fontId="78" fillId="5" borderId="26" xfId="1" applyNumberFormat="1" applyFont="1" applyFill="1" applyBorder="1" applyAlignment="1" applyProtection="1">
      <alignment horizontal="center" vertical="center" wrapText="1"/>
    </xf>
    <xf numFmtId="0" fontId="49" fillId="2" borderId="23" xfId="14" applyFont="1" applyFill="1" applyBorder="1" applyAlignment="1" applyProtection="1">
      <alignment horizontal="center" vertical="center" wrapText="1"/>
    </xf>
    <xf numFmtId="0" fontId="49" fillId="2" borderId="23" xfId="0" applyFont="1" applyFill="1" applyBorder="1" applyAlignment="1" applyProtection="1">
      <alignment horizontal="center" vertical="center" wrapText="1"/>
    </xf>
    <xf numFmtId="0" fontId="49" fillId="2" borderId="23" xfId="14" applyFont="1" applyFill="1" applyBorder="1" applyAlignment="1" applyProtection="1">
      <alignment horizontal="left" vertical="center" wrapText="1"/>
    </xf>
    <xf numFmtId="0" fontId="49" fillId="2" borderId="23" xfId="0" applyFont="1" applyFill="1" applyBorder="1" applyAlignment="1" applyProtection="1">
      <alignment horizontal="left" vertical="center" wrapText="1"/>
    </xf>
    <xf numFmtId="0" fontId="21" fillId="0" borderId="0" xfId="14" applyFont="1" applyAlignment="1" applyProtection="1">
      <alignment horizontal="left" vertical="center" wrapText="1"/>
    </xf>
    <xf numFmtId="0" fontId="51" fillId="0" borderId="0" xfId="0" applyFont="1" applyAlignment="1" applyProtection="1">
      <alignment horizontal="left" vertical="center" wrapText="1"/>
    </xf>
    <xf numFmtId="0" fontId="49"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59" fillId="10" borderId="24" xfId="0" applyFont="1" applyFill="1" applyBorder="1" applyAlignment="1" applyProtection="1">
      <alignment horizontal="center" vertical="center"/>
    </xf>
    <xf numFmtId="0" fontId="59" fillId="10" borderId="25" xfId="0" applyFont="1" applyFill="1" applyBorder="1" applyAlignment="1" applyProtection="1">
      <alignment horizontal="center" vertical="center"/>
    </xf>
    <xf numFmtId="0" fontId="59" fillId="10" borderId="26" xfId="0" applyFont="1" applyFill="1" applyBorder="1" applyAlignment="1" applyProtection="1">
      <alignment horizontal="center" vertical="center"/>
    </xf>
    <xf numFmtId="0" fontId="9" fillId="8" borderId="23" xfId="14" applyFont="1" applyFill="1" applyBorder="1" applyAlignment="1" applyProtection="1">
      <alignment horizontal="left" vertical="center"/>
    </xf>
    <xf numFmtId="0" fontId="26" fillId="4" borderId="12" xfId="0" applyFont="1" applyFill="1" applyBorder="1" applyAlignment="1" applyProtection="1">
      <alignment horizontal="center" vertical="center"/>
    </xf>
    <xf numFmtId="0" fontId="26" fillId="4" borderId="15" xfId="0" applyFont="1" applyFill="1" applyBorder="1" applyAlignment="1" applyProtection="1">
      <alignment horizontal="center" vertical="center"/>
    </xf>
    <xf numFmtId="0" fontId="26" fillId="4" borderId="16" xfId="0" applyFont="1" applyFill="1" applyBorder="1" applyAlignment="1" applyProtection="1">
      <alignment horizontal="center" vertical="center"/>
    </xf>
    <xf numFmtId="0" fontId="26" fillId="4" borderId="50" xfId="0" applyFont="1" applyFill="1" applyBorder="1" applyAlignment="1" applyProtection="1">
      <alignment horizontal="center" vertical="center"/>
    </xf>
    <xf numFmtId="0" fontId="26" fillId="4" borderId="13" xfId="0" applyFont="1" applyFill="1" applyBorder="1" applyAlignment="1" applyProtection="1">
      <alignment horizontal="center" vertical="center"/>
    </xf>
    <xf numFmtId="0" fontId="26" fillId="4" borderId="14" xfId="0" applyFont="1" applyFill="1" applyBorder="1" applyAlignment="1" applyProtection="1">
      <alignment horizontal="center" vertical="center"/>
    </xf>
    <xf numFmtId="0" fontId="100" fillId="4" borderId="105" xfId="0" applyFont="1" applyFill="1" applyBorder="1" applyAlignment="1" applyProtection="1">
      <alignment horizontal="center" vertical="center" wrapText="1"/>
    </xf>
    <xf numFmtId="0" fontId="100" fillId="4" borderId="106" xfId="0" applyFont="1" applyFill="1" applyBorder="1" applyAlignment="1" applyProtection="1">
      <alignment horizontal="center" vertical="center" wrapText="1"/>
    </xf>
    <xf numFmtId="0" fontId="100" fillId="4" borderId="107"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9" fillId="0" borderId="5" xfId="0" applyFont="1" applyFill="1" applyBorder="1" applyAlignment="1" applyProtection="1">
      <alignment horizontal="left" vertical="top" wrapText="1"/>
    </xf>
    <xf numFmtId="0" fontId="9" fillId="0" borderId="2" xfId="0" applyFont="1" applyFill="1" applyBorder="1" applyAlignment="1" applyProtection="1">
      <alignment horizontal="left" vertical="top" wrapText="1"/>
    </xf>
    <xf numFmtId="0" fontId="9" fillId="0" borderId="71" xfId="0" applyFont="1" applyFill="1" applyBorder="1" applyAlignment="1" applyProtection="1">
      <alignment horizontal="left" vertical="top" wrapText="1"/>
    </xf>
    <xf numFmtId="0" fontId="9" fillId="0" borderId="70" xfId="0" applyFont="1" applyFill="1" applyBorder="1" applyAlignment="1" applyProtection="1">
      <alignment horizontal="left" vertical="top" wrapText="1"/>
    </xf>
    <xf numFmtId="0" fontId="8" fillId="0" borderId="3"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8" fillId="0" borderId="57"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8" fillId="0" borderId="72" xfId="0" applyFont="1" applyFill="1" applyBorder="1" applyAlignment="1" applyProtection="1">
      <alignment horizontal="left" vertical="center"/>
    </xf>
    <xf numFmtId="0" fontId="8" fillId="0" borderId="54" xfId="0" applyFont="1" applyFill="1" applyBorder="1" applyAlignment="1" applyProtection="1">
      <alignment horizontal="left" vertical="center"/>
    </xf>
    <xf numFmtId="0" fontId="8" fillId="0" borderId="32" xfId="0" applyFont="1" applyFill="1" applyBorder="1" applyAlignment="1" applyProtection="1">
      <alignment horizontal="left" vertical="center"/>
    </xf>
    <xf numFmtId="0" fontId="8" fillId="0" borderId="74" xfId="0" applyFont="1" applyFill="1" applyBorder="1" applyAlignment="1" applyProtection="1">
      <alignment horizontal="left" vertical="center"/>
    </xf>
    <xf numFmtId="0" fontId="8" fillId="0" borderId="12" xfId="0" applyFont="1" applyFill="1" applyBorder="1" applyAlignment="1" applyProtection="1">
      <alignment horizontal="left" vertical="top" wrapText="1"/>
    </xf>
    <xf numFmtId="0" fontId="8" fillId="0" borderId="15" xfId="0" applyFont="1" applyFill="1" applyBorder="1" applyAlignment="1" applyProtection="1">
      <alignment horizontal="left" vertical="top"/>
    </xf>
    <xf numFmtId="0" fontId="8" fillId="0" borderId="75" xfId="0" applyFont="1" applyFill="1" applyBorder="1" applyAlignment="1" applyProtection="1">
      <alignment horizontal="left" vertical="top"/>
    </xf>
    <xf numFmtId="0" fontId="8" fillId="0" borderId="43"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8" fillId="0" borderId="6" xfId="0" applyFont="1" applyFill="1" applyBorder="1" applyAlignment="1" applyProtection="1">
      <alignment horizontal="left" vertical="top"/>
    </xf>
    <xf numFmtId="0" fontId="8" fillId="0" borderId="34" xfId="0" applyFont="1" applyFill="1" applyBorder="1" applyAlignment="1" applyProtection="1">
      <alignment horizontal="left" vertical="top"/>
    </xf>
    <xf numFmtId="0" fontId="8" fillId="0" borderId="9" xfId="0" applyFont="1" applyFill="1" applyBorder="1" applyAlignment="1" applyProtection="1">
      <alignment horizontal="left" vertical="top"/>
    </xf>
    <xf numFmtId="0" fontId="8" fillId="0" borderId="10" xfId="0" applyFont="1" applyFill="1" applyBorder="1" applyAlignment="1" applyProtection="1">
      <alignment horizontal="left" vertical="top"/>
    </xf>
    <xf numFmtId="0" fontId="8" fillId="0" borderId="77" xfId="0" applyFont="1" applyFill="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0" borderId="15" xfId="0" applyFont="1" applyFill="1" applyBorder="1" applyAlignment="1" applyProtection="1">
      <alignment horizontal="left" vertical="top" wrapText="1"/>
    </xf>
    <xf numFmtId="0" fontId="8" fillId="0" borderId="75" xfId="0" applyFont="1" applyFill="1" applyBorder="1" applyAlignment="1" applyProtection="1">
      <alignment horizontal="left" vertical="top" wrapText="1"/>
    </xf>
    <xf numFmtId="0" fontId="8" fillId="0" borderId="50" xfId="0" applyFont="1" applyFill="1" applyBorder="1" applyAlignment="1" applyProtection="1">
      <alignment horizontal="left" vertical="top" wrapText="1"/>
    </xf>
    <xf numFmtId="0" fontId="8" fillId="0" borderId="13" xfId="0" applyFont="1" applyFill="1" applyBorder="1" applyAlignment="1" applyProtection="1">
      <alignment horizontal="left" vertical="top" wrapText="1"/>
    </xf>
    <xf numFmtId="0" fontId="8" fillId="0" borderId="76" xfId="0" applyFont="1" applyFill="1" applyBorder="1" applyAlignment="1" applyProtection="1">
      <alignment horizontal="left" vertical="top" wrapText="1"/>
    </xf>
    <xf numFmtId="0" fontId="42" fillId="7" borderId="24" xfId="0" applyFont="1" applyFill="1" applyBorder="1" applyAlignment="1" applyProtection="1">
      <alignment horizontal="left" vertical="center"/>
    </xf>
    <xf numFmtId="0" fontId="4" fillId="0" borderId="26" xfId="0" applyFont="1" applyBorder="1" applyAlignment="1" applyProtection="1">
      <alignment vertical="center"/>
    </xf>
    <xf numFmtId="0" fontId="42" fillId="0" borderId="23"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8" fillId="7" borderId="28" xfId="0" applyFont="1" applyFill="1" applyBorder="1" applyAlignment="1" applyProtection="1">
      <alignment horizontal="center" vertical="center" shrinkToFit="1"/>
    </xf>
    <xf numFmtId="0" fontId="0" fillId="0" borderId="5" xfId="0" applyBorder="1" applyAlignment="1" applyProtection="1">
      <alignment horizontal="center" vertical="center"/>
    </xf>
    <xf numFmtId="0" fontId="113" fillId="12" borderId="30" xfId="0" applyFont="1" applyFill="1" applyBorder="1" applyAlignment="1" applyProtection="1">
      <alignment horizontal="center" vertical="center" shrinkToFit="1"/>
    </xf>
    <xf numFmtId="0" fontId="113" fillId="12" borderId="25" xfId="0" applyFont="1" applyFill="1" applyBorder="1" applyAlignment="1" applyProtection="1">
      <alignment horizontal="center" vertical="center" shrinkToFit="1"/>
    </xf>
    <xf numFmtId="0" fontId="113" fillId="12" borderId="82" xfId="0" applyFont="1" applyFill="1" applyBorder="1" applyAlignment="1" applyProtection="1">
      <alignment horizontal="center" vertical="center" shrinkToFit="1"/>
    </xf>
    <xf numFmtId="0" fontId="8" fillId="7" borderId="23" xfId="0" applyFont="1" applyFill="1" applyBorder="1" applyAlignment="1" applyProtection="1">
      <alignment horizontal="center" vertical="center" shrinkToFit="1"/>
    </xf>
    <xf numFmtId="0" fontId="0" fillId="0" borderId="23" xfId="0" applyBorder="1" applyAlignment="1" applyProtection="1">
      <alignment horizontal="center" vertical="center"/>
    </xf>
    <xf numFmtId="0" fontId="88" fillId="0" borderId="8" xfId="17" applyFont="1" applyBorder="1" applyAlignment="1">
      <alignment horizontal="left" vertical="center" indent="1"/>
    </xf>
    <xf numFmtId="0" fontId="88" fillId="0" borderId="0" xfId="17" applyFont="1" applyAlignment="1">
      <alignment horizontal="left" vertical="center" indent="1"/>
    </xf>
    <xf numFmtId="0" fontId="88" fillId="0" borderId="6" xfId="17" applyFont="1" applyBorder="1" applyAlignment="1">
      <alignment horizontal="left" vertical="center" indent="1"/>
    </xf>
    <xf numFmtId="0" fontId="92" fillId="0" borderId="8" xfId="17" applyFont="1" applyBorder="1" applyAlignment="1">
      <alignment horizontal="left" vertical="center" indent="2"/>
    </xf>
    <xf numFmtId="0" fontId="92" fillId="0" borderId="0" xfId="17" applyFont="1" applyAlignment="1">
      <alignment horizontal="left" vertical="center" indent="2"/>
    </xf>
    <xf numFmtId="0" fontId="92" fillId="0" borderId="6" xfId="17" applyFont="1" applyBorder="1" applyAlignment="1">
      <alignment horizontal="left" vertical="center" indent="2"/>
    </xf>
    <xf numFmtId="0" fontId="92" fillId="0" borderId="8" xfId="17" applyFont="1" applyBorder="1">
      <alignment vertical="center"/>
    </xf>
    <xf numFmtId="0" fontId="92" fillId="0" borderId="0" xfId="17" applyFont="1">
      <alignment vertical="center"/>
    </xf>
    <xf numFmtId="0" fontId="92" fillId="0" borderId="6" xfId="17" applyFont="1" applyBorder="1">
      <alignment vertical="center"/>
    </xf>
    <xf numFmtId="0" fontId="88" fillId="0" borderId="8" xfId="17" applyFont="1" applyBorder="1">
      <alignment vertical="center"/>
    </xf>
    <xf numFmtId="0" fontId="88" fillId="0" borderId="0" xfId="17" applyFont="1">
      <alignment vertical="center"/>
    </xf>
    <xf numFmtId="0" fontId="88" fillId="0" borderId="6" xfId="17" applyFont="1" applyBorder="1">
      <alignment vertical="center"/>
    </xf>
    <xf numFmtId="0" fontId="88" fillId="13" borderId="9" xfId="6" applyFont="1" applyFill="1" applyBorder="1" applyAlignment="1">
      <alignment horizontal="center" vertical="center"/>
    </xf>
    <xf numFmtId="0" fontId="89" fillId="14" borderId="86" xfId="5" applyFont="1" applyFill="1" applyBorder="1" applyAlignment="1">
      <alignment horizontal="center" vertical="center"/>
    </xf>
    <xf numFmtId="0" fontId="89" fillId="14" borderId="87" xfId="5" applyFont="1" applyFill="1" applyBorder="1" applyAlignment="1">
      <alignment horizontal="center" vertical="center"/>
    </xf>
    <xf numFmtId="0" fontId="89" fillId="14" borderId="81" xfId="5" applyFont="1" applyFill="1" applyBorder="1" applyAlignment="1">
      <alignment horizontal="center" vertical="center"/>
    </xf>
    <xf numFmtId="0" fontId="86" fillId="14" borderId="88" xfId="6" applyFont="1" applyFill="1" applyBorder="1" applyAlignment="1">
      <alignment vertical="center" wrapText="1"/>
    </xf>
    <xf numFmtId="0" fontId="86" fillId="14" borderId="83" xfId="6" applyFont="1" applyFill="1" applyBorder="1" applyAlignment="1">
      <alignment vertical="center" wrapText="1"/>
    </xf>
    <xf numFmtId="0" fontId="88" fillId="0" borderId="6" xfId="6" applyFont="1" applyBorder="1" applyAlignment="1">
      <alignment vertical="center" wrapText="1"/>
    </xf>
    <xf numFmtId="0" fontId="89" fillId="5" borderId="90" xfId="5" applyFont="1" applyFill="1" applyBorder="1" applyAlignment="1">
      <alignment horizontal="center" vertical="center"/>
    </xf>
    <xf numFmtId="0" fontId="89" fillId="5" borderId="91" xfId="5" applyFont="1" applyFill="1" applyBorder="1" applyAlignment="1">
      <alignment horizontal="center" vertical="center"/>
    </xf>
  </cellXfs>
  <cellStyles count="24">
    <cellStyle name="パーセント" xfId="1" builtinId="5"/>
    <cellStyle name="パーセント 2" xfId="22"/>
    <cellStyle name="ハイパーリンク" xfId="18" builtinId="8"/>
    <cellStyle name="桁区切り" xfId="2" builtinId="6"/>
    <cellStyle name="桁区切り 2" xfId="3"/>
    <cellStyle name="桁区切り 2 2" xfId="20"/>
    <cellStyle name="桁区切り 3" xfId="21"/>
    <cellStyle name="標準" xfId="0" builtinId="0"/>
    <cellStyle name="標準 11" xfId="4"/>
    <cellStyle name="標準 2" xfId="5"/>
    <cellStyle name="標準 2 2" xfId="6"/>
    <cellStyle name="標準 2 2 2" xfId="19"/>
    <cellStyle name="標準 2 3" xfId="16"/>
    <cellStyle name="標準 2 4" xfId="7"/>
    <cellStyle name="標準 3" xfId="8"/>
    <cellStyle name="標準 3 2" xfId="9"/>
    <cellStyle name="標準 3 2 2" xfId="10"/>
    <cellStyle name="標準 3 3" xfId="15"/>
    <cellStyle name="標準 3 4" xfId="23"/>
    <cellStyle name="標準 4" xfId="11"/>
    <cellStyle name="標準 5" xfId="17"/>
    <cellStyle name="標準 7" xfId="12"/>
    <cellStyle name="標準 8" xfId="13"/>
    <cellStyle name="標準_⑤参考様式11,12号別紙(収支実績報告書（支援交付金））" xfId="14"/>
  </cellStyles>
  <dxfs count="2">
    <dxf>
      <font>
        <color rgb="FFFF0000"/>
      </font>
    </dxf>
    <dxf>
      <fill>
        <patternFill>
          <bgColor rgb="FFFF0000"/>
        </patternFill>
      </fill>
    </dxf>
  </dxfs>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416934</xdr:colOff>
      <xdr:row>16</xdr:row>
      <xdr:rowOff>224797</xdr:rowOff>
    </xdr:from>
    <xdr:to>
      <xdr:col>6</xdr:col>
      <xdr:colOff>2753405</xdr:colOff>
      <xdr:row>18</xdr:row>
      <xdr:rowOff>122831</xdr:rowOff>
    </xdr:to>
    <xdr:pic>
      <xdr:nvPicPr>
        <xdr:cNvPr id="3" name="図 2">
          <a:extLst>
            <a:ext uri="{FF2B5EF4-FFF2-40B4-BE49-F238E27FC236}">
              <a16:creationId xmlns:a16="http://schemas.microsoft.com/office/drawing/2014/main" id="{198A3F07-2189-4898-AA43-7011F54D53E5}"/>
            </a:ext>
          </a:extLst>
        </xdr:cNvPr>
        <xdr:cNvPicPr>
          <a:picLocks noChangeAspect="1"/>
        </xdr:cNvPicPr>
      </xdr:nvPicPr>
      <xdr:blipFill>
        <a:blip xmlns:r="http://schemas.openxmlformats.org/officeDocument/2006/relationships" r:embed="rId1"/>
        <a:stretch>
          <a:fillRect/>
        </a:stretch>
      </xdr:blipFill>
      <xdr:spPr>
        <a:xfrm>
          <a:off x="5721374" y="5028353"/>
          <a:ext cx="2336471" cy="538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8</xdr:col>
      <xdr:colOff>957943</xdr:colOff>
      <xdr:row>34</xdr:row>
      <xdr:rowOff>0</xdr:rowOff>
    </xdr:to>
    <xdr:sp macro="[0]!appenRow2" textlink="">
      <xdr:nvSpPr>
        <xdr:cNvPr id="2" name="テキスト ボックス 1">
          <a:extLst>
            <a:ext uri="{FF2B5EF4-FFF2-40B4-BE49-F238E27FC236}">
              <a16:creationId xmlns:a16="http://schemas.microsoft.com/office/drawing/2014/main" id="{2539DADD-DDA3-49CA-B717-D1DD8D384883}"/>
            </a:ext>
          </a:extLst>
        </xdr:cNvPr>
        <xdr:cNvSpPr txBox="1"/>
      </xdr:nvSpPr>
      <xdr:spPr>
        <a:xfrm>
          <a:off x="0" y="11713028"/>
          <a:ext cx="8240486" cy="402772"/>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40262</xdr:colOff>
      <xdr:row>38</xdr:row>
      <xdr:rowOff>259095</xdr:rowOff>
    </xdr:from>
    <xdr:to>
      <xdr:col>9</xdr:col>
      <xdr:colOff>158681</xdr:colOff>
      <xdr:row>48</xdr:row>
      <xdr:rowOff>23692</xdr:rowOff>
    </xdr:to>
    <xdr:pic>
      <xdr:nvPicPr>
        <xdr:cNvPr id="7" name="図 6">
          <a:extLst>
            <a:ext uri="{FF2B5EF4-FFF2-40B4-BE49-F238E27FC236}">
              <a16:creationId xmlns:a16="http://schemas.microsoft.com/office/drawing/2014/main" id="{7B3F95CB-3994-451A-9810-100AC2296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0673" y="14011629"/>
          <a:ext cx="1710268" cy="34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613254</xdr:colOff>
      <xdr:row>38</xdr:row>
      <xdr:rowOff>259095</xdr:rowOff>
    </xdr:from>
    <xdr:to>
      <xdr:col>5</xdr:col>
      <xdr:colOff>339477</xdr:colOff>
      <xdr:row>55</xdr:row>
      <xdr:rowOff>168274</xdr:rowOff>
    </xdr:to>
    <xdr:pic>
      <xdr:nvPicPr>
        <xdr:cNvPr id="5" name="図 4">
          <a:extLst>
            <a:ext uri="{FF2B5EF4-FFF2-40B4-BE49-F238E27FC236}">
              <a16:creationId xmlns:a16="http://schemas.microsoft.com/office/drawing/2014/main" id="{F9436888-5E89-0117-3B13-3FA09009B1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6302" y="14011629"/>
          <a:ext cx="3810230"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169622</xdr:colOff>
      <xdr:row>38</xdr:row>
      <xdr:rowOff>259095</xdr:rowOff>
    </xdr:from>
    <xdr:to>
      <xdr:col>1</xdr:col>
      <xdr:colOff>2050670</xdr:colOff>
      <xdr:row>55</xdr:row>
      <xdr:rowOff>168274</xdr:rowOff>
    </xdr:to>
    <xdr:pic>
      <xdr:nvPicPr>
        <xdr:cNvPr id="8" name="図 7">
          <a:extLst>
            <a:ext uri="{FF2B5EF4-FFF2-40B4-BE49-F238E27FC236}">
              <a16:creationId xmlns:a16="http://schemas.microsoft.com/office/drawing/2014/main" id="{D70EBCC5-6159-B5DA-7CCA-707F321BF6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622" y="14011629"/>
          <a:ext cx="3211938"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28575</xdr:colOff>
      <xdr:row>50</xdr:row>
      <xdr:rowOff>257174</xdr:rowOff>
    </xdr:from>
    <xdr:to>
      <xdr:col>18</xdr:col>
      <xdr:colOff>485775</xdr:colOff>
      <xdr:row>51</xdr:row>
      <xdr:rowOff>133350</xdr:rowOff>
    </xdr:to>
    <xdr:sp macro="" textlink="">
      <xdr:nvSpPr>
        <xdr:cNvPr id="3075" name="Text Box 3">
          <a:extLst>
            <a:ext uri="{FF2B5EF4-FFF2-40B4-BE49-F238E27FC236}">
              <a16:creationId xmlns:a16="http://schemas.microsoft.com/office/drawing/2014/main" id="{D6816EDA-78F5-43EF-A6EE-26214B3C3D47}"/>
            </a:ext>
          </a:extLst>
        </xdr:cNvPr>
        <xdr:cNvSpPr txBox="1">
          <a:spLocks noChangeArrowheads="1"/>
        </xdr:cNvSpPr>
      </xdr:nvSpPr>
      <xdr:spPr bwMode="auto">
        <a:xfrm>
          <a:off x="5610225" y="15259049"/>
          <a:ext cx="1924050" cy="619126"/>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特認基準の単価が表示のものと異なる場合は、「プルダウンリスト」シートを選択し、Ｃ列が「特認基準」となっている該当する地目に単価を記載してください。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102058</xdr:colOff>
      <xdr:row>37</xdr:row>
      <xdr:rowOff>36527</xdr:rowOff>
    </xdr:from>
    <xdr:to>
      <xdr:col>17</xdr:col>
      <xdr:colOff>703300</xdr:colOff>
      <xdr:row>66</xdr:row>
      <xdr:rowOff>179933</xdr:rowOff>
    </xdr:to>
    <xdr:pic>
      <xdr:nvPicPr>
        <xdr:cNvPr id="3" name="図 2">
          <a:extLst>
            <a:ext uri="{FF2B5EF4-FFF2-40B4-BE49-F238E27FC236}">
              <a16:creationId xmlns:a16="http://schemas.microsoft.com/office/drawing/2014/main" id="{204F2562-8B50-618A-F42E-7CBBA15A1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478" y="28271348"/>
          <a:ext cx="10704545" cy="7049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33145</xdr:colOff>
      <xdr:row>86</xdr:row>
      <xdr:rowOff>121867</xdr:rowOff>
    </xdr:from>
    <xdr:to>
      <xdr:col>15</xdr:col>
      <xdr:colOff>635000</xdr:colOff>
      <xdr:row>89</xdr:row>
      <xdr:rowOff>121227</xdr:rowOff>
    </xdr:to>
    <xdr:sp macro="" textlink="">
      <xdr:nvSpPr>
        <xdr:cNvPr id="2" name="テキスト ボックス 1">
          <a:extLst>
            <a:ext uri="{FF2B5EF4-FFF2-40B4-BE49-F238E27FC236}">
              <a16:creationId xmlns:a16="http://schemas.microsoft.com/office/drawing/2014/main" id="{A029A0DD-F2D8-4E71-B2D8-C34D49C951C9}"/>
            </a:ext>
          </a:extLst>
        </xdr:cNvPr>
        <xdr:cNvSpPr txBox="1"/>
      </xdr:nvSpPr>
      <xdr:spPr>
        <a:xfrm>
          <a:off x="1159649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活動記録に独自の活動項目を選択できるようにする場合は、黒い線より上に行挿入し、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CC05B909-7778-4956-8BC1-28BCDE843B0A}"/>
            </a:ext>
          </a:extLst>
        </xdr:cNvPr>
        <xdr:cNvSpPr txBox="1"/>
      </xdr:nvSpPr>
      <xdr:spPr>
        <a:xfrm>
          <a:off x="2028864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AD60234C-F628-4BB6-8221-BF6F453EF453}"/>
            </a:ext>
          </a:extLst>
        </xdr:cNvPr>
        <xdr:cNvSpPr txBox="1"/>
      </xdr:nvSpPr>
      <xdr:spPr>
        <a:xfrm>
          <a:off x="2311483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84</xdr:row>
      <xdr:rowOff>78278</xdr:rowOff>
    </xdr:from>
    <xdr:to>
      <xdr:col>18</xdr:col>
      <xdr:colOff>2304435</xdr:colOff>
      <xdr:row>89</xdr:row>
      <xdr:rowOff>51209</xdr:rowOff>
    </xdr:to>
    <xdr:sp macro="" textlink="">
      <xdr:nvSpPr>
        <xdr:cNvPr id="5" name="テキスト ボックス 4">
          <a:extLst>
            <a:ext uri="{FF2B5EF4-FFF2-40B4-BE49-F238E27FC236}">
              <a16:creationId xmlns:a16="http://schemas.microsoft.com/office/drawing/2014/main" id="{0A93EA91-9929-49E7-928E-5DC4169419EF}"/>
            </a:ext>
          </a:extLst>
        </xdr:cNvPr>
        <xdr:cNvSpPr txBox="1"/>
      </xdr:nvSpPr>
      <xdr:spPr>
        <a:xfrm>
          <a:off x="2560475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B279E0E1-DD28-435D-A6AA-6411366007AA}"/>
            </a:ext>
          </a:extLst>
        </xdr:cNvPr>
        <xdr:cNvSpPr txBox="1"/>
      </xdr:nvSpPr>
      <xdr:spPr>
        <a:xfrm>
          <a:off x="13091956" y="3020526"/>
          <a:ext cx="10927296" cy="145236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19C25F84-1EE1-48E7-A934-F1E19BDF7BA4}"/>
            </a:ext>
          </a:extLst>
        </xdr:cNvPr>
        <xdr:cNvSpPr/>
      </xdr:nvSpPr>
      <xdr:spPr>
        <a:xfrm>
          <a:off x="0" y="0"/>
          <a:ext cx="1151262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IX66"/>
  <sheetViews>
    <sheetView showGridLines="0" view="pageBreakPreview" zoomScale="116" zoomScaleNormal="100" zoomScaleSheetLayoutView="100" workbookViewId="0">
      <selection activeCell="B17" sqref="B17:G17"/>
    </sheetView>
  </sheetViews>
  <sheetFormatPr defaultColWidth="9" defaultRowHeight="18.75" x14ac:dyDescent="0.15"/>
  <cols>
    <col min="1" max="2" width="2.75" style="3" customWidth="1"/>
    <col min="3" max="3" width="11" style="3" customWidth="1"/>
    <col min="4" max="4" width="17.625" style="3" customWidth="1"/>
    <col min="5" max="5" width="21.375" style="244" customWidth="1"/>
    <col min="6" max="6" width="14" style="244" customWidth="1"/>
    <col min="7" max="7" width="37.125" style="3" customWidth="1"/>
    <col min="8" max="8" width="2.625" style="3" customWidth="1"/>
    <col min="9" max="9" width="5.75" style="75" customWidth="1"/>
    <col min="10" max="258" width="9" style="75"/>
    <col min="259" max="16384" width="9" style="3"/>
  </cols>
  <sheetData>
    <row r="1" spans="1:258" s="24" customFormat="1" ht="43.5" customHeight="1" x14ac:dyDescent="0.15">
      <c r="A1" s="406" t="s">
        <v>702</v>
      </c>
      <c r="E1" s="244"/>
      <c r="F1" s="244"/>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c r="IT1" s="75"/>
      <c r="IU1" s="75"/>
      <c r="IV1" s="75"/>
      <c r="IW1" s="75"/>
      <c r="IX1" s="75"/>
    </row>
    <row r="2" spans="1:258" ht="24" customHeight="1" thickBot="1" x14ac:dyDescent="0.2">
      <c r="A2" s="5" t="s">
        <v>14</v>
      </c>
      <c r="B2" s="5"/>
      <c r="C2" s="5"/>
      <c r="D2" s="6"/>
      <c r="E2" s="6"/>
      <c r="F2" s="6"/>
      <c r="G2" s="6"/>
      <c r="H2" s="6"/>
    </row>
    <row r="3" spans="1:258" ht="21" customHeight="1" x14ac:dyDescent="0.15">
      <c r="B3" s="9" t="s">
        <v>15</v>
      </c>
      <c r="C3" s="10"/>
      <c r="D3" s="20" t="s">
        <v>712</v>
      </c>
      <c r="E3" s="430" t="s">
        <v>18</v>
      </c>
      <c r="F3" s="430"/>
      <c r="G3" s="431"/>
    </row>
    <row r="4" spans="1:258" ht="21" customHeight="1" x14ac:dyDescent="0.15">
      <c r="B4" s="11" t="s">
        <v>16</v>
      </c>
      <c r="C4" s="12"/>
      <c r="D4" s="21" t="s">
        <v>713</v>
      </c>
      <c r="E4" s="432" t="s">
        <v>19</v>
      </c>
      <c r="F4" s="432"/>
      <c r="G4" s="433"/>
    </row>
    <row r="5" spans="1:258" ht="21" customHeight="1" x14ac:dyDescent="0.15">
      <c r="B5" s="11" t="s">
        <v>703</v>
      </c>
      <c r="C5" s="12"/>
      <c r="D5" s="449"/>
      <c r="E5" s="449"/>
      <c r="F5" s="449"/>
      <c r="G5" s="450"/>
    </row>
    <row r="6" spans="1:258" ht="21" customHeight="1" x14ac:dyDescent="0.15">
      <c r="B6" s="11" t="s">
        <v>17</v>
      </c>
      <c r="C6" s="12"/>
      <c r="D6" s="22"/>
      <c r="E6" s="1"/>
      <c r="F6" s="1"/>
      <c r="G6" s="2"/>
    </row>
    <row r="7" spans="1:258" ht="21" customHeight="1" thickBot="1" x14ac:dyDescent="0.2">
      <c r="B7" s="13" t="s">
        <v>24</v>
      </c>
      <c r="C7" s="14"/>
      <c r="D7" s="451"/>
      <c r="E7" s="451"/>
      <c r="F7" s="451"/>
      <c r="G7" s="452"/>
    </row>
    <row r="8" spans="1:258" ht="6.75" customHeight="1" x14ac:dyDescent="0.15">
      <c r="A8" s="8"/>
      <c r="B8" s="8"/>
      <c r="C8" s="8"/>
      <c r="D8" s="8"/>
      <c r="E8" s="8"/>
      <c r="F8" s="8"/>
      <c r="G8" s="8"/>
    </row>
    <row r="9" spans="1:258" ht="24" customHeight="1" x14ac:dyDescent="0.15">
      <c r="A9" s="15" t="s">
        <v>123</v>
      </c>
      <c r="B9" s="16"/>
      <c r="C9" s="16"/>
      <c r="D9" s="16"/>
      <c r="E9" s="16"/>
      <c r="F9" s="16"/>
      <c r="G9" s="16"/>
      <c r="H9" s="16"/>
      <c r="K9" s="411"/>
      <c r="L9" s="411"/>
      <c r="M9" s="411"/>
    </row>
    <row r="10" spans="1:258" ht="45.75" customHeight="1" x14ac:dyDescent="0.15">
      <c r="A10" s="8"/>
      <c r="B10" s="455" t="s">
        <v>724</v>
      </c>
      <c r="C10" s="455"/>
      <c r="D10" s="455"/>
      <c r="E10" s="455"/>
      <c r="F10" s="455"/>
      <c r="G10" s="455"/>
      <c r="H10" s="8"/>
    </row>
    <row r="11" spans="1:258" s="24" customFormat="1" ht="21.75" customHeight="1" x14ac:dyDescent="0.15">
      <c r="A11" s="53"/>
      <c r="B11" s="453" t="s">
        <v>634</v>
      </c>
      <c r="C11" s="454"/>
      <c r="D11" s="454"/>
      <c r="E11" s="454"/>
      <c r="F11" s="454"/>
      <c r="G11" s="454"/>
      <c r="H11" s="52"/>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c r="IR11" s="75"/>
      <c r="IS11" s="75"/>
      <c r="IT11" s="75"/>
      <c r="IU11" s="75"/>
      <c r="IV11" s="75"/>
      <c r="IW11" s="75"/>
      <c r="IX11" s="75"/>
    </row>
    <row r="12" spans="1:258" s="4" customFormat="1" ht="7.5" customHeight="1" x14ac:dyDescent="0.15">
      <c r="A12" s="358"/>
      <c r="B12" s="359"/>
      <c r="C12" s="360"/>
      <c r="D12" s="360"/>
      <c r="E12" s="360"/>
      <c r="F12" s="360"/>
      <c r="G12" s="360"/>
      <c r="H12" s="1"/>
    </row>
    <row r="13" spans="1:258" ht="23.25" customHeight="1" x14ac:dyDescent="0.15">
      <c r="A13" s="8"/>
      <c r="B13" s="418" t="s">
        <v>683</v>
      </c>
      <c r="C13" s="418"/>
      <c r="D13" s="418"/>
      <c r="E13" s="418"/>
      <c r="F13" s="418"/>
      <c r="G13" s="418"/>
      <c r="H13" s="8"/>
    </row>
    <row r="14" spans="1:258" s="244" customFormat="1" ht="23.25" customHeight="1" x14ac:dyDescent="0.15">
      <c r="A14" s="8"/>
      <c r="B14" s="420" t="s">
        <v>684</v>
      </c>
      <c r="C14" s="420"/>
      <c r="D14" s="420"/>
      <c r="E14" s="420"/>
      <c r="F14" s="420"/>
      <c r="G14" s="420"/>
      <c r="H14" s="8"/>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c r="BT14" s="349"/>
      <c r="BU14" s="349"/>
      <c r="BV14" s="349"/>
      <c r="BW14" s="349"/>
      <c r="BX14" s="349"/>
      <c r="BY14" s="349"/>
      <c r="BZ14" s="349"/>
      <c r="CA14" s="349"/>
      <c r="CB14" s="349"/>
      <c r="CC14" s="349"/>
      <c r="CD14" s="349"/>
      <c r="CE14" s="349"/>
      <c r="CF14" s="349"/>
      <c r="CG14" s="349"/>
      <c r="CH14" s="349"/>
      <c r="CI14" s="349"/>
      <c r="CJ14" s="349"/>
      <c r="CK14" s="349"/>
      <c r="CL14" s="349"/>
      <c r="CM14" s="349"/>
      <c r="CN14" s="349"/>
      <c r="CO14" s="349"/>
      <c r="CP14" s="349"/>
      <c r="CQ14" s="349"/>
      <c r="CR14" s="349"/>
      <c r="CS14" s="349"/>
      <c r="CT14" s="349"/>
      <c r="CU14" s="349"/>
      <c r="CV14" s="349"/>
      <c r="CW14" s="349"/>
      <c r="CX14" s="349"/>
      <c r="CY14" s="349"/>
      <c r="CZ14" s="349"/>
      <c r="DA14" s="349"/>
      <c r="DB14" s="349"/>
      <c r="DC14" s="349"/>
      <c r="DD14" s="349"/>
      <c r="DE14" s="349"/>
      <c r="DF14" s="349"/>
      <c r="DG14" s="349"/>
      <c r="DH14" s="349"/>
      <c r="DI14" s="349"/>
      <c r="DJ14" s="349"/>
      <c r="DK14" s="349"/>
      <c r="DL14" s="349"/>
      <c r="DM14" s="349"/>
      <c r="DN14" s="349"/>
      <c r="DO14" s="349"/>
      <c r="DP14" s="349"/>
      <c r="DQ14" s="349"/>
      <c r="DR14" s="349"/>
      <c r="DS14" s="349"/>
      <c r="DT14" s="349"/>
      <c r="DU14" s="349"/>
      <c r="DV14" s="349"/>
      <c r="DW14" s="349"/>
      <c r="DX14" s="349"/>
      <c r="DY14" s="349"/>
      <c r="DZ14" s="349"/>
      <c r="EA14" s="349"/>
      <c r="EB14" s="349"/>
      <c r="EC14" s="349"/>
      <c r="ED14" s="349"/>
      <c r="EE14" s="349"/>
      <c r="EF14" s="349"/>
      <c r="EG14" s="349"/>
      <c r="EH14" s="349"/>
      <c r="EI14" s="349"/>
      <c r="EJ14" s="349"/>
      <c r="EK14" s="349"/>
      <c r="EL14" s="349"/>
      <c r="EM14" s="349"/>
      <c r="EN14" s="349"/>
      <c r="EO14" s="349"/>
      <c r="EP14" s="349"/>
      <c r="EQ14" s="349"/>
      <c r="ER14" s="349"/>
      <c r="ES14" s="349"/>
      <c r="ET14" s="349"/>
      <c r="EU14" s="349"/>
      <c r="EV14" s="349"/>
      <c r="EW14" s="349"/>
      <c r="EX14" s="349"/>
      <c r="EY14" s="349"/>
      <c r="EZ14" s="349"/>
      <c r="FA14" s="349"/>
      <c r="FB14" s="349"/>
      <c r="FC14" s="349"/>
      <c r="FD14" s="349"/>
      <c r="FE14" s="349"/>
      <c r="FF14" s="349"/>
      <c r="FG14" s="349"/>
      <c r="FH14" s="349"/>
      <c r="FI14" s="349"/>
      <c r="FJ14" s="349"/>
      <c r="FK14" s="349"/>
      <c r="FL14" s="349"/>
      <c r="FM14" s="349"/>
      <c r="FN14" s="349"/>
      <c r="FO14" s="349"/>
      <c r="FP14" s="349"/>
      <c r="FQ14" s="349"/>
      <c r="FR14" s="349"/>
      <c r="FS14" s="349"/>
      <c r="FT14" s="349"/>
      <c r="FU14" s="349"/>
      <c r="FV14" s="349"/>
      <c r="FW14" s="349"/>
      <c r="FX14" s="349"/>
      <c r="FY14" s="349"/>
      <c r="FZ14" s="349"/>
      <c r="GA14" s="349"/>
      <c r="GB14" s="349"/>
      <c r="GC14" s="349"/>
      <c r="GD14" s="349"/>
      <c r="GE14" s="349"/>
      <c r="GF14" s="349"/>
      <c r="GG14" s="349"/>
      <c r="GH14" s="349"/>
      <c r="GI14" s="349"/>
      <c r="GJ14" s="349"/>
      <c r="GK14" s="349"/>
      <c r="GL14" s="349"/>
      <c r="GM14" s="349"/>
      <c r="GN14" s="349"/>
      <c r="GO14" s="349"/>
      <c r="GP14" s="349"/>
      <c r="GQ14" s="349"/>
      <c r="GR14" s="349"/>
      <c r="GS14" s="349"/>
      <c r="GT14" s="349"/>
      <c r="GU14" s="349"/>
      <c r="GV14" s="349"/>
      <c r="GW14" s="349"/>
      <c r="GX14" s="349"/>
      <c r="GY14" s="349"/>
      <c r="GZ14" s="349"/>
      <c r="HA14" s="349"/>
      <c r="HB14" s="349"/>
      <c r="HC14" s="349"/>
      <c r="HD14" s="349"/>
      <c r="HE14" s="349"/>
      <c r="HF14" s="349"/>
      <c r="HG14" s="349"/>
      <c r="HH14" s="349"/>
      <c r="HI14" s="349"/>
      <c r="HJ14" s="349"/>
      <c r="HK14" s="349"/>
      <c r="HL14" s="349"/>
      <c r="HM14" s="349"/>
      <c r="HN14" s="349"/>
      <c r="HO14" s="349"/>
      <c r="HP14" s="349"/>
      <c r="HQ14" s="349"/>
      <c r="HR14" s="349"/>
      <c r="HS14" s="349"/>
      <c r="HT14" s="349"/>
      <c r="HU14" s="349"/>
      <c r="HV14" s="349"/>
      <c r="HW14" s="349"/>
      <c r="HX14" s="349"/>
      <c r="HY14" s="349"/>
      <c r="HZ14" s="349"/>
      <c r="IA14" s="349"/>
      <c r="IB14" s="349"/>
      <c r="IC14" s="349"/>
      <c r="ID14" s="349"/>
      <c r="IE14" s="349"/>
      <c r="IF14" s="349"/>
      <c r="IG14" s="349"/>
      <c r="IH14" s="349"/>
      <c r="II14" s="349"/>
      <c r="IJ14" s="349"/>
      <c r="IK14" s="349"/>
      <c r="IL14" s="349"/>
      <c r="IM14" s="349"/>
      <c r="IN14" s="349"/>
      <c r="IO14" s="349"/>
      <c r="IP14" s="349"/>
      <c r="IQ14" s="349"/>
      <c r="IR14" s="349"/>
      <c r="IS14" s="349"/>
      <c r="IT14" s="349"/>
      <c r="IU14" s="349"/>
      <c r="IV14" s="349"/>
      <c r="IW14" s="349"/>
      <c r="IX14" s="349"/>
    </row>
    <row r="15" spans="1:258" ht="36" customHeight="1" x14ac:dyDescent="0.15">
      <c r="A15" s="8"/>
      <c r="B15" s="419" t="s">
        <v>682</v>
      </c>
      <c r="C15" s="419"/>
      <c r="D15" s="419"/>
      <c r="E15" s="419"/>
      <c r="F15" s="419"/>
      <c r="G15" s="419"/>
      <c r="H15" s="17"/>
      <c r="I15" s="76"/>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1"/>
      <c r="DD15" s="411"/>
      <c r="DE15" s="411"/>
      <c r="DF15" s="411"/>
      <c r="DG15" s="411"/>
      <c r="DH15" s="411"/>
      <c r="DI15" s="411"/>
      <c r="DJ15" s="411"/>
      <c r="DK15" s="411"/>
      <c r="DL15" s="411"/>
      <c r="DM15" s="411"/>
      <c r="DN15" s="411"/>
      <c r="DO15" s="411"/>
      <c r="DP15" s="411"/>
      <c r="DQ15" s="411"/>
      <c r="DR15" s="411"/>
      <c r="DS15" s="411"/>
      <c r="DT15" s="411"/>
      <c r="DU15" s="411"/>
      <c r="DV15" s="411"/>
      <c r="DW15" s="411"/>
      <c r="DX15" s="411"/>
      <c r="DY15" s="411"/>
      <c r="DZ15" s="411"/>
      <c r="EA15" s="411"/>
      <c r="EB15" s="411"/>
      <c r="EC15" s="411"/>
      <c r="ED15" s="411"/>
      <c r="EE15" s="411"/>
      <c r="EF15" s="411"/>
      <c r="EG15" s="411"/>
      <c r="EH15" s="411"/>
      <c r="EI15" s="411"/>
      <c r="EJ15" s="411"/>
      <c r="EK15" s="411"/>
      <c r="EL15" s="411"/>
      <c r="EM15" s="411"/>
      <c r="EN15" s="411"/>
      <c r="EO15" s="411"/>
      <c r="EP15" s="411"/>
      <c r="EQ15" s="411"/>
      <c r="ER15" s="411"/>
      <c r="ES15" s="411"/>
      <c r="ET15" s="411"/>
      <c r="EU15" s="411"/>
      <c r="EV15" s="411"/>
      <c r="EW15" s="411"/>
      <c r="EX15" s="411"/>
      <c r="EY15" s="411"/>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1"/>
      <c r="FX15" s="411"/>
      <c r="FY15" s="411"/>
      <c r="FZ15" s="411"/>
      <c r="GA15" s="411"/>
      <c r="GB15" s="411"/>
      <c r="GC15" s="411"/>
      <c r="GD15" s="411"/>
      <c r="GE15" s="411"/>
      <c r="GF15" s="411"/>
      <c r="GG15" s="411"/>
      <c r="GH15" s="411"/>
      <c r="GI15" s="411"/>
      <c r="GJ15" s="411"/>
      <c r="GK15" s="411"/>
      <c r="GL15" s="411"/>
      <c r="GM15" s="411"/>
      <c r="GN15" s="411"/>
      <c r="GO15" s="411"/>
      <c r="GP15" s="411"/>
      <c r="GQ15" s="411"/>
      <c r="GR15" s="411"/>
      <c r="GS15" s="411"/>
      <c r="GT15" s="411"/>
      <c r="GU15" s="411"/>
      <c r="GV15" s="411"/>
      <c r="GW15" s="411"/>
      <c r="GX15" s="411"/>
      <c r="GY15" s="411"/>
      <c r="GZ15" s="411"/>
      <c r="HA15" s="411"/>
      <c r="HB15" s="411"/>
      <c r="HC15" s="411"/>
      <c r="HD15" s="411"/>
      <c r="HE15" s="411"/>
      <c r="HF15" s="411"/>
      <c r="HG15" s="411"/>
      <c r="HH15" s="411"/>
      <c r="HI15" s="411"/>
      <c r="HJ15" s="411"/>
      <c r="HK15" s="411"/>
      <c r="HL15" s="411"/>
      <c r="HM15" s="411"/>
      <c r="HN15" s="411"/>
      <c r="HO15" s="411"/>
      <c r="HP15" s="411"/>
      <c r="HQ15" s="411"/>
      <c r="HR15" s="411"/>
      <c r="HS15" s="411"/>
      <c r="HT15" s="411"/>
      <c r="HU15" s="411"/>
      <c r="HV15" s="411"/>
      <c r="HW15" s="411"/>
      <c r="HX15" s="411"/>
      <c r="HY15" s="411"/>
      <c r="HZ15" s="411"/>
      <c r="IA15" s="411"/>
      <c r="IB15" s="411"/>
      <c r="IC15" s="411"/>
      <c r="ID15" s="411"/>
      <c r="IE15" s="411"/>
      <c r="IF15" s="411"/>
      <c r="IG15" s="411"/>
      <c r="IH15" s="411"/>
      <c r="II15" s="411"/>
      <c r="IJ15" s="411"/>
      <c r="IK15" s="411"/>
      <c r="IL15" s="411"/>
      <c r="IM15" s="411"/>
      <c r="IN15" s="411"/>
      <c r="IO15" s="411"/>
      <c r="IP15" s="411"/>
      <c r="IQ15" s="411"/>
      <c r="IR15" s="411"/>
      <c r="IS15" s="411"/>
      <c r="IT15" s="411"/>
      <c r="IU15" s="411"/>
      <c r="IV15" s="411"/>
      <c r="IW15" s="411"/>
      <c r="IX15" s="411"/>
    </row>
    <row r="16" spans="1:258" s="74" customFormat="1" ht="18.75" customHeight="1" x14ac:dyDescent="0.15">
      <c r="A16" s="8"/>
      <c r="B16" s="456" t="s">
        <v>219</v>
      </c>
      <c r="C16" s="456"/>
      <c r="D16" s="456"/>
      <c r="E16" s="456"/>
      <c r="F16" s="456"/>
      <c r="G16" s="456"/>
      <c r="H16" s="17"/>
      <c r="I16" s="76"/>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c r="IU16" s="78"/>
      <c r="IV16" s="78"/>
      <c r="IW16" s="78"/>
      <c r="IX16" s="78"/>
    </row>
    <row r="17" spans="1:258" ht="30" customHeight="1" x14ac:dyDescent="0.15">
      <c r="A17" s="8"/>
      <c r="B17" s="455" t="s">
        <v>21</v>
      </c>
      <c r="C17" s="455"/>
      <c r="D17" s="455"/>
      <c r="E17" s="455"/>
      <c r="F17" s="455"/>
      <c r="G17" s="455"/>
      <c r="H17" s="17"/>
      <c r="I17" s="76"/>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1"/>
      <c r="CD17" s="411"/>
      <c r="CE17" s="411"/>
      <c r="CF17" s="411"/>
      <c r="CG17" s="411"/>
      <c r="CH17" s="411"/>
      <c r="CI17" s="411"/>
      <c r="CJ17" s="411"/>
      <c r="CK17" s="411"/>
      <c r="CL17" s="411"/>
      <c r="CM17" s="411"/>
      <c r="CN17" s="411"/>
      <c r="CO17" s="411"/>
      <c r="CP17" s="411"/>
      <c r="CQ17" s="411"/>
      <c r="CR17" s="411"/>
      <c r="CS17" s="411"/>
      <c r="CT17" s="411"/>
      <c r="CU17" s="411"/>
      <c r="CV17" s="411"/>
      <c r="CW17" s="411"/>
      <c r="CX17" s="411"/>
      <c r="CY17" s="411"/>
      <c r="CZ17" s="411"/>
      <c r="DA17" s="411"/>
      <c r="DB17" s="411"/>
      <c r="DC17" s="411"/>
      <c r="DD17" s="411"/>
      <c r="DE17" s="411"/>
      <c r="DF17" s="411"/>
      <c r="DG17" s="411"/>
      <c r="DH17" s="411"/>
      <c r="DI17" s="411"/>
      <c r="DJ17" s="411"/>
      <c r="DK17" s="411"/>
      <c r="DL17" s="411"/>
      <c r="DM17" s="411"/>
      <c r="DN17" s="411"/>
      <c r="DO17" s="411"/>
      <c r="DP17" s="411"/>
      <c r="DQ17" s="411"/>
      <c r="DR17" s="411"/>
      <c r="DS17" s="411"/>
      <c r="DT17" s="411"/>
      <c r="DU17" s="411"/>
      <c r="DV17" s="411"/>
      <c r="DW17" s="411"/>
      <c r="DX17" s="411"/>
      <c r="DY17" s="411"/>
      <c r="DZ17" s="411"/>
      <c r="EA17" s="411"/>
      <c r="EB17" s="411"/>
      <c r="EC17" s="411"/>
      <c r="ED17" s="411"/>
      <c r="EE17" s="411"/>
      <c r="EF17" s="411"/>
      <c r="EG17" s="411"/>
      <c r="EH17" s="411"/>
      <c r="EI17" s="411"/>
      <c r="EJ17" s="411"/>
      <c r="EK17" s="411"/>
      <c r="EL17" s="411"/>
      <c r="EM17" s="411"/>
      <c r="EN17" s="411"/>
      <c r="EO17" s="411"/>
      <c r="EP17" s="411"/>
      <c r="EQ17" s="411"/>
      <c r="ER17" s="411"/>
      <c r="ES17" s="411"/>
      <c r="ET17" s="411"/>
      <c r="EU17" s="411"/>
      <c r="EV17" s="411"/>
      <c r="EW17" s="411"/>
      <c r="EX17" s="411"/>
      <c r="EY17" s="411"/>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1"/>
      <c r="FX17" s="411"/>
      <c r="FY17" s="411"/>
      <c r="FZ17" s="411"/>
      <c r="GA17" s="411"/>
      <c r="GB17" s="411"/>
      <c r="GC17" s="411"/>
      <c r="GD17" s="411"/>
      <c r="GE17" s="411"/>
      <c r="GF17" s="411"/>
      <c r="GG17" s="411"/>
      <c r="GH17" s="411"/>
      <c r="GI17" s="411"/>
      <c r="GJ17" s="411"/>
      <c r="GK17" s="411"/>
      <c r="GL17" s="411"/>
      <c r="GM17" s="411"/>
      <c r="GN17" s="411"/>
      <c r="GO17" s="411"/>
      <c r="GP17" s="411"/>
      <c r="GQ17" s="411"/>
      <c r="GR17" s="411"/>
      <c r="GS17" s="411"/>
      <c r="GT17" s="411"/>
      <c r="GU17" s="411"/>
      <c r="GV17" s="411"/>
      <c r="GW17" s="411"/>
      <c r="GX17" s="411"/>
      <c r="GY17" s="411"/>
      <c r="GZ17" s="411"/>
      <c r="HA17" s="411"/>
      <c r="HB17" s="411"/>
      <c r="HC17" s="411"/>
      <c r="HD17" s="411"/>
      <c r="HE17" s="411"/>
      <c r="HF17" s="411"/>
      <c r="HG17" s="411"/>
      <c r="HH17" s="411"/>
      <c r="HI17" s="411"/>
      <c r="HJ17" s="411"/>
      <c r="HK17" s="411"/>
      <c r="HL17" s="411"/>
      <c r="HM17" s="411"/>
      <c r="HN17" s="411"/>
      <c r="HO17" s="411"/>
      <c r="HP17" s="411"/>
      <c r="HQ17" s="411"/>
      <c r="HR17" s="411"/>
      <c r="HS17" s="411"/>
      <c r="HT17" s="411"/>
      <c r="HU17" s="411"/>
      <c r="HV17" s="411"/>
      <c r="HW17" s="411"/>
      <c r="HX17" s="411"/>
      <c r="HY17" s="411"/>
      <c r="HZ17" s="411"/>
      <c r="IA17" s="411"/>
      <c r="IB17" s="411"/>
      <c r="IC17" s="411"/>
      <c r="ID17" s="411"/>
      <c r="IE17" s="411"/>
      <c r="IF17" s="411"/>
      <c r="IG17" s="411"/>
      <c r="IH17" s="411"/>
      <c r="II17" s="411"/>
      <c r="IJ17" s="411"/>
      <c r="IK17" s="411"/>
      <c r="IL17" s="411"/>
      <c r="IM17" s="411"/>
      <c r="IN17" s="411"/>
      <c r="IO17" s="411"/>
      <c r="IP17" s="411"/>
      <c r="IQ17" s="411"/>
      <c r="IR17" s="411"/>
      <c r="IS17" s="411"/>
      <c r="IT17" s="411"/>
      <c r="IU17" s="411"/>
      <c r="IV17" s="411"/>
      <c r="IW17" s="411"/>
      <c r="IX17" s="411"/>
    </row>
    <row r="18" spans="1:258" s="74" customFormat="1" ht="21" customHeight="1" x14ac:dyDescent="0.15">
      <c r="A18" s="8"/>
      <c r="B18" s="448" t="s">
        <v>222</v>
      </c>
      <c r="C18" s="448"/>
      <c r="D18" s="448"/>
      <c r="E18" s="448"/>
      <c r="F18" s="448"/>
      <c r="G18" s="448"/>
      <c r="H18" s="17"/>
      <c r="I18" s="76"/>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c r="IU18" s="78"/>
      <c r="IV18" s="78"/>
      <c r="IW18" s="78"/>
      <c r="IX18" s="78"/>
    </row>
    <row r="19" spans="1:258" s="19" customFormat="1" ht="9.75" customHeight="1" x14ac:dyDescent="0.15">
      <c r="A19" s="8"/>
      <c r="B19" s="8"/>
      <c r="C19" s="8"/>
      <c r="D19" s="8"/>
      <c r="E19" s="8"/>
      <c r="F19" s="8"/>
      <c r="G19" s="8"/>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c r="IV19" s="75"/>
      <c r="IW19" s="75"/>
      <c r="IX19" s="75"/>
    </row>
    <row r="20" spans="1:258" ht="23.25" hidden="1" customHeight="1" x14ac:dyDescent="0.15">
      <c r="A20" s="5" t="s">
        <v>11</v>
      </c>
      <c r="B20" s="5"/>
      <c r="C20" s="6"/>
      <c r="D20" s="5"/>
      <c r="E20" s="5"/>
      <c r="F20" s="5"/>
      <c r="G20" s="5"/>
      <c r="H20" s="7"/>
      <c r="I20" s="76"/>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c r="FO20" s="411"/>
      <c r="FP20" s="411"/>
      <c r="FQ20" s="411"/>
      <c r="FR20" s="411"/>
      <c r="FS20" s="411"/>
      <c r="FT20" s="411"/>
      <c r="FU20" s="411"/>
      <c r="FV20" s="411"/>
      <c r="FW20" s="411"/>
      <c r="FX20" s="411"/>
      <c r="FY20" s="411"/>
      <c r="FZ20" s="411"/>
      <c r="GA20" s="411"/>
      <c r="GB20" s="411"/>
      <c r="GC20" s="411"/>
      <c r="GD20" s="411"/>
      <c r="GE20" s="411"/>
      <c r="GF20" s="411"/>
      <c r="GG20" s="411"/>
      <c r="GH20" s="411"/>
      <c r="GI20" s="411"/>
      <c r="GJ20" s="411"/>
      <c r="GK20" s="411"/>
      <c r="GL20" s="411"/>
      <c r="GM20" s="411"/>
      <c r="GN20" s="411"/>
      <c r="GO20" s="411"/>
      <c r="GP20" s="411"/>
      <c r="GQ20" s="411"/>
      <c r="GR20" s="411"/>
      <c r="GS20" s="411"/>
      <c r="GT20" s="411"/>
      <c r="GU20" s="411"/>
      <c r="GV20" s="411"/>
      <c r="GW20" s="411"/>
      <c r="GX20" s="411"/>
      <c r="GY20" s="411"/>
      <c r="GZ20" s="411"/>
      <c r="HA20" s="411"/>
      <c r="HB20" s="411"/>
      <c r="HC20" s="411"/>
      <c r="HD20" s="411"/>
      <c r="HE20" s="411"/>
      <c r="HF20" s="411"/>
      <c r="HG20" s="411"/>
      <c r="HH20" s="411"/>
      <c r="HI20" s="411"/>
      <c r="HJ20" s="411"/>
      <c r="HK20" s="411"/>
      <c r="HL20" s="411"/>
      <c r="HM20" s="411"/>
      <c r="HN20" s="411"/>
      <c r="HO20" s="411"/>
      <c r="HP20" s="411"/>
      <c r="HQ20" s="411"/>
      <c r="HR20" s="411"/>
      <c r="HS20" s="411"/>
      <c r="HT20" s="411"/>
      <c r="HU20" s="411"/>
      <c r="HV20" s="411"/>
      <c r="HW20" s="411"/>
      <c r="HX20" s="411"/>
      <c r="HY20" s="411"/>
      <c r="HZ20" s="411"/>
      <c r="IA20" s="411"/>
      <c r="IB20" s="411"/>
      <c r="IC20" s="411"/>
      <c r="ID20" s="411"/>
      <c r="IE20" s="411"/>
      <c r="IF20" s="411"/>
      <c r="IG20" s="411"/>
      <c r="IH20" s="411"/>
      <c r="II20" s="411"/>
      <c r="IJ20" s="411"/>
      <c r="IK20" s="411"/>
      <c r="IL20" s="411"/>
      <c r="IM20" s="411"/>
      <c r="IN20" s="411"/>
      <c r="IO20" s="411"/>
      <c r="IP20" s="411"/>
      <c r="IQ20" s="411"/>
      <c r="IR20" s="411"/>
      <c r="IS20" s="411"/>
      <c r="IT20" s="411"/>
      <c r="IU20" s="411"/>
      <c r="IV20" s="411"/>
      <c r="IW20" s="411"/>
      <c r="IX20" s="411"/>
    </row>
    <row r="21" spans="1:258" ht="21.75" hidden="1" customHeight="1" x14ac:dyDescent="0.15">
      <c r="A21" s="3" t="s">
        <v>12</v>
      </c>
    </row>
    <row r="22" spans="1:258" ht="21" hidden="1" customHeight="1" x14ac:dyDescent="0.15">
      <c r="A22" s="8"/>
      <c r="B22" s="412" t="s">
        <v>600</v>
      </c>
      <c r="C22" s="413"/>
      <c r="D22" s="412" t="s">
        <v>325</v>
      </c>
      <c r="E22" s="413"/>
      <c r="F22" s="353" t="s">
        <v>601</v>
      </c>
      <c r="G22" s="357" t="s">
        <v>10</v>
      </c>
    </row>
    <row r="23" spans="1:258" s="244" customFormat="1" ht="30" hidden="1" customHeight="1" x14ac:dyDescent="0.15">
      <c r="A23" s="8"/>
      <c r="B23" s="440" t="s">
        <v>608</v>
      </c>
      <c r="C23" s="441"/>
      <c r="D23" s="444" t="s">
        <v>533</v>
      </c>
      <c r="E23" s="445"/>
      <c r="F23" s="404" t="s">
        <v>691</v>
      </c>
      <c r="G23" s="362" t="s">
        <v>609</v>
      </c>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2"/>
      <c r="BU23" s="242"/>
      <c r="BV23" s="242"/>
      <c r="BW23" s="242"/>
      <c r="BX23" s="242"/>
      <c r="BY23" s="242"/>
      <c r="BZ23" s="242"/>
      <c r="CA23" s="242"/>
      <c r="CB23" s="242"/>
      <c r="CC23" s="242"/>
      <c r="CD23" s="242"/>
      <c r="CE23" s="242"/>
      <c r="CF23" s="242"/>
      <c r="CG23" s="242"/>
      <c r="CH23" s="242"/>
      <c r="CI23" s="242"/>
      <c r="CJ23" s="242"/>
      <c r="CK23" s="242"/>
      <c r="CL23" s="242"/>
      <c r="CM23" s="242"/>
      <c r="CN23" s="242"/>
      <c r="CO23" s="242"/>
      <c r="CP23" s="242"/>
      <c r="CQ23" s="242"/>
      <c r="CR23" s="242"/>
      <c r="CS23" s="242"/>
      <c r="CT23" s="242"/>
      <c r="CU23" s="242"/>
      <c r="CV23" s="242"/>
      <c r="CW23" s="242"/>
      <c r="CX23" s="242"/>
      <c r="CY23" s="242"/>
      <c r="CZ23" s="242"/>
      <c r="DA23" s="242"/>
      <c r="DB23" s="242"/>
      <c r="DC23" s="242"/>
      <c r="DD23" s="242"/>
      <c r="DE23" s="242"/>
      <c r="DF23" s="242"/>
      <c r="DG23" s="242"/>
      <c r="DH23" s="242"/>
      <c r="DI23" s="242"/>
      <c r="DJ23" s="242"/>
      <c r="DK23" s="242"/>
      <c r="DL23" s="242"/>
      <c r="DM23" s="242"/>
      <c r="DN23" s="242"/>
      <c r="DO23" s="242"/>
      <c r="DP23" s="242"/>
      <c r="DQ23" s="242"/>
      <c r="DR23" s="242"/>
      <c r="DS23" s="242"/>
      <c r="DT23" s="242"/>
      <c r="DU23" s="242"/>
      <c r="DV23" s="242"/>
      <c r="DW23" s="242"/>
      <c r="DX23" s="242"/>
      <c r="DY23" s="242"/>
      <c r="DZ23" s="242"/>
      <c r="EA23" s="242"/>
      <c r="EB23" s="242"/>
      <c r="EC23" s="242"/>
      <c r="ED23" s="242"/>
      <c r="EE23" s="242"/>
      <c r="EF23" s="242"/>
      <c r="EG23" s="242"/>
      <c r="EH23" s="242"/>
      <c r="EI23" s="242"/>
      <c r="EJ23" s="242"/>
      <c r="EK23" s="242"/>
      <c r="EL23" s="242"/>
      <c r="EM23" s="242"/>
      <c r="EN23" s="242"/>
      <c r="EO23" s="242"/>
      <c r="EP23" s="242"/>
      <c r="EQ23" s="242"/>
      <c r="ER23" s="242"/>
      <c r="ES23" s="242"/>
      <c r="ET23" s="242"/>
      <c r="EU23" s="242"/>
      <c r="EV23" s="242"/>
      <c r="EW23" s="242"/>
      <c r="EX23" s="242"/>
      <c r="EY23" s="242"/>
      <c r="EZ23" s="242"/>
      <c r="FA23" s="242"/>
      <c r="FB23" s="242"/>
      <c r="FC23" s="242"/>
      <c r="FD23" s="242"/>
      <c r="FE23" s="242"/>
      <c r="FF23" s="242"/>
      <c r="FG23" s="242"/>
      <c r="FH23" s="242"/>
      <c r="FI23" s="242"/>
      <c r="FJ23" s="242"/>
      <c r="FK23" s="242"/>
      <c r="FL23" s="242"/>
      <c r="FM23" s="242"/>
      <c r="FN23" s="242"/>
      <c r="FO23" s="242"/>
      <c r="FP23" s="242"/>
      <c r="FQ23" s="242"/>
      <c r="FR23" s="242"/>
      <c r="FS23" s="242"/>
      <c r="FT23" s="242"/>
      <c r="FU23" s="242"/>
      <c r="FV23" s="242"/>
      <c r="FW23" s="242"/>
      <c r="FX23" s="242"/>
      <c r="FY23" s="242"/>
      <c r="FZ23" s="242"/>
      <c r="GA23" s="242"/>
      <c r="GB23" s="242"/>
      <c r="GC23" s="242"/>
      <c r="GD23" s="242"/>
      <c r="GE23" s="242"/>
      <c r="GF23" s="242"/>
      <c r="GG23" s="242"/>
      <c r="GH23" s="242"/>
      <c r="GI23" s="242"/>
      <c r="GJ23" s="242"/>
      <c r="GK23" s="242"/>
      <c r="GL23" s="242"/>
      <c r="GM23" s="242"/>
      <c r="GN23" s="242"/>
      <c r="GO23" s="242"/>
      <c r="GP23" s="242"/>
      <c r="GQ23" s="242"/>
      <c r="GR23" s="242"/>
      <c r="GS23" s="242"/>
      <c r="GT23" s="242"/>
      <c r="GU23" s="242"/>
      <c r="GV23" s="242"/>
      <c r="GW23" s="242"/>
      <c r="GX23" s="242"/>
      <c r="GY23" s="242"/>
      <c r="GZ23" s="242"/>
      <c r="HA23" s="242"/>
      <c r="HB23" s="242"/>
      <c r="HC23" s="242"/>
      <c r="HD23" s="242"/>
      <c r="HE23" s="242"/>
      <c r="HF23" s="242"/>
      <c r="HG23" s="242"/>
      <c r="HH23" s="242"/>
      <c r="HI23" s="242"/>
      <c r="HJ23" s="242"/>
      <c r="HK23" s="242"/>
      <c r="HL23" s="242"/>
      <c r="HM23" s="242"/>
      <c r="HN23" s="242"/>
      <c r="HO23" s="242"/>
      <c r="HP23" s="242"/>
      <c r="HQ23" s="242"/>
      <c r="HR23" s="242"/>
      <c r="HS23" s="242"/>
      <c r="HT23" s="242"/>
      <c r="HU23" s="242"/>
      <c r="HV23" s="242"/>
      <c r="HW23" s="242"/>
      <c r="HX23" s="242"/>
      <c r="HY23" s="242"/>
      <c r="HZ23" s="242"/>
      <c r="IA23" s="242"/>
      <c r="IB23" s="242"/>
      <c r="IC23" s="242"/>
      <c r="ID23" s="242"/>
      <c r="IE23" s="242"/>
      <c r="IF23" s="242"/>
      <c r="IG23" s="242"/>
      <c r="IH23" s="242"/>
      <c r="II23" s="242"/>
      <c r="IJ23" s="242"/>
      <c r="IK23" s="242"/>
      <c r="IL23" s="242"/>
      <c r="IM23" s="242"/>
      <c r="IN23" s="242"/>
      <c r="IO23" s="242"/>
      <c r="IP23" s="242"/>
      <c r="IQ23" s="242"/>
      <c r="IR23" s="242"/>
      <c r="IS23" s="242"/>
      <c r="IT23" s="242"/>
      <c r="IU23" s="242"/>
      <c r="IV23" s="242"/>
      <c r="IW23" s="242"/>
      <c r="IX23" s="242"/>
    </row>
    <row r="24" spans="1:258" s="244" customFormat="1" ht="30" hidden="1" customHeight="1" x14ac:dyDescent="0.15">
      <c r="A24" s="8"/>
      <c r="B24" s="442"/>
      <c r="C24" s="443"/>
      <c r="D24" s="446"/>
      <c r="E24" s="447"/>
      <c r="F24" s="404" t="s">
        <v>691</v>
      </c>
      <c r="G24" s="362" t="s">
        <v>610</v>
      </c>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2"/>
      <c r="DE24" s="242"/>
      <c r="DF24" s="242"/>
      <c r="DG24" s="242"/>
      <c r="DH24" s="242"/>
      <c r="DI24" s="242"/>
      <c r="DJ24" s="242"/>
      <c r="DK24" s="242"/>
      <c r="DL24" s="242"/>
      <c r="DM24" s="242"/>
      <c r="DN24" s="242"/>
      <c r="DO24" s="242"/>
      <c r="DP24" s="242"/>
      <c r="DQ24" s="242"/>
      <c r="DR24" s="242"/>
      <c r="DS24" s="242"/>
      <c r="DT24" s="242"/>
      <c r="DU24" s="242"/>
      <c r="DV24" s="242"/>
      <c r="DW24" s="242"/>
      <c r="DX24" s="242"/>
      <c r="DY24" s="242"/>
      <c r="DZ24" s="242"/>
      <c r="EA24" s="242"/>
      <c r="EB24" s="242"/>
      <c r="EC24" s="242"/>
      <c r="ED24" s="242"/>
      <c r="EE24" s="242"/>
      <c r="EF24" s="242"/>
      <c r="EG24" s="242"/>
      <c r="EH24" s="242"/>
      <c r="EI24" s="242"/>
      <c r="EJ24" s="242"/>
      <c r="EK24" s="242"/>
      <c r="EL24" s="242"/>
      <c r="EM24" s="242"/>
      <c r="EN24" s="242"/>
      <c r="EO24" s="242"/>
      <c r="EP24" s="242"/>
      <c r="EQ24" s="242"/>
      <c r="ER24" s="242"/>
      <c r="ES24" s="242"/>
      <c r="ET24" s="242"/>
      <c r="EU24" s="242"/>
      <c r="EV24" s="242"/>
      <c r="EW24" s="242"/>
      <c r="EX24" s="242"/>
      <c r="EY24" s="242"/>
      <c r="EZ24" s="242"/>
      <c r="FA24" s="242"/>
      <c r="FB24" s="242"/>
      <c r="FC24" s="242"/>
      <c r="FD24" s="242"/>
      <c r="FE24" s="242"/>
      <c r="FF24" s="242"/>
      <c r="FG24" s="242"/>
      <c r="FH24" s="242"/>
      <c r="FI24" s="242"/>
      <c r="FJ24" s="242"/>
      <c r="FK24" s="242"/>
      <c r="FL24" s="242"/>
      <c r="FM24" s="242"/>
      <c r="FN24" s="242"/>
      <c r="FO24" s="242"/>
      <c r="FP24" s="242"/>
      <c r="FQ24" s="242"/>
      <c r="FR24" s="242"/>
      <c r="FS24" s="242"/>
      <c r="FT24" s="242"/>
      <c r="FU24" s="242"/>
      <c r="FV24" s="242"/>
      <c r="FW24" s="242"/>
      <c r="FX24" s="242"/>
      <c r="FY24" s="242"/>
      <c r="FZ24" s="242"/>
      <c r="GA24" s="242"/>
      <c r="GB24" s="242"/>
      <c r="GC24" s="242"/>
      <c r="GD24" s="242"/>
      <c r="GE24" s="242"/>
      <c r="GF24" s="242"/>
      <c r="GG24" s="242"/>
      <c r="GH24" s="242"/>
      <c r="GI24" s="242"/>
      <c r="GJ24" s="242"/>
      <c r="GK24" s="242"/>
      <c r="GL24" s="242"/>
      <c r="GM24" s="242"/>
      <c r="GN24" s="242"/>
      <c r="GO24" s="242"/>
      <c r="GP24" s="242"/>
      <c r="GQ24" s="242"/>
      <c r="GR24" s="242"/>
      <c r="GS24" s="242"/>
      <c r="GT24" s="242"/>
      <c r="GU24" s="242"/>
      <c r="GV24" s="242"/>
      <c r="GW24" s="242"/>
      <c r="GX24" s="242"/>
      <c r="GY24" s="242"/>
      <c r="GZ24" s="242"/>
      <c r="HA24" s="242"/>
      <c r="HB24" s="242"/>
      <c r="HC24" s="242"/>
      <c r="HD24" s="242"/>
      <c r="HE24" s="242"/>
      <c r="HF24" s="242"/>
      <c r="HG24" s="242"/>
      <c r="HH24" s="242"/>
      <c r="HI24" s="242"/>
      <c r="HJ24" s="242"/>
      <c r="HK24" s="242"/>
      <c r="HL24" s="242"/>
      <c r="HM24" s="242"/>
      <c r="HN24" s="242"/>
      <c r="HO24" s="242"/>
      <c r="HP24" s="242"/>
      <c r="HQ24" s="242"/>
      <c r="HR24" s="242"/>
      <c r="HS24" s="242"/>
      <c r="HT24" s="242"/>
      <c r="HU24" s="242"/>
      <c r="HV24" s="242"/>
      <c r="HW24" s="242"/>
      <c r="HX24" s="242"/>
      <c r="HY24" s="242"/>
      <c r="HZ24" s="242"/>
      <c r="IA24" s="242"/>
      <c r="IB24" s="242"/>
      <c r="IC24" s="242"/>
      <c r="ID24" s="242"/>
      <c r="IE24" s="242"/>
      <c r="IF24" s="242"/>
      <c r="IG24" s="242"/>
      <c r="IH24" s="242"/>
      <c r="II24" s="242"/>
      <c r="IJ24" s="242"/>
      <c r="IK24" s="242"/>
      <c r="IL24" s="242"/>
      <c r="IM24" s="242"/>
      <c r="IN24" s="242"/>
      <c r="IO24" s="242"/>
      <c r="IP24" s="242"/>
      <c r="IQ24" s="242"/>
      <c r="IR24" s="242"/>
      <c r="IS24" s="242"/>
      <c r="IT24" s="242"/>
      <c r="IU24" s="242"/>
      <c r="IV24" s="242"/>
      <c r="IW24" s="242"/>
      <c r="IX24" s="242"/>
    </row>
    <row r="25" spans="1:258" s="244" customFormat="1" ht="48.75" hidden="1" customHeight="1" x14ac:dyDescent="0.15">
      <c r="A25" s="8"/>
      <c r="B25" s="352"/>
      <c r="C25" s="351" t="s">
        <v>661</v>
      </c>
      <c r="D25" s="436" t="s">
        <v>611</v>
      </c>
      <c r="E25" s="437"/>
      <c r="F25" s="404" t="s">
        <v>691</v>
      </c>
      <c r="G25" s="362" t="s">
        <v>622</v>
      </c>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242"/>
      <c r="CB25" s="242"/>
      <c r="CC25" s="242"/>
      <c r="CD25" s="242"/>
      <c r="CE25" s="242"/>
      <c r="CF25" s="242"/>
      <c r="CG25" s="242"/>
      <c r="CH25" s="242"/>
      <c r="CI25" s="242"/>
      <c r="CJ25" s="242"/>
      <c r="CK25" s="242"/>
      <c r="CL25" s="242"/>
      <c r="CM25" s="242"/>
      <c r="CN25" s="242"/>
      <c r="CO25" s="242"/>
      <c r="CP25" s="242"/>
      <c r="CQ25" s="242"/>
      <c r="CR25" s="242"/>
      <c r="CS25" s="242"/>
      <c r="CT25" s="242"/>
      <c r="CU25" s="242"/>
      <c r="CV25" s="242"/>
      <c r="CW25" s="242"/>
      <c r="CX25" s="242"/>
      <c r="CY25" s="242"/>
      <c r="CZ25" s="242"/>
      <c r="DA25" s="242"/>
      <c r="DB25" s="242"/>
      <c r="DC25" s="242"/>
      <c r="DD25" s="242"/>
      <c r="DE25" s="242"/>
      <c r="DF25" s="242"/>
      <c r="DG25" s="242"/>
      <c r="DH25" s="242"/>
      <c r="DI25" s="242"/>
      <c r="DJ25" s="242"/>
      <c r="DK25" s="242"/>
      <c r="DL25" s="242"/>
      <c r="DM25" s="242"/>
      <c r="DN25" s="242"/>
      <c r="DO25" s="242"/>
      <c r="DP25" s="242"/>
      <c r="DQ25" s="242"/>
      <c r="DR25" s="242"/>
      <c r="DS25" s="242"/>
      <c r="DT25" s="242"/>
      <c r="DU25" s="242"/>
      <c r="DV25" s="242"/>
      <c r="DW25" s="242"/>
      <c r="DX25" s="242"/>
      <c r="DY25" s="242"/>
      <c r="DZ25" s="242"/>
      <c r="EA25" s="242"/>
      <c r="EB25" s="242"/>
      <c r="EC25" s="242"/>
      <c r="ED25" s="242"/>
      <c r="EE25" s="242"/>
      <c r="EF25" s="242"/>
      <c r="EG25" s="242"/>
      <c r="EH25" s="242"/>
      <c r="EI25" s="242"/>
      <c r="EJ25" s="242"/>
      <c r="EK25" s="242"/>
      <c r="EL25" s="242"/>
      <c r="EM25" s="242"/>
      <c r="EN25" s="242"/>
      <c r="EO25" s="242"/>
      <c r="EP25" s="242"/>
      <c r="EQ25" s="242"/>
      <c r="ER25" s="242"/>
      <c r="ES25" s="242"/>
      <c r="ET25" s="242"/>
      <c r="EU25" s="242"/>
      <c r="EV25" s="242"/>
      <c r="EW25" s="242"/>
      <c r="EX25" s="242"/>
      <c r="EY25" s="242"/>
      <c r="EZ25" s="242"/>
      <c r="FA25" s="242"/>
      <c r="FB25" s="242"/>
      <c r="FC25" s="242"/>
      <c r="FD25" s="242"/>
      <c r="FE25" s="242"/>
      <c r="FF25" s="242"/>
      <c r="FG25" s="242"/>
      <c r="FH25" s="242"/>
      <c r="FI25" s="242"/>
      <c r="FJ25" s="242"/>
      <c r="FK25" s="242"/>
      <c r="FL25" s="242"/>
      <c r="FM25" s="242"/>
      <c r="FN25" s="242"/>
      <c r="FO25" s="242"/>
      <c r="FP25" s="242"/>
      <c r="FQ25" s="242"/>
      <c r="FR25" s="242"/>
      <c r="FS25" s="242"/>
      <c r="FT25" s="242"/>
      <c r="FU25" s="242"/>
      <c r="FV25" s="242"/>
      <c r="FW25" s="242"/>
      <c r="FX25" s="242"/>
      <c r="FY25" s="242"/>
      <c r="FZ25" s="242"/>
      <c r="GA25" s="242"/>
      <c r="GB25" s="242"/>
      <c r="GC25" s="242"/>
      <c r="GD25" s="242"/>
      <c r="GE25" s="242"/>
      <c r="GF25" s="242"/>
      <c r="GG25" s="242"/>
      <c r="GH25" s="242"/>
      <c r="GI25" s="242"/>
      <c r="GJ25" s="242"/>
      <c r="GK25" s="242"/>
      <c r="GL25" s="242"/>
      <c r="GM25" s="242"/>
      <c r="GN25" s="242"/>
      <c r="GO25" s="242"/>
      <c r="GP25" s="242"/>
      <c r="GQ25" s="242"/>
      <c r="GR25" s="242"/>
      <c r="GS25" s="242"/>
      <c r="GT25" s="242"/>
      <c r="GU25" s="242"/>
      <c r="GV25" s="242"/>
      <c r="GW25" s="242"/>
      <c r="GX25" s="242"/>
      <c r="GY25" s="242"/>
      <c r="GZ25" s="242"/>
      <c r="HA25" s="242"/>
      <c r="HB25" s="242"/>
      <c r="HC25" s="242"/>
      <c r="HD25" s="242"/>
      <c r="HE25" s="242"/>
      <c r="HF25" s="242"/>
      <c r="HG25" s="242"/>
      <c r="HH25" s="242"/>
      <c r="HI25" s="242"/>
      <c r="HJ25" s="242"/>
      <c r="HK25" s="242"/>
      <c r="HL25" s="242"/>
      <c r="HM25" s="242"/>
      <c r="HN25" s="242"/>
      <c r="HO25" s="242"/>
      <c r="HP25" s="242"/>
      <c r="HQ25" s="242"/>
      <c r="HR25" s="242"/>
      <c r="HS25" s="242"/>
      <c r="HT25" s="242"/>
      <c r="HU25" s="242"/>
      <c r="HV25" s="242"/>
      <c r="HW25" s="242"/>
      <c r="HX25" s="242"/>
      <c r="HY25" s="242"/>
      <c r="HZ25" s="242"/>
      <c r="IA25" s="242"/>
      <c r="IB25" s="242"/>
      <c r="IC25" s="242"/>
      <c r="ID25" s="242"/>
      <c r="IE25" s="242"/>
      <c r="IF25" s="242"/>
      <c r="IG25" s="242"/>
      <c r="IH25" s="242"/>
      <c r="II25" s="242"/>
      <c r="IJ25" s="242"/>
      <c r="IK25" s="242"/>
      <c r="IL25" s="242"/>
      <c r="IM25" s="242"/>
      <c r="IN25" s="242"/>
      <c r="IO25" s="242"/>
      <c r="IP25" s="242"/>
      <c r="IQ25" s="242"/>
      <c r="IR25" s="242"/>
      <c r="IS25" s="242"/>
      <c r="IT25" s="242"/>
      <c r="IU25" s="242"/>
      <c r="IV25" s="242"/>
      <c r="IW25" s="242"/>
      <c r="IX25" s="242"/>
    </row>
    <row r="26" spans="1:258" s="62" customFormat="1" ht="33" hidden="1" customHeight="1" x14ac:dyDescent="0.15">
      <c r="A26" s="8"/>
      <c r="B26" s="350"/>
      <c r="C26" s="54" t="s">
        <v>594</v>
      </c>
      <c r="D26" s="434" t="s">
        <v>595</v>
      </c>
      <c r="E26" s="435"/>
      <c r="F26" s="404" t="s">
        <v>691</v>
      </c>
      <c r="G26" s="363" t="s">
        <v>623</v>
      </c>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c r="IU26" s="75"/>
      <c r="IV26" s="75"/>
      <c r="IW26" s="75"/>
      <c r="IX26" s="75"/>
    </row>
    <row r="27" spans="1:258" ht="33" hidden="1" customHeight="1" x14ac:dyDescent="0.15">
      <c r="A27" s="8"/>
      <c r="B27" s="350"/>
      <c r="C27" s="54" t="s">
        <v>596</v>
      </c>
      <c r="D27" s="434" t="s">
        <v>597</v>
      </c>
      <c r="E27" s="435"/>
      <c r="F27" s="404" t="s">
        <v>691</v>
      </c>
      <c r="G27" s="363" t="s">
        <v>624</v>
      </c>
    </row>
    <row r="28" spans="1:258" ht="33" hidden="1" customHeight="1" x14ac:dyDescent="0.15">
      <c r="A28" s="55"/>
      <c r="B28" s="350"/>
      <c r="C28" s="18" t="s">
        <v>598</v>
      </c>
      <c r="D28" s="438" t="s">
        <v>599</v>
      </c>
      <c r="E28" s="439"/>
      <c r="F28" s="405" t="s">
        <v>692</v>
      </c>
      <c r="G28" s="363" t="s">
        <v>625</v>
      </c>
    </row>
    <row r="29" spans="1:258" s="19" customFormat="1" ht="33" hidden="1" customHeight="1" x14ac:dyDescent="0.15">
      <c r="A29" s="55"/>
      <c r="B29" s="350"/>
      <c r="C29" s="18" t="s">
        <v>593</v>
      </c>
      <c r="D29" s="414" t="s">
        <v>225</v>
      </c>
      <c r="E29" s="415"/>
      <c r="F29" s="405" t="s">
        <v>692</v>
      </c>
      <c r="G29" s="364" t="s">
        <v>626</v>
      </c>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c r="IW29" s="75"/>
      <c r="IX29" s="75"/>
    </row>
    <row r="30" spans="1:258" ht="33" hidden="1" customHeight="1" x14ac:dyDescent="0.15">
      <c r="A30" s="55"/>
      <c r="B30" s="350"/>
      <c r="C30" s="18" t="s">
        <v>602</v>
      </c>
      <c r="D30" s="414" t="s">
        <v>206</v>
      </c>
      <c r="E30" s="415"/>
      <c r="F30" s="405" t="s">
        <v>692</v>
      </c>
      <c r="G30" s="365" t="s">
        <v>627</v>
      </c>
    </row>
    <row r="31" spans="1:258" s="74" customFormat="1" ht="33" hidden="1" customHeight="1" x14ac:dyDescent="0.15">
      <c r="A31" s="55"/>
      <c r="B31" s="350"/>
      <c r="C31" s="18" t="s">
        <v>603</v>
      </c>
      <c r="D31" s="414" t="s">
        <v>612</v>
      </c>
      <c r="E31" s="415"/>
      <c r="F31" s="405" t="s">
        <v>692</v>
      </c>
      <c r="G31" s="365" t="s">
        <v>628</v>
      </c>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c r="EO31" s="75"/>
      <c r="EP31" s="75"/>
      <c r="EQ31" s="75"/>
      <c r="ER31" s="75"/>
      <c r="ES31" s="75"/>
      <c r="ET31" s="75"/>
      <c r="EU31" s="75"/>
      <c r="EV31" s="75"/>
      <c r="EW31" s="75"/>
      <c r="EX31" s="75"/>
      <c r="EY31" s="75"/>
      <c r="EZ31" s="75"/>
      <c r="FA31" s="75"/>
      <c r="FB31" s="75"/>
      <c r="FC31" s="75"/>
      <c r="FD31" s="75"/>
      <c r="FE31" s="75"/>
      <c r="FF31" s="75"/>
      <c r="FG31" s="75"/>
      <c r="FH31" s="75"/>
      <c r="FI31" s="75"/>
      <c r="FJ31" s="75"/>
      <c r="FK31" s="75"/>
      <c r="FL31" s="75"/>
      <c r="FM31" s="75"/>
      <c r="FN31" s="75"/>
      <c r="FO31" s="75"/>
      <c r="FP31" s="75"/>
      <c r="FQ31" s="75"/>
      <c r="FR31" s="75"/>
      <c r="FS31" s="75"/>
      <c r="FT31" s="75"/>
      <c r="FU31" s="75"/>
      <c r="FV31" s="75"/>
      <c r="FW31" s="75"/>
      <c r="FX31" s="75"/>
      <c r="FY31" s="75"/>
      <c r="FZ31" s="75"/>
      <c r="GA31" s="75"/>
      <c r="GB31" s="75"/>
      <c r="GC31" s="75"/>
      <c r="GD31" s="75"/>
      <c r="GE31" s="75"/>
      <c r="GF31" s="75"/>
      <c r="GG31" s="75"/>
      <c r="GH31" s="75"/>
      <c r="GI31" s="75"/>
      <c r="GJ31" s="75"/>
      <c r="GK31" s="75"/>
      <c r="GL31" s="75"/>
      <c r="GM31" s="75"/>
      <c r="GN31" s="75"/>
      <c r="GO31" s="75"/>
      <c r="GP31" s="75"/>
      <c r="GQ31" s="75"/>
      <c r="GR31" s="75"/>
      <c r="GS31" s="75"/>
      <c r="GT31" s="75"/>
      <c r="GU31" s="75"/>
      <c r="GV31" s="75"/>
      <c r="GW31" s="75"/>
      <c r="GX31" s="75"/>
      <c r="GY31" s="75"/>
      <c r="GZ31" s="75"/>
      <c r="HA31" s="75"/>
      <c r="HB31" s="75"/>
      <c r="HC31" s="75"/>
      <c r="HD31" s="75"/>
      <c r="HE31" s="75"/>
      <c r="HF31" s="75"/>
      <c r="HG31" s="75"/>
      <c r="HH31" s="75"/>
      <c r="HI31" s="75"/>
      <c r="HJ31" s="75"/>
      <c r="HK31" s="75"/>
      <c r="HL31" s="75"/>
      <c r="HM31" s="75"/>
      <c r="HN31" s="75"/>
      <c r="HO31" s="75"/>
      <c r="HP31" s="75"/>
      <c r="HQ31" s="75"/>
      <c r="HR31" s="75"/>
      <c r="HS31" s="75"/>
      <c r="HT31" s="75"/>
      <c r="HU31" s="75"/>
      <c r="HV31" s="75"/>
      <c r="HW31" s="75"/>
      <c r="HX31" s="75"/>
      <c r="HY31" s="75"/>
      <c r="HZ31" s="75"/>
      <c r="IA31" s="75"/>
      <c r="IB31" s="75"/>
      <c r="IC31" s="75"/>
      <c r="ID31" s="75"/>
      <c r="IE31" s="75"/>
      <c r="IF31" s="75"/>
      <c r="IG31" s="75"/>
      <c r="IH31" s="75"/>
      <c r="II31" s="75"/>
      <c r="IJ31" s="75"/>
      <c r="IK31" s="75"/>
      <c r="IL31" s="75"/>
      <c r="IM31" s="75"/>
      <c r="IN31" s="75"/>
      <c r="IO31" s="75"/>
      <c r="IP31" s="75"/>
      <c r="IQ31" s="75"/>
      <c r="IR31" s="75"/>
      <c r="IS31" s="75"/>
      <c r="IT31" s="75"/>
      <c r="IU31" s="75"/>
      <c r="IV31" s="75"/>
      <c r="IW31" s="75"/>
      <c r="IX31" s="75"/>
    </row>
    <row r="32" spans="1:258" s="24" customFormat="1" ht="33" hidden="1" customHeight="1" x14ac:dyDescent="0.15">
      <c r="A32" s="55"/>
      <c r="B32" s="350"/>
      <c r="C32" s="18" t="s">
        <v>604</v>
      </c>
      <c r="D32" s="414" t="s">
        <v>138</v>
      </c>
      <c r="E32" s="415"/>
      <c r="F32" s="405" t="s">
        <v>692</v>
      </c>
      <c r="G32" s="365" t="s">
        <v>629</v>
      </c>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c r="EO32" s="75"/>
      <c r="EP32" s="75"/>
      <c r="EQ32" s="75"/>
      <c r="ER32" s="75"/>
      <c r="ES32" s="75"/>
      <c r="ET32" s="75"/>
      <c r="EU32" s="75"/>
      <c r="EV32" s="75"/>
      <c r="EW32" s="75"/>
      <c r="EX32" s="75"/>
      <c r="EY32" s="75"/>
      <c r="EZ32" s="75"/>
      <c r="FA32" s="75"/>
      <c r="FB32" s="75"/>
      <c r="FC32" s="75"/>
      <c r="FD32" s="75"/>
      <c r="FE32" s="75"/>
      <c r="FF32" s="75"/>
      <c r="FG32" s="75"/>
      <c r="FH32" s="75"/>
      <c r="FI32" s="75"/>
      <c r="FJ32" s="75"/>
      <c r="FK32" s="75"/>
      <c r="FL32" s="75"/>
      <c r="FM32" s="75"/>
      <c r="FN32" s="75"/>
      <c r="FO32" s="75"/>
      <c r="FP32" s="75"/>
      <c r="FQ32" s="75"/>
      <c r="FR32" s="75"/>
      <c r="FS32" s="75"/>
      <c r="FT32" s="75"/>
      <c r="FU32" s="75"/>
      <c r="FV32" s="75"/>
      <c r="FW32" s="75"/>
      <c r="FX32" s="75"/>
      <c r="FY32" s="75"/>
      <c r="FZ32" s="75"/>
      <c r="GA32" s="75"/>
      <c r="GB32" s="75"/>
      <c r="GC32" s="75"/>
      <c r="GD32" s="75"/>
      <c r="GE32" s="75"/>
      <c r="GF32" s="75"/>
      <c r="GG32" s="75"/>
      <c r="GH32" s="75"/>
      <c r="GI32" s="75"/>
      <c r="GJ32" s="75"/>
      <c r="GK32" s="75"/>
      <c r="GL32" s="75"/>
      <c r="GM32" s="75"/>
      <c r="GN32" s="75"/>
      <c r="GO32" s="75"/>
      <c r="GP32" s="75"/>
      <c r="GQ32" s="75"/>
      <c r="GR32" s="75"/>
      <c r="GS32" s="75"/>
      <c r="GT32" s="75"/>
      <c r="GU32" s="75"/>
      <c r="GV32" s="75"/>
      <c r="GW32" s="75"/>
      <c r="GX32" s="75"/>
      <c r="GY32" s="75"/>
      <c r="GZ32" s="75"/>
      <c r="HA32" s="75"/>
      <c r="HB32" s="75"/>
      <c r="HC32" s="75"/>
      <c r="HD32" s="75"/>
      <c r="HE32" s="75"/>
      <c r="HF32" s="75"/>
      <c r="HG32" s="75"/>
      <c r="HH32" s="75"/>
      <c r="HI32" s="75"/>
      <c r="HJ32" s="75"/>
      <c r="HK32" s="75"/>
      <c r="HL32" s="75"/>
      <c r="HM32" s="75"/>
      <c r="HN32" s="75"/>
      <c r="HO32" s="75"/>
      <c r="HP32" s="75"/>
      <c r="HQ32" s="75"/>
      <c r="HR32" s="75"/>
      <c r="HS32" s="75"/>
      <c r="HT32" s="75"/>
      <c r="HU32" s="75"/>
      <c r="HV32" s="75"/>
      <c r="HW32" s="75"/>
      <c r="HX32" s="75"/>
      <c r="HY32" s="75"/>
      <c r="HZ32" s="75"/>
      <c r="IA32" s="75"/>
      <c r="IB32" s="75"/>
      <c r="IC32" s="75"/>
      <c r="ID32" s="75"/>
      <c r="IE32" s="75"/>
      <c r="IF32" s="75"/>
      <c r="IG32" s="75"/>
      <c r="IH32" s="75"/>
      <c r="II32" s="75"/>
      <c r="IJ32" s="75"/>
      <c r="IK32" s="75"/>
      <c r="IL32" s="75"/>
      <c r="IM32" s="75"/>
      <c r="IN32" s="75"/>
      <c r="IO32" s="75"/>
      <c r="IP32" s="75"/>
      <c r="IQ32" s="75"/>
      <c r="IR32" s="75"/>
      <c r="IS32" s="75"/>
      <c r="IT32" s="75"/>
      <c r="IU32" s="75"/>
      <c r="IV32" s="75"/>
      <c r="IW32" s="75"/>
      <c r="IX32" s="75"/>
    </row>
    <row r="33" spans="1:258" s="244" customFormat="1" ht="33" hidden="1" customHeight="1" x14ac:dyDescent="0.15">
      <c r="A33" s="55"/>
      <c r="B33" s="350"/>
      <c r="C33" s="18" t="s">
        <v>693</v>
      </c>
      <c r="D33" s="414" t="s">
        <v>694</v>
      </c>
      <c r="E33" s="415"/>
      <c r="F33" s="405" t="s">
        <v>695</v>
      </c>
      <c r="G33" s="363" t="s">
        <v>701</v>
      </c>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c r="AT33" s="396"/>
      <c r="AU33" s="396"/>
      <c r="AV33" s="396"/>
      <c r="AW33" s="396"/>
      <c r="AX33" s="396"/>
      <c r="AY33" s="396"/>
      <c r="AZ33" s="396"/>
      <c r="BA33" s="396"/>
      <c r="BB33" s="396"/>
      <c r="BC33" s="396"/>
      <c r="BD33" s="396"/>
      <c r="BE33" s="396"/>
      <c r="BF33" s="396"/>
      <c r="BG33" s="396"/>
      <c r="BH33" s="396"/>
      <c r="BI33" s="396"/>
      <c r="BJ33" s="396"/>
      <c r="BK33" s="396"/>
      <c r="BL33" s="396"/>
      <c r="BM33" s="396"/>
      <c r="BN33" s="396"/>
      <c r="BO33" s="396"/>
      <c r="BP33" s="396"/>
      <c r="BQ33" s="396"/>
      <c r="BR33" s="396"/>
      <c r="BS33" s="396"/>
      <c r="BT33" s="396"/>
      <c r="BU33" s="396"/>
      <c r="BV33" s="396"/>
      <c r="BW33" s="396"/>
      <c r="BX33" s="396"/>
      <c r="BY33" s="396"/>
      <c r="BZ33" s="396"/>
      <c r="CA33" s="396"/>
      <c r="CB33" s="396"/>
      <c r="CC33" s="396"/>
      <c r="CD33" s="396"/>
      <c r="CE33" s="396"/>
      <c r="CF33" s="396"/>
      <c r="CG33" s="396"/>
      <c r="CH33" s="396"/>
      <c r="CI33" s="396"/>
      <c r="CJ33" s="396"/>
      <c r="CK33" s="396"/>
      <c r="CL33" s="396"/>
      <c r="CM33" s="396"/>
      <c r="CN33" s="396"/>
      <c r="CO33" s="396"/>
      <c r="CP33" s="396"/>
      <c r="CQ33" s="396"/>
      <c r="CR33" s="396"/>
      <c r="CS33" s="396"/>
      <c r="CT33" s="396"/>
      <c r="CU33" s="396"/>
      <c r="CV33" s="396"/>
      <c r="CW33" s="396"/>
      <c r="CX33" s="396"/>
      <c r="CY33" s="396"/>
      <c r="CZ33" s="396"/>
      <c r="DA33" s="396"/>
      <c r="DB33" s="396"/>
      <c r="DC33" s="396"/>
      <c r="DD33" s="396"/>
      <c r="DE33" s="396"/>
      <c r="DF33" s="396"/>
      <c r="DG33" s="396"/>
      <c r="DH33" s="396"/>
      <c r="DI33" s="396"/>
      <c r="DJ33" s="396"/>
      <c r="DK33" s="396"/>
      <c r="DL33" s="396"/>
      <c r="DM33" s="396"/>
      <c r="DN33" s="396"/>
      <c r="DO33" s="396"/>
      <c r="DP33" s="396"/>
      <c r="DQ33" s="396"/>
      <c r="DR33" s="396"/>
      <c r="DS33" s="396"/>
      <c r="DT33" s="396"/>
      <c r="DU33" s="396"/>
      <c r="DV33" s="396"/>
      <c r="DW33" s="396"/>
      <c r="DX33" s="396"/>
      <c r="DY33" s="396"/>
      <c r="DZ33" s="396"/>
      <c r="EA33" s="396"/>
      <c r="EB33" s="396"/>
      <c r="EC33" s="396"/>
      <c r="ED33" s="396"/>
      <c r="EE33" s="396"/>
      <c r="EF33" s="396"/>
      <c r="EG33" s="396"/>
      <c r="EH33" s="396"/>
      <c r="EI33" s="396"/>
      <c r="EJ33" s="396"/>
      <c r="EK33" s="396"/>
      <c r="EL33" s="396"/>
      <c r="EM33" s="396"/>
      <c r="EN33" s="396"/>
      <c r="EO33" s="396"/>
      <c r="EP33" s="396"/>
      <c r="EQ33" s="396"/>
      <c r="ER33" s="396"/>
      <c r="ES33" s="396"/>
      <c r="ET33" s="396"/>
      <c r="EU33" s="396"/>
      <c r="EV33" s="396"/>
      <c r="EW33" s="396"/>
      <c r="EX33" s="396"/>
      <c r="EY33" s="396"/>
      <c r="EZ33" s="396"/>
      <c r="FA33" s="396"/>
      <c r="FB33" s="396"/>
      <c r="FC33" s="396"/>
      <c r="FD33" s="396"/>
      <c r="FE33" s="396"/>
      <c r="FF33" s="396"/>
      <c r="FG33" s="396"/>
      <c r="FH33" s="396"/>
      <c r="FI33" s="396"/>
      <c r="FJ33" s="396"/>
      <c r="FK33" s="396"/>
      <c r="FL33" s="396"/>
      <c r="FM33" s="396"/>
      <c r="FN33" s="396"/>
      <c r="FO33" s="396"/>
      <c r="FP33" s="396"/>
      <c r="FQ33" s="396"/>
      <c r="FR33" s="396"/>
      <c r="FS33" s="396"/>
      <c r="FT33" s="396"/>
      <c r="FU33" s="396"/>
      <c r="FV33" s="396"/>
      <c r="FW33" s="396"/>
      <c r="FX33" s="396"/>
      <c r="FY33" s="396"/>
      <c r="FZ33" s="396"/>
      <c r="GA33" s="396"/>
      <c r="GB33" s="396"/>
      <c r="GC33" s="396"/>
      <c r="GD33" s="396"/>
      <c r="GE33" s="396"/>
      <c r="GF33" s="396"/>
      <c r="GG33" s="396"/>
      <c r="GH33" s="396"/>
      <c r="GI33" s="396"/>
      <c r="GJ33" s="396"/>
      <c r="GK33" s="396"/>
      <c r="GL33" s="396"/>
      <c r="GM33" s="396"/>
      <c r="GN33" s="396"/>
      <c r="GO33" s="396"/>
      <c r="GP33" s="396"/>
      <c r="GQ33" s="396"/>
      <c r="GR33" s="396"/>
      <c r="GS33" s="396"/>
      <c r="GT33" s="396"/>
      <c r="GU33" s="396"/>
      <c r="GV33" s="396"/>
      <c r="GW33" s="396"/>
      <c r="GX33" s="396"/>
      <c r="GY33" s="396"/>
      <c r="GZ33" s="396"/>
      <c r="HA33" s="396"/>
      <c r="HB33" s="396"/>
      <c r="HC33" s="396"/>
      <c r="HD33" s="396"/>
      <c r="HE33" s="396"/>
      <c r="HF33" s="396"/>
      <c r="HG33" s="396"/>
      <c r="HH33" s="396"/>
      <c r="HI33" s="396"/>
      <c r="HJ33" s="396"/>
      <c r="HK33" s="396"/>
      <c r="HL33" s="396"/>
      <c r="HM33" s="396"/>
      <c r="HN33" s="396"/>
      <c r="HO33" s="396"/>
      <c r="HP33" s="396"/>
      <c r="HQ33" s="396"/>
      <c r="HR33" s="396"/>
      <c r="HS33" s="396"/>
      <c r="HT33" s="396"/>
      <c r="HU33" s="396"/>
      <c r="HV33" s="396"/>
      <c r="HW33" s="396"/>
      <c r="HX33" s="396"/>
      <c r="HY33" s="396"/>
      <c r="HZ33" s="396"/>
      <c r="IA33" s="396"/>
      <c r="IB33" s="396"/>
      <c r="IC33" s="396"/>
      <c r="ID33" s="396"/>
      <c r="IE33" s="396"/>
      <c r="IF33" s="396"/>
      <c r="IG33" s="396"/>
      <c r="IH33" s="396"/>
      <c r="II33" s="396"/>
      <c r="IJ33" s="396"/>
      <c r="IK33" s="396"/>
      <c r="IL33" s="396"/>
      <c r="IM33" s="396"/>
      <c r="IN33" s="396"/>
      <c r="IO33" s="396"/>
      <c r="IP33" s="396"/>
      <c r="IQ33" s="396"/>
      <c r="IR33" s="396"/>
      <c r="IS33" s="396"/>
      <c r="IT33" s="396"/>
      <c r="IU33" s="396"/>
      <c r="IV33" s="396"/>
      <c r="IW33" s="396"/>
      <c r="IX33" s="396"/>
    </row>
    <row r="34" spans="1:258" s="24" customFormat="1" ht="33" hidden="1" customHeight="1" x14ac:dyDescent="0.15">
      <c r="A34" s="55"/>
      <c r="B34" s="350"/>
      <c r="C34" s="54" t="s">
        <v>605</v>
      </c>
      <c r="D34" s="414" t="s">
        <v>135</v>
      </c>
      <c r="E34" s="415"/>
      <c r="F34" s="404" t="s">
        <v>696</v>
      </c>
      <c r="G34" s="365" t="s">
        <v>630</v>
      </c>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c r="FX34" s="75"/>
      <c r="FY34" s="75"/>
      <c r="FZ34" s="75"/>
      <c r="GA34" s="75"/>
      <c r="GB34" s="75"/>
      <c r="GC34" s="75"/>
      <c r="GD34" s="75"/>
      <c r="GE34" s="75"/>
      <c r="GF34" s="75"/>
      <c r="GG34" s="75"/>
      <c r="GH34" s="75"/>
      <c r="GI34" s="75"/>
      <c r="GJ34" s="75"/>
      <c r="GK34" s="75"/>
      <c r="GL34" s="75"/>
      <c r="GM34" s="75"/>
      <c r="GN34" s="75"/>
      <c r="GO34" s="75"/>
      <c r="GP34" s="75"/>
      <c r="GQ34" s="75"/>
      <c r="GR34" s="75"/>
      <c r="GS34" s="75"/>
      <c r="GT34" s="75"/>
      <c r="GU34" s="75"/>
      <c r="GV34" s="75"/>
      <c r="GW34" s="75"/>
      <c r="GX34" s="75"/>
      <c r="GY34" s="75"/>
      <c r="GZ34" s="75"/>
      <c r="HA34" s="75"/>
      <c r="HB34" s="75"/>
      <c r="HC34" s="75"/>
      <c r="HD34" s="75"/>
      <c r="HE34" s="75"/>
      <c r="HF34" s="75"/>
      <c r="HG34" s="75"/>
      <c r="HH34" s="75"/>
      <c r="HI34" s="75"/>
      <c r="HJ34" s="75"/>
      <c r="HK34" s="75"/>
      <c r="HL34" s="75"/>
      <c r="HM34" s="75"/>
      <c r="HN34" s="75"/>
      <c r="HO34" s="75"/>
      <c r="HP34" s="75"/>
      <c r="HQ34" s="75"/>
      <c r="HR34" s="75"/>
      <c r="HS34" s="75"/>
      <c r="HT34" s="75"/>
      <c r="HU34" s="75"/>
      <c r="HV34" s="75"/>
      <c r="HW34" s="75"/>
      <c r="HX34" s="75"/>
      <c r="HY34" s="75"/>
      <c r="HZ34" s="75"/>
      <c r="IA34" s="75"/>
      <c r="IB34" s="75"/>
      <c r="IC34" s="75"/>
      <c r="ID34" s="75"/>
      <c r="IE34" s="75"/>
      <c r="IF34" s="75"/>
      <c r="IG34" s="75"/>
      <c r="IH34" s="75"/>
      <c r="II34" s="75"/>
      <c r="IJ34" s="75"/>
      <c r="IK34" s="75"/>
      <c r="IL34" s="75"/>
      <c r="IM34" s="75"/>
      <c r="IN34" s="75"/>
      <c r="IO34" s="75"/>
      <c r="IP34" s="75"/>
      <c r="IQ34" s="75"/>
      <c r="IR34" s="75"/>
      <c r="IS34" s="75"/>
      <c r="IT34" s="75"/>
      <c r="IU34" s="75"/>
      <c r="IV34" s="75"/>
      <c r="IW34" s="75"/>
      <c r="IX34" s="75"/>
    </row>
    <row r="35" spans="1:258" s="24" customFormat="1" ht="33" hidden="1" customHeight="1" x14ac:dyDescent="0.15">
      <c r="A35" s="55"/>
      <c r="B35" s="350"/>
      <c r="C35" s="54" t="s">
        <v>606</v>
      </c>
      <c r="D35" s="414" t="s">
        <v>613</v>
      </c>
      <c r="E35" s="415"/>
      <c r="F35" s="404" t="s">
        <v>696</v>
      </c>
      <c r="G35" s="365" t="s">
        <v>655</v>
      </c>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c r="FX35" s="75"/>
      <c r="FY35" s="75"/>
      <c r="FZ35" s="75"/>
      <c r="GA35" s="75"/>
      <c r="GB35" s="75"/>
      <c r="GC35" s="75"/>
      <c r="GD35" s="75"/>
      <c r="GE35" s="75"/>
      <c r="GF35" s="75"/>
      <c r="GG35" s="75"/>
      <c r="GH35" s="75"/>
      <c r="GI35" s="75"/>
      <c r="GJ35" s="75"/>
      <c r="GK35" s="75"/>
      <c r="GL35" s="75"/>
      <c r="GM35" s="75"/>
      <c r="GN35" s="75"/>
      <c r="GO35" s="75"/>
      <c r="GP35" s="75"/>
      <c r="GQ35" s="75"/>
      <c r="GR35" s="75"/>
      <c r="GS35" s="75"/>
      <c r="GT35" s="75"/>
      <c r="GU35" s="75"/>
      <c r="GV35" s="75"/>
      <c r="GW35" s="75"/>
      <c r="GX35" s="75"/>
      <c r="GY35" s="75"/>
      <c r="GZ35" s="75"/>
      <c r="HA35" s="75"/>
      <c r="HB35" s="75"/>
      <c r="HC35" s="75"/>
      <c r="HD35" s="75"/>
      <c r="HE35" s="75"/>
      <c r="HF35" s="75"/>
      <c r="HG35" s="75"/>
      <c r="HH35" s="75"/>
      <c r="HI35" s="75"/>
      <c r="HJ35" s="75"/>
      <c r="HK35" s="75"/>
      <c r="HL35" s="75"/>
      <c r="HM35" s="75"/>
      <c r="HN35" s="75"/>
      <c r="HO35" s="75"/>
      <c r="HP35" s="75"/>
      <c r="HQ35" s="75"/>
      <c r="HR35" s="75"/>
      <c r="HS35" s="75"/>
      <c r="HT35" s="75"/>
      <c r="HU35" s="75"/>
      <c r="HV35" s="75"/>
      <c r="HW35" s="75"/>
      <c r="HX35" s="75"/>
      <c r="HY35" s="75"/>
      <c r="HZ35" s="75"/>
      <c r="IA35" s="75"/>
      <c r="IB35" s="75"/>
      <c r="IC35" s="75"/>
      <c r="ID35" s="75"/>
      <c r="IE35" s="75"/>
      <c r="IF35" s="75"/>
      <c r="IG35" s="75"/>
      <c r="IH35" s="75"/>
      <c r="II35" s="75"/>
      <c r="IJ35" s="75"/>
      <c r="IK35" s="75"/>
      <c r="IL35" s="75"/>
      <c r="IM35" s="75"/>
      <c r="IN35" s="75"/>
      <c r="IO35" s="75"/>
      <c r="IP35" s="75"/>
      <c r="IQ35" s="75"/>
      <c r="IR35" s="75"/>
      <c r="IS35" s="75"/>
      <c r="IT35" s="75"/>
      <c r="IU35" s="75"/>
      <c r="IV35" s="75"/>
      <c r="IW35" s="75"/>
      <c r="IX35" s="75"/>
    </row>
    <row r="36" spans="1:258" s="244" customFormat="1" ht="33" hidden="1" customHeight="1" x14ac:dyDescent="0.15">
      <c r="A36" s="55"/>
      <c r="B36" s="350"/>
      <c r="C36" s="54" t="s">
        <v>607</v>
      </c>
      <c r="D36" s="416" t="s">
        <v>698</v>
      </c>
      <c r="E36" s="417"/>
      <c r="F36" s="405" t="s">
        <v>692</v>
      </c>
      <c r="G36" s="365" t="s">
        <v>631</v>
      </c>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6"/>
      <c r="AX36" s="396"/>
      <c r="AY36" s="396"/>
      <c r="AZ36" s="396"/>
      <c r="BA36" s="396"/>
      <c r="BB36" s="396"/>
      <c r="BC36" s="396"/>
      <c r="BD36" s="396"/>
      <c r="BE36" s="396"/>
      <c r="BF36" s="396"/>
      <c r="BG36" s="396"/>
      <c r="BH36" s="396"/>
      <c r="BI36" s="396"/>
      <c r="BJ36" s="396"/>
      <c r="BK36" s="396"/>
      <c r="BL36" s="396"/>
      <c r="BM36" s="396"/>
      <c r="BN36" s="396"/>
      <c r="BO36" s="396"/>
      <c r="BP36" s="396"/>
      <c r="BQ36" s="396"/>
      <c r="BR36" s="396"/>
      <c r="BS36" s="396"/>
      <c r="BT36" s="396"/>
      <c r="BU36" s="396"/>
      <c r="BV36" s="396"/>
      <c r="BW36" s="396"/>
      <c r="BX36" s="396"/>
      <c r="BY36" s="396"/>
      <c r="BZ36" s="396"/>
      <c r="CA36" s="396"/>
      <c r="CB36" s="396"/>
      <c r="CC36" s="396"/>
      <c r="CD36" s="396"/>
      <c r="CE36" s="396"/>
      <c r="CF36" s="396"/>
      <c r="CG36" s="396"/>
      <c r="CH36" s="396"/>
      <c r="CI36" s="396"/>
      <c r="CJ36" s="396"/>
      <c r="CK36" s="396"/>
      <c r="CL36" s="396"/>
      <c r="CM36" s="396"/>
      <c r="CN36" s="396"/>
      <c r="CO36" s="396"/>
      <c r="CP36" s="396"/>
      <c r="CQ36" s="396"/>
      <c r="CR36" s="396"/>
      <c r="CS36" s="396"/>
      <c r="CT36" s="396"/>
      <c r="CU36" s="396"/>
      <c r="CV36" s="396"/>
      <c r="CW36" s="396"/>
      <c r="CX36" s="396"/>
      <c r="CY36" s="396"/>
      <c r="CZ36" s="396"/>
      <c r="DA36" s="396"/>
      <c r="DB36" s="396"/>
      <c r="DC36" s="396"/>
      <c r="DD36" s="396"/>
      <c r="DE36" s="396"/>
      <c r="DF36" s="396"/>
      <c r="DG36" s="396"/>
      <c r="DH36" s="396"/>
      <c r="DI36" s="396"/>
      <c r="DJ36" s="396"/>
      <c r="DK36" s="396"/>
      <c r="DL36" s="396"/>
      <c r="DM36" s="396"/>
      <c r="DN36" s="396"/>
      <c r="DO36" s="396"/>
      <c r="DP36" s="396"/>
      <c r="DQ36" s="396"/>
      <c r="DR36" s="396"/>
      <c r="DS36" s="396"/>
      <c r="DT36" s="396"/>
      <c r="DU36" s="396"/>
      <c r="DV36" s="396"/>
      <c r="DW36" s="396"/>
      <c r="DX36" s="396"/>
      <c r="DY36" s="396"/>
      <c r="DZ36" s="396"/>
      <c r="EA36" s="396"/>
      <c r="EB36" s="396"/>
      <c r="EC36" s="396"/>
      <c r="ED36" s="396"/>
      <c r="EE36" s="396"/>
      <c r="EF36" s="396"/>
      <c r="EG36" s="396"/>
      <c r="EH36" s="396"/>
      <c r="EI36" s="396"/>
      <c r="EJ36" s="396"/>
      <c r="EK36" s="396"/>
      <c r="EL36" s="396"/>
      <c r="EM36" s="396"/>
      <c r="EN36" s="396"/>
      <c r="EO36" s="396"/>
      <c r="EP36" s="396"/>
      <c r="EQ36" s="396"/>
      <c r="ER36" s="396"/>
      <c r="ES36" s="396"/>
      <c r="ET36" s="396"/>
      <c r="EU36" s="396"/>
      <c r="EV36" s="396"/>
      <c r="EW36" s="396"/>
      <c r="EX36" s="396"/>
      <c r="EY36" s="396"/>
      <c r="EZ36" s="396"/>
      <c r="FA36" s="396"/>
      <c r="FB36" s="396"/>
      <c r="FC36" s="396"/>
      <c r="FD36" s="396"/>
      <c r="FE36" s="396"/>
      <c r="FF36" s="396"/>
      <c r="FG36" s="396"/>
      <c r="FH36" s="396"/>
      <c r="FI36" s="396"/>
      <c r="FJ36" s="396"/>
      <c r="FK36" s="396"/>
      <c r="FL36" s="396"/>
      <c r="FM36" s="396"/>
      <c r="FN36" s="396"/>
      <c r="FO36" s="396"/>
      <c r="FP36" s="396"/>
      <c r="FQ36" s="396"/>
      <c r="FR36" s="396"/>
      <c r="FS36" s="396"/>
      <c r="FT36" s="396"/>
      <c r="FU36" s="396"/>
      <c r="FV36" s="396"/>
      <c r="FW36" s="396"/>
      <c r="FX36" s="396"/>
      <c r="FY36" s="396"/>
      <c r="FZ36" s="396"/>
      <c r="GA36" s="396"/>
      <c r="GB36" s="396"/>
      <c r="GC36" s="396"/>
      <c r="GD36" s="396"/>
      <c r="GE36" s="396"/>
      <c r="GF36" s="396"/>
      <c r="GG36" s="396"/>
      <c r="GH36" s="396"/>
      <c r="GI36" s="396"/>
      <c r="GJ36" s="396"/>
      <c r="GK36" s="396"/>
      <c r="GL36" s="396"/>
      <c r="GM36" s="396"/>
      <c r="GN36" s="396"/>
      <c r="GO36" s="396"/>
      <c r="GP36" s="396"/>
      <c r="GQ36" s="396"/>
      <c r="GR36" s="396"/>
      <c r="GS36" s="396"/>
      <c r="GT36" s="396"/>
      <c r="GU36" s="396"/>
      <c r="GV36" s="396"/>
      <c r="GW36" s="396"/>
      <c r="GX36" s="396"/>
      <c r="GY36" s="396"/>
      <c r="GZ36" s="396"/>
      <c r="HA36" s="396"/>
      <c r="HB36" s="396"/>
      <c r="HC36" s="396"/>
      <c r="HD36" s="396"/>
      <c r="HE36" s="396"/>
      <c r="HF36" s="396"/>
      <c r="HG36" s="396"/>
      <c r="HH36" s="396"/>
      <c r="HI36" s="396"/>
      <c r="HJ36" s="396"/>
      <c r="HK36" s="396"/>
      <c r="HL36" s="396"/>
      <c r="HM36" s="396"/>
      <c r="HN36" s="396"/>
      <c r="HO36" s="396"/>
      <c r="HP36" s="396"/>
      <c r="HQ36" s="396"/>
      <c r="HR36" s="396"/>
      <c r="HS36" s="396"/>
      <c r="HT36" s="396"/>
      <c r="HU36" s="396"/>
      <c r="HV36" s="396"/>
      <c r="HW36" s="396"/>
      <c r="HX36" s="396"/>
      <c r="HY36" s="396"/>
      <c r="HZ36" s="396"/>
      <c r="IA36" s="396"/>
      <c r="IB36" s="396"/>
      <c r="IC36" s="396"/>
      <c r="ID36" s="396"/>
      <c r="IE36" s="396"/>
      <c r="IF36" s="396"/>
      <c r="IG36" s="396"/>
      <c r="IH36" s="396"/>
      <c r="II36" s="396"/>
      <c r="IJ36" s="396"/>
      <c r="IK36" s="396"/>
      <c r="IL36" s="396"/>
      <c r="IM36" s="396"/>
      <c r="IN36" s="396"/>
      <c r="IO36" s="396"/>
      <c r="IP36" s="396"/>
      <c r="IQ36" s="396"/>
      <c r="IR36" s="396"/>
      <c r="IS36" s="396"/>
      <c r="IT36" s="396"/>
      <c r="IU36" s="396"/>
      <c r="IV36" s="396"/>
      <c r="IW36" s="396"/>
      <c r="IX36" s="396"/>
    </row>
    <row r="37" spans="1:258" ht="33" hidden="1" customHeight="1" x14ac:dyDescent="0.15">
      <c r="A37" s="55"/>
      <c r="B37" s="245"/>
      <c r="C37" s="54" t="s">
        <v>697</v>
      </c>
      <c r="D37" s="416" t="s">
        <v>699</v>
      </c>
      <c r="E37" s="417"/>
      <c r="F37" s="404" t="s">
        <v>695</v>
      </c>
      <c r="G37" s="363" t="s">
        <v>700</v>
      </c>
    </row>
    <row r="38" spans="1:258" s="24" customFormat="1" ht="10.15" hidden="1" customHeight="1" x14ac:dyDescent="0.15">
      <c r="A38" s="55"/>
      <c r="B38" s="56"/>
      <c r="C38" s="56"/>
      <c r="D38" s="56"/>
      <c r="E38" s="56"/>
      <c r="F38" s="56"/>
      <c r="G38" s="57"/>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c r="IU38" s="75"/>
      <c r="IV38" s="75"/>
      <c r="IW38" s="75"/>
      <c r="IX38" s="75"/>
    </row>
    <row r="39" spans="1:258" s="24" customFormat="1" ht="15.6" hidden="1" customHeight="1" x14ac:dyDescent="0.15">
      <c r="A39" s="24" t="s">
        <v>310</v>
      </c>
      <c r="E39" s="244"/>
      <c r="F39" s="244"/>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c r="FB39" s="75"/>
      <c r="FC39" s="75"/>
      <c r="FD39" s="75"/>
      <c r="FE39" s="75"/>
      <c r="FF39" s="75"/>
      <c r="FG39" s="75"/>
      <c r="FH39" s="75"/>
      <c r="FI39" s="75"/>
      <c r="FJ39" s="75"/>
      <c r="FK39" s="75"/>
      <c r="FL39" s="75"/>
      <c r="FM39" s="75"/>
      <c r="FN39" s="75"/>
      <c r="FO39" s="75"/>
      <c r="FP39" s="75"/>
      <c r="FQ39" s="75"/>
      <c r="FR39" s="75"/>
      <c r="FS39" s="75"/>
      <c r="FT39" s="75"/>
      <c r="FU39" s="75"/>
      <c r="FV39" s="75"/>
      <c r="FW39" s="75"/>
      <c r="FX39" s="75"/>
      <c r="FY39" s="75"/>
      <c r="FZ39" s="75"/>
      <c r="GA39" s="75"/>
      <c r="GB39" s="75"/>
      <c r="GC39" s="75"/>
      <c r="GD39" s="75"/>
      <c r="GE39" s="75"/>
      <c r="GF39" s="75"/>
      <c r="GG39" s="75"/>
      <c r="GH39" s="75"/>
      <c r="GI39" s="75"/>
      <c r="GJ39" s="75"/>
      <c r="GK39" s="75"/>
      <c r="GL39" s="75"/>
      <c r="GM39" s="75"/>
      <c r="GN39" s="75"/>
      <c r="GO39" s="75"/>
      <c r="GP39" s="75"/>
      <c r="GQ39" s="75"/>
      <c r="GR39" s="75"/>
      <c r="GS39" s="75"/>
      <c r="GT39" s="75"/>
      <c r="GU39" s="75"/>
      <c r="GV39" s="75"/>
      <c r="GW39" s="75"/>
      <c r="GX39" s="75"/>
      <c r="GY39" s="75"/>
      <c r="GZ39" s="75"/>
      <c r="HA39" s="75"/>
      <c r="HB39" s="75"/>
      <c r="HC39" s="75"/>
      <c r="HD39" s="75"/>
      <c r="HE39" s="75"/>
      <c r="HF39" s="75"/>
      <c r="HG39" s="75"/>
      <c r="HH39" s="75"/>
      <c r="HI39" s="75"/>
      <c r="HJ39" s="75"/>
      <c r="HK39" s="75"/>
      <c r="HL39" s="75"/>
      <c r="HM39" s="75"/>
      <c r="HN39" s="75"/>
      <c r="HO39" s="75"/>
      <c r="HP39" s="75"/>
      <c r="HQ39" s="75"/>
      <c r="HR39" s="75"/>
      <c r="HS39" s="75"/>
      <c r="HT39" s="75"/>
      <c r="HU39" s="75"/>
      <c r="HV39" s="75"/>
      <c r="HW39" s="75"/>
      <c r="HX39" s="75"/>
      <c r="HY39" s="75"/>
      <c r="HZ39" s="75"/>
      <c r="IA39" s="75"/>
      <c r="IB39" s="75"/>
      <c r="IC39" s="75"/>
      <c r="ID39" s="75"/>
      <c r="IE39" s="75"/>
      <c r="IF39" s="75"/>
      <c r="IG39" s="75"/>
      <c r="IH39" s="75"/>
      <c r="II39" s="75"/>
      <c r="IJ39" s="75"/>
      <c r="IK39" s="75"/>
      <c r="IL39" s="75"/>
      <c r="IM39" s="75"/>
      <c r="IN39" s="75"/>
      <c r="IO39" s="75"/>
      <c r="IP39" s="75"/>
      <c r="IQ39" s="75"/>
      <c r="IR39" s="75"/>
      <c r="IS39" s="75"/>
      <c r="IT39" s="75"/>
      <c r="IU39" s="75"/>
      <c r="IV39" s="75"/>
      <c r="IW39" s="75"/>
      <c r="IX39" s="75"/>
    </row>
    <row r="40" spans="1:258" s="24" customFormat="1" ht="21" hidden="1" customHeight="1" x14ac:dyDescent="0.15">
      <c r="A40" s="8"/>
      <c r="B40" s="412" t="s">
        <v>614</v>
      </c>
      <c r="C40" s="413"/>
      <c r="D40" s="412" t="s">
        <v>325</v>
      </c>
      <c r="E40" s="413"/>
      <c r="F40" s="353" t="s">
        <v>601</v>
      </c>
      <c r="G40" s="357" t="s">
        <v>10</v>
      </c>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c r="EO40" s="75"/>
      <c r="EP40" s="75"/>
      <c r="EQ40" s="75"/>
      <c r="ER40" s="75"/>
      <c r="ES40" s="75"/>
      <c r="ET40" s="75"/>
      <c r="EU40" s="75"/>
      <c r="EV40" s="75"/>
      <c r="EW40" s="75"/>
      <c r="EX40" s="75"/>
      <c r="EY40" s="75"/>
      <c r="EZ40" s="75"/>
      <c r="FA40" s="75"/>
      <c r="FB40" s="75"/>
      <c r="FC40" s="75"/>
      <c r="FD40" s="75"/>
      <c r="FE40" s="75"/>
      <c r="FF40" s="75"/>
      <c r="FG40" s="75"/>
      <c r="FH40" s="75"/>
      <c r="FI40" s="75"/>
      <c r="FJ40" s="75"/>
      <c r="FK40" s="75"/>
      <c r="FL40" s="75"/>
      <c r="FM40" s="75"/>
      <c r="FN40" s="75"/>
      <c r="FO40" s="75"/>
      <c r="FP40" s="75"/>
      <c r="FQ40" s="75"/>
      <c r="FR40" s="75"/>
      <c r="FS40" s="75"/>
      <c r="FT40" s="75"/>
      <c r="FU40" s="75"/>
      <c r="FV40" s="75"/>
      <c r="FW40" s="75"/>
      <c r="FX40" s="75"/>
      <c r="FY40" s="75"/>
      <c r="FZ40" s="75"/>
      <c r="GA40" s="75"/>
      <c r="GB40" s="75"/>
      <c r="GC40" s="75"/>
      <c r="GD40" s="75"/>
      <c r="GE40" s="75"/>
      <c r="GF40" s="75"/>
      <c r="GG40" s="75"/>
      <c r="GH40" s="75"/>
      <c r="GI40" s="75"/>
      <c r="GJ40" s="75"/>
      <c r="GK40" s="75"/>
      <c r="GL40" s="75"/>
      <c r="GM40" s="75"/>
      <c r="GN40" s="75"/>
      <c r="GO40" s="75"/>
      <c r="GP40" s="75"/>
      <c r="GQ40" s="75"/>
      <c r="GR40" s="75"/>
      <c r="GS40" s="75"/>
      <c r="GT40" s="75"/>
      <c r="GU40" s="75"/>
      <c r="GV40" s="75"/>
      <c r="GW40" s="75"/>
      <c r="GX40" s="75"/>
      <c r="GY40" s="75"/>
      <c r="GZ40" s="75"/>
      <c r="HA40" s="75"/>
      <c r="HB40" s="75"/>
      <c r="HC40" s="75"/>
      <c r="HD40" s="75"/>
      <c r="HE40" s="75"/>
      <c r="HF40" s="75"/>
      <c r="HG40" s="75"/>
      <c r="HH40" s="75"/>
      <c r="HI40" s="75"/>
      <c r="HJ40" s="75"/>
      <c r="HK40" s="75"/>
      <c r="HL40" s="75"/>
      <c r="HM40" s="75"/>
      <c r="HN40" s="75"/>
      <c r="HO40" s="75"/>
      <c r="HP40" s="75"/>
      <c r="HQ40" s="75"/>
      <c r="HR40" s="75"/>
      <c r="HS40" s="75"/>
      <c r="HT40" s="75"/>
      <c r="HU40" s="75"/>
      <c r="HV40" s="75"/>
      <c r="HW40" s="75"/>
      <c r="HX40" s="75"/>
      <c r="HY40" s="75"/>
      <c r="HZ40" s="75"/>
      <c r="IA40" s="75"/>
      <c r="IB40" s="75"/>
      <c r="IC40" s="75"/>
      <c r="ID40" s="75"/>
      <c r="IE40" s="75"/>
      <c r="IF40" s="75"/>
      <c r="IG40" s="75"/>
      <c r="IH40" s="75"/>
      <c r="II40" s="75"/>
      <c r="IJ40" s="75"/>
      <c r="IK40" s="75"/>
      <c r="IL40" s="75"/>
      <c r="IM40" s="75"/>
      <c r="IN40" s="75"/>
      <c r="IO40" s="75"/>
      <c r="IP40" s="75"/>
      <c r="IQ40" s="75"/>
      <c r="IR40" s="75"/>
      <c r="IS40" s="75"/>
      <c r="IT40" s="75"/>
      <c r="IU40" s="75"/>
      <c r="IV40" s="75"/>
      <c r="IW40" s="75"/>
      <c r="IX40" s="75"/>
    </row>
    <row r="41" spans="1:258" s="24" customFormat="1" ht="34.5" hidden="1" customHeight="1" x14ac:dyDescent="0.15">
      <c r="A41" s="55"/>
      <c r="B41" s="354"/>
      <c r="C41" s="427" t="s">
        <v>620</v>
      </c>
      <c r="D41" s="414" t="s">
        <v>619</v>
      </c>
      <c r="E41" s="415"/>
      <c r="F41" s="405" t="s">
        <v>692</v>
      </c>
      <c r="G41" s="366" t="s">
        <v>656</v>
      </c>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c r="FM41" s="75"/>
      <c r="FN41" s="75"/>
      <c r="FO41" s="75"/>
      <c r="FP41" s="75"/>
      <c r="FQ41" s="75"/>
      <c r="FR41" s="75"/>
      <c r="FS41" s="75"/>
      <c r="FT41" s="75"/>
      <c r="FU41" s="75"/>
      <c r="FV41" s="75"/>
      <c r="FW41" s="75"/>
      <c r="FX41" s="75"/>
      <c r="FY41" s="75"/>
      <c r="FZ41" s="75"/>
      <c r="GA41" s="75"/>
      <c r="GB41" s="75"/>
      <c r="GC41" s="75"/>
      <c r="GD41" s="75"/>
      <c r="GE41" s="75"/>
      <c r="GF41" s="75"/>
      <c r="GG41" s="75"/>
      <c r="GH41" s="75"/>
      <c r="GI41" s="75"/>
      <c r="GJ41" s="75"/>
      <c r="GK41" s="75"/>
      <c r="GL41" s="75"/>
      <c r="GM41" s="75"/>
      <c r="GN41" s="75"/>
      <c r="GO41" s="75"/>
      <c r="GP41" s="75"/>
      <c r="GQ41" s="75"/>
      <c r="GR41" s="75"/>
      <c r="GS41" s="75"/>
      <c r="GT41" s="75"/>
      <c r="GU41" s="75"/>
      <c r="GV41" s="75"/>
      <c r="GW41" s="75"/>
      <c r="GX41" s="75"/>
      <c r="GY41" s="75"/>
      <c r="GZ41" s="75"/>
      <c r="HA41" s="75"/>
      <c r="HB41" s="75"/>
      <c r="HC41" s="75"/>
      <c r="HD41" s="75"/>
      <c r="HE41" s="75"/>
      <c r="HF41" s="75"/>
      <c r="HG41" s="75"/>
      <c r="HH41" s="75"/>
      <c r="HI41" s="75"/>
      <c r="HJ41" s="75"/>
      <c r="HK41" s="75"/>
      <c r="HL41" s="75"/>
      <c r="HM41" s="75"/>
      <c r="HN41" s="75"/>
      <c r="HO41" s="75"/>
      <c r="HP41" s="75"/>
      <c r="HQ41" s="75"/>
      <c r="HR41" s="75"/>
      <c r="HS41" s="75"/>
      <c r="HT41" s="75"/>
      <c r="HU41" s="75"/>
      <c r="HV41" s="75"/>
      <c r="HW41" s="75"/>
      <c r="HX41" s="75"/>
      <c r="HY41" s="75"/>
      <c r="HZ41" s="75"/>
      <c r="IA41" s="75"/>
      <c r="IB41" s="75"/>
      <c r="IC41" s="75"/>
      <c r="ID41" s="75"/>
      <c r="IE41" s="75"/>
      <c r="IF41" s="75"/>
      <c r="IG41" s="75"/>
      <c r="IH41" s="75"/>
      <c r="II41" s="75"/>
      <c r="IJ41" s="75"/>
      <c r="IK41" s="75"/>
      <c r="IL41" s="75"/>
      <c r="IM41" s="75"/>
      <c r="IN41" s="75"/>
      <c r="IO41" s="75"/>
      <c r="IP41" s="75"/>
      <c r="IQ41" s="75"/>
      <c r="IR41" s="75"/>
      <c r="IS41" s="75"/>
      <c r="IT41" s="75"/>
      <c r="IU41" s="75"/>
      <c r="IV41" s="75"/>
      <c r="IW41" s="75"/>
      <c r="IX41" s="75"/>
    </row>
    <row r="42" spans="1:258" s="24" customFormat="1" ht="30" hidden="1" customHeight="1" x14ac:dyDescent="0.15">
      <c r="A42" s="55"/>
      <c r="B42" s="355"/>
      <c r="C42" s="428"/>
      <c r="D42" s="421" t="s">
        <v>621</v>
      </c>
      <c r="E42" s="422"/>
      <c r="F42" s="405" t="s">
        <v>692</v>
      </c>
      <c r="G42" s="367" t="s">
        <v>615</v>
      </c>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c r="EO42" s="75"/>
      <c r="EP42" s="75"/>
      <c r="EQ42" s="75"/>
      <c r="ER42" s="75"/>
      <c r="ES42" s="75"/>
      <c r="ET42" s="75"/>
      <c r="EU42" s="75"/>
      <c r="EV42" s="75"/>
      <c r="EW42" s="75"/>
      <c r="EX42" s="75"/>
      <c r="EY42" s="75"/>
      <c r="EZ42" s="75"/>
      <c r="FA42" s="75"/>
      <c r="FB42" s="75"/>
      <c r="FC42" s="75"/>
      <c r="FD42" s="75"/>
      <c r="FE42" s="75"/>
      <c r="FF42" s="75"/>
      <c r="FG42" s="75"/>
      <c r="FH42" s="75"/>
      <c r="FI42" s="75"/>
      <c r="FJ42" s="75"/>
      <c r="FK42" s="75"/>
      <c r="FL42" s="75"/>
      <c r="FM42" s="75"/>
      <c r="FN42" s="75"/>
      <c r="FO42" s="75"/>
      <c r="FP42" s="75"/>
      <c r="FQ42" s="75"/>
      <c r="FR42" s="75"/>
      <c r="FS42" s="75"/>
      <c r="FT42" s="75"/>
      <c r="FU42" s="75"/>
      <c r="FV42" s="75"/>
      <c r="FW42" s="75"/>
      <c r="FX42" s="75"/>
      <c r="FY42" s="75"/>
      <c r="FZ42" s="75"/>
      <c r="GA42" s="75"/>
      <c r="GB42" s="75"/>
      <c r="GC42" s="75"/>
      <c r="GD42" s="75"/>
      <c r="GE42" s="75"/>
      <c r="GF42" s="75"/>
      <c r="GG42" s="75"/>
      <c r="GH42" s="75"/>
      <c r="GI42" s="75"/>
      <c r="GJ42" s="75"/>
      <c r="GK42" s="75"/>
      <c r="GL42" s="75"/>
      <c r="GM42" s="75"/>
      <c r="GN42" s="75"/>
      <c r="GO42" s="75"/>
      <c r="GP42" s="75"/>
      <c r="GQ42" s="75"/>
      <c r="GR42" s="75"/>
      <c r="GS42" s="75"/>
      <c r="GT42" s="75"/>
      <c r="GU42" s="75"/>
      <c r="GV42" s="75"/>
      <c r="GW42" s="75"/>
      <c r="GX42" s="75"/>
      <c r="GY42" s="75"/>
      <c r="GZ42" s="75"/>
      <c r="HA42" s="75"/>
      <c r="HB42" s="75"/>
      <c r="HC42" s="75"/>
      <c r="HD42" s="75"/>
      <c r="HE42" s="75"/>
      <c r="HF42" s="75"/>
      <c r="HG42" s="75"/>
      <c r="HH42" s="75"/>
      <c r="HI42" s="75"/>
      <c r="HJ42" s="75"/>
      <c r="HK42" s="75"/>
      <c r="HL42" s="75"/>
      <c r="HM42" s="75"/>
      <c r="HN42" s="75"/>
      <c r="HO42" s="75"/>
      <c r="HP42" s="75"/>
      <c r="HQ42" s="75"/>
      <c r="HR42" s="75"/>
      <c r="HS42" s="75"/>
      <c r="HT42" s="75"/>
      <c r="HU42" s="75"/>
      <c r="HV42" s="75"/>
      <c r="HW42" s="75"/>
      <c r="HX42" s="75"/>
      <c r="HY42" s="75"/>
      <c r="HZ42" s="75"/>
      <c r="IA42" s="75"/>
      <c r="IB42" s="75"/>
      <c r="IC42" s="75"/>
      <c r="ID42" s="75"/>
      <c r="IE42" s="75"/>
      <c r="IF42" s="75"/>
      <c r="IG42" s="75"/>
      <c r="IH42" s="75"/>
      <c r="II42" s="75"/>
      <c r="IJ42" s="75"/>
      <c r="IK42" s="75"/>
      <c r="IL42" s="75"/>
      <c r="IM42" s="75"/>
      <c r="IN42" s="75"/>
      <c r="IO42" s="75"/>
      <c r="IP42" s="75"/>
      <c r="IQ42" s="75"/>
      <c r="IR42" s="75"/>
      <c r="IS42" s="75"/>
      <c r="IT42" s="75"/>
      <c r="IU42" s="75"/>
      <c r="IV42" s="75"/>
      <c r="IW42" s="75"/>
      <c r="IX42" s="75"/>
    </row>
    <row r="43" spans="1:258" s="74" customFormat="1" ht="30" hidden="1" customHeight="1" x14ac:dyDescent="0.15">
      <c r="A43" s="55"/>
      <c r="B43" s="355"/>
      <c r="C43" s="428"/>
      <c r="D43" s="423"/>
      <c r="E43" s="424"/>
      <c r="F43" s="404" t="s">
        <v>706</v>
      </c>
      <c r="G43" s="367" t="s">
        <v>616</v>
      </c>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69"/>
      <c r="BR43" s="169"/>
      <c r="BS43" s="169"/>
      <c r="BT43" s="169"/>
      <c r="BU43" s="169"/>
      <c r="BV43" s="169"/>
      <c r="BW43" s="169"/>
      <c r="BX43" s="169"/>
      <c r="BY43" s="169"/>
      <c r="BZ43" s="169"/>
      <c r="CA43" s="169"/>
      <c r="CB43" s="169"/>
      <c r="CC43" s="169"/>
      <c r="CD43" s="169"/>
      <c r="CE43" s="169"/>
      <c r="CF43" s="169"/>
      <c r="CG43" s="169"/>
      <c r="CH43" s="169"/>
      <c r="CI43" s="169"/>
      <c r="CJ43" s="169"/>
      <c r="CK43" s="169"/>
      <c r="CL43" s="169"/>
      <c r="CM43" s="169"/>
      <c r="CN43" s="169"/>
      <c r="CO43" s="169"/>
      <c r="CP43" s="169"/>
      <c r="CQ43" s="169"/>
      <c r="CR43" s="169"/>
      <c r="CS43" s="169"/>
      <c r="CT43" s="169"/>
      <c r="CU43" s="169"/>
      <c r="CV43" s="169"/>
      <c r="CW43" s="169"/>
      <c r="CX43" s="169"/>
      <c r="CY43" s="169"/>
      <c r="CZ43" s="169"/>
      <c r="DA43" s="169"/>
      <c r="DB43" s="169"/>
      <c r="DC43" s="169"/>
      <c r="DD43" s="169"/>
      <c r="DE43" s="169"/>
      <c r="DF43" s="169"/>
      <c r="DG43" s="169"/>
      <c r="DH43" s="169"/>
      <c r="DI43" s="169"/>
      <c r="DJ43" s="169"/>
      <c r="DK43" s="169"/>
      <c r="DL43" s="169"/>
      <c r="DM43" s="169"/>
      <c r="DN43" s="169"/>
      <c r="DO43" s="169"/>
      <c r="DP43" s="169"/>
      <c r="DQ43" s="169"/>
      <c r="DR43" s="169"/>
      <c r="DS43" s="169"/>
      <c r="DT43" s="169"/>
      <c r="DU43" s="169"/>
      <c r="DV43" s="169"/>
      <c r="DW43" s="169"/>
      <c r="DX43" s="169"/>
      <c r="DY43" s="169"/>
      <c r="DZ43" s="169"/>
      <c r="EA43" s="169"/>
      <c r="EB43" s="169"/>
      <c r="EC43" s="169"/>
      <c r="ED43" s="169"/>
      <c r="EE43" s="169"/>
      <c r="EF43" s="169"/>
      <c r="EG43" s="169"/>
      <c r="EH43" s="169"/>
      <c r="EI43" s="169"/>
      <c r="EJ43" s="169"/>
      <c r="EK43" s="169"/>
      <c r="EL43" s="169"/>
      <c r="EM43" s="169"/>
      <c r="EN43" s="169"/>
      <c r="EO43" s="169"/>
      <c r="EP43" s="169"/>
      <c r="EQ43" s="169"/>
      <c r="ER43" s="169"/>
      <c r="ES43" s="169"/>
      <c r="ET43" s="169"/>
      <c r="EU43" s="169"/>
      <c r="EV43" s="169"/>
      <c r="EW43" s="169"/>
      <c r="EX43" s="169"/>
      <c r="EY43" s="169"/>
      <c r="EZ43" s="169"/>
      <c r="FA43" s="169"/>
      <c r="FB43" s="169"/>
      <c r="FC43" s="169"/>
      <c r="FD43" s="169"/>
      <c r="FE43" s="169"/>
      <c r="FF43" s="169"/>
      <c r="FG43" s="169"/>
      <c r="FH43" s="169"/>
      <c r="FI43" s="169"/>
      <c r="FJ43" s="169"/>
      <c r="FK43" s="169"/>
      <c r="FL43" s="169"/>
      <c r="FM43" s="169"/>
      <c r="FN43" s="169"/>
      <c r="FO43" s="169"/>
      <c r="FP43" s="169"/>
      <c r="FQ43" s="169"/>
      <c r="FR43" s="169"/>
      <c r="FS43" s="169"/>
      <c r="FT43" s="169"/>
      <c r="FU43" s="169"/>
      <c r="FV43" s="169"/>
      <c r="FW43" s="169"/>
      <c r="FX43" s="169"/>
      <c r="FY43" s="169"/>
      <c r="FZ43" s="169"/>
      <c r="GA43" s="169"/>
      <c r="GB43" s="169"/>
      <c r="GC43" s="169"/>
      <c r="GD43" s="169"/>
      <c r="GE43" s="169"/>
      <c r="GF43" s="169"/>
      <c r="GG43" s="169"/>
      <c r="GH43" s="169"/>
      <c r="GI43" s="169"/>
      <c r="GJ43" s="169"/>
      <c r="GK43" s="169"/>
      <c r="GL43" s="169"/>
      <c r="GM43" s="169"/>
      <c r="GN43" s="169"/>
      <c r="GO43" s="169"/>
      <c r="GP43" s="169"/>
      <c r="GQ43" s="169"/>
      <c r="GR43" s="169"/>
      <c r="GS43" s="169"/>
      <c r="GT43" s="169"/>
      <c r="GU43" s="169"/>
      <c r="GV43" s="169"/>
      <c r="GW43" s="169"/>
      <c r="GX43" s="169"/>
      <c r="GY43" s="169"/>
      <c r="GZ43" s="169"/>
      <c r="HA43" s="169"/>
      <c r="HB43" s="169"/>
      <c r="HC43" s="169"/>
      <c r="HD43" s="169"/>
      <c r="HE43" s="169"/>
      <c r="HF43" s="169"/>
      <c r="HG43" s="169"/>
      <c r="HH43" s="169"/>
      <c r="HI43" s="169"/>
      <c r="HJ43" s="169"/>
      <c r="HK43" s="169"/>
      <c r="HL43" s="169"/>
      <c r="HM43" s="169"/>
      <c r="HN43" s="169"/>
      <c r="HO43" s="169"/>
      <c r="HP43" s="169"/>
      <c r="HQ43" s="169"/>
      <c r="HR43" s="169"/>
      <c r="HS43" s="169"/>
      <c r="HT43" s="169"/>
      <c r="HU43" s="169"/>
      <c r="HV43" s="169"/>
      <c r="HW43" s="169"/>
      <c r="HX43" s="169"/>
      <c r="HY43" s="169"/>
      <c r="HZ43" s="169"/>
      <c r="IA43" s="169"/>
      <c r="IB43" s="169"/>
      <c r="IC43" s="169"/>
      <c r="ID43" s="169"/>
      <c r="IE43" s="169"/>
      <c r="IF43" s="169"/>
      <c r="IG43" s="169"/>
      <c r="IH43" s="169"/>
      <c r="II43" s="169"/>
      <c r="IJ43" s="169"/>
      <c r="IK43" s="169"/>
      <c r="IL43" s="169"/>
      <c r="IM43" s="169"/>
      <c r="IN43" s="169"/>
      <c r="IO43" s="169"/>
      <c r="IP43" s="169"/>
      <c r="IQ43" s="169"/>
      <c r="IR43" s="169"/>
      <c r="IS43" s="169"/>
      <c r="IT43" s="169"/>
      <c r="IU43" s="169"/>
      <c r="IV43" s="169"/>
      <c r="IW43" s="169"/>
      <c r="IX43" s="169"/>
    </row>
    <row r="44" spans="1:258" s="74" customFormat="1" ht="30" hidden="1" customHeight="1" x14ac:dyDescent="0.15">
      <c r="A44" s="55"/>
      <c r="B44" s="355"/>
      <c r="C44" s="428"/>
      <c r="D44" s="423"/>
      <c r="E44" s="424"/>
      <c r="F44" s="404" t="s">
        <v>706</v>
      </c>
      <c r="G44" s="367" t="s">
        <v>617</v>
      </c>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69"/>
      <c r="BR44" s="169"/>
      <c r="BS44" s="169"/>
      <c r="BT44" s="169"/>
      <c r="BU44" s="169"/>
      <c r="BV44" s="169"/>
      <c r="BW44" s="169"/>
      <c r="BX44" s="169"/>
      <c r="BY44" s="169"/>
      <c r="BZ44" s="169"/>
      <c r="CA44" s="169"/>
      <c r="CB44" s="169"/>
      <c r="CC44" s="169"/>
      <c r="CD44" s="169"/>
      <c r="CE44" s="169"/>
      <c r="CF44" s="169"/>
      <c r="CG44" s="169"/>
      <c r="CH44" s="169"/>
      <c r="CI44" s="169"/>
      <c r="CJ44" s="169"/>
      <c r="CK44" s="169"/>
      <c r="CL44" s="169"/>
      <c r="CM44" s="169"/>
      <c r="CN44" s="169"/>
      <c r="CO44" s="169"/>
      <c r="CP44" s="169"/>
      <c r="CQ44" s="169"/>
      <c r="CR44" s="169"/>
      <c r="CS44" s="169"/>
      <c r="CT44" s="169"/>
      <c r="CU44" s="169"/>
      <c r="CV44" s="169"/>
      <c r="CW44" s="169"/>
      <c r="CX44" s="169"/>
      <c r="CY44" s="169"/>
      <c r="CZ44" s="169"/>
      <c r="DA44" s="169"/>
      <c r="DB44" s="169"/>
      <c r="DC44" s="169"/>
      <c r="DD44" s="169"/>
      <c r="DE44" s="169"/>
      <c r="DF44" s="169"/>
      <c r="DG44" s="169"/>
      <c r="DH44" s="169"/>
      <c r="DI44" s="169"/>
      <c r="DJ44" s="169"/>
      <c r="DK44" s="169"/>
      <c r="DL44" s="169"/>
      <c r="DM44" s="169"/>
      <c r="DN44" s="169"/>
      <c r="DO44" s="169"/>
      <c r="DP44" s="169"/>
      <c r="DQ44" s="169"/>
      <c r="DR44" s="169"/>
      <c r="DS44" s="169"/>
      <c r="DT44" s="169"/>
      <c r="DU44" s="169"/>
      <c r="DV44" s="169"/>
      <c r="DW44" s="169"/>
      <c r="DX44" s="169"/>
      <c r="DY44" s="169"/>
      <c r="DZ44" s="169"/>
      <c r="EA44" s="169"/>
      <c r="EB44" s="169"/>
      <c r="EC44" s="169"/>
      <c r="ED44" s="169"/>
      <c r="EE44" s="169"/>
      <c r="EF44" s="169"/>
      <c r="EG44" s="169"/>
      <c r="EH44" s="169"/>
      <c r="EI44" s="169"/>
      <c r="EJ44" s="169"/>
      <c r="EK44" s="169"/>
      <c r="EL44" s="169"/>
      <c r="EM44" s="169"/>
      <c r="EN44" s="169"/>
      <c r="EO44" s="169"/>
      <c r="EP44" s="169"/>
      <c r="EQ44" s="169"/>
      <c r="ER44" s="169"/>
      <c r="ES44" s="169"/>
      <c r="ET44" s="169"/>
      <c r="EU44" s="169"/>
      <c r="EV44" s="169"/>
      <c r="EW44" s="169"/>
      <c r="EX44" s="169"/>
      <c r="EY44" s="169"/>
      <c r="EZ44" s="169"/>
      <c r="FA44" s="169"/>
      <c r="FB44" s="169"/>
      <c r="FC44" s="169"/>
      <c r="FD44" s="169"/>
      <c r="FE44" s="169"/>
      <c r="FF44" s="169"/>
      <c r="FG44" s="169"/>
      <c r="FH44" s="169"/>
      <c r="FI44" s="169"/>
      <c r="FJ44" s="169"/>
      <c r="FK44" s="169"/>
      <c r="FL44" s="169"/>
      <c r="FM44" s="169"/>
      <c r="FN44" s="169"/>
      <c r="FO44" s="169"/>
      <c r="FP44" s="169"/>
      <c r="FQ44" s="169"/>
      <c r="FR44" s="169"/>
      <c r="FS44" s="169"/>
      <c r="FT44" s="169"/>
      <c r="FU44" s="169"/>
      <c r="FV44" s="169"/>
      <c r="FW44" s="169"/>
      <c r="FX44" s="169"/>
      <c r="FY44" s="169"/>
      <c r="FZ44" s="169"/>
      <c r="GA44" s="169"/>
      <c r="GB44" s="169"/>
      <c r="GC44" s="169"/>
      <c r="GD44" s="169"/>
      <c r="GE44" s="169"/>
      <c r="GF44" s="169"/>
      <c r="GG44" s="169"/>
      <c r="GH44" s="169"/>
      <c r="GI44" s="169"/>
      <c r="GJ44" s="169"/>
      <c r="GK44" s="169"/>
      <c r="GL44" s="169"/>
      <c r="GM44" s="169"/>
      <c r="GN44" s="169"/>
      <c r="GO44" s="169"/>
      <c r="GP44" s="169"/>
      <c r="GQ44" s="169"/>
      <c r="GR44" s="169"/>
      <c r="GS44" s="169"/>
      <c r="GT44" s="169"/>
      <c r="GU44" s="169"/>
      <c r="GV44" s="169"/>
      <c r="GW44" s="169"/>
      <c r="GX44" s="169"/>
      <c r="GY44" s="169"/>
      <c r="GZ44" s="169"/>
      <c r="HA44" s="169"/>
      <c r="HB44" s="169"/>
      <c r="HC44" s="169"/>
      <c r="HD44" s="169"/>
      <c r="HE44" s="169"/>
      <c r="HF44" s="169"/>
      <c r="HG44" s="169"/>
      <c r="HH44" s="169"/>
      <c r="HI44" s="169"/>
      <c r="HJ44" s="169"/>
      <c r="HK44" s="169"/>
      <c r="HL44" s="169"/>
      <c r="HM44" s="169"/>
      <c r="HN44" s="169"/>
      <c r="HO44" s="169"/>
      <c r="HP44" s="169"/>
      <c r="HQ44" s="169"/>
      <c r="HR44" s="169"/>
      <c r="HS44" s="169"/>
      <c r="HT44" s="169"/>
      <c r="HU44" s="169"/>
      <c r="HV44" s="169"/>
      <c r="HW44" s="169"/>
      <c r="HX44" s="169"/>
      <c r="HY44" s="169"/>
      <c r="HZ44" s="169"/>
      <c r="IA44" s="169"/>
      <c r="IB44" s="169"/>
      <c r="IC44" s="169"/>
      <c r="ID44" s="169"/>
      <c r="IE44" s="169"/>
      <c r="IF44" s="169"/>
      <c r="IG44" s="169"/>
      <c r="IH44" s="169"/>
      <c r="II44" s="169"/>
      <c r="IJ44" s="169"/>
      <c r="IK44" s="169"/>
      <c r="IL44" s="169"/>
      <c r="IM44" s="169"/>
      <c r="IN44" s="169"/>
      <c r="IO44" s="169"/>
      <c r="IP44" s="169"/>
      <c r="IQ44" s="169"/>
      <c r="IR44" s="169"/>
      <c r="IS44" s="169"/>
      <c r="IT44" s="169"/>
      <c r="IU44" s="169"/>
      <c r="IV44" s="169"/>
      <c r="IW44" s="169"/>
      <c r="IX44" s="169"/>
    </row>
    <row r="45" spans="1:258" s="74" customFormat="1" ht="30" hidden="1" customHeight="1" x14ac:dyDescent="0.15">
      <c r="A45" s="55"/>
      <c r="B45" s="356"/>
      <c r="C45" s="429"/>
      <c r="D45" s="425"/>
      <c r="E45" s="426"/>
      <c r="F45" s="404" t="s">
        <v>706</v>
      </c>
      <c r="G45" s="367" t="s">
        <v>618</v>
      </c>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69"/>
      <c r="BR45" s="169"/>
      <c r="BS45" s="169"/>
      <c r="BT45" s="169"/>
      <c r="BU45" s="169"/>
      <c r="BV45" s="169"/>
      <c r="BW45" s="169"/>
      <c r="BX45" s="169"/>
      <c r="BY45" s="169"/>
      <c r="BZ45" s="169"/>
      <c r="CA45" s="169"/>
      <c r="CB45" s="169"/>
      <c r="CC45" s="169"/>
      <c r="CD45" s="169"/>
      <c r="CE45" s="169"/>
      <c r="CF45" s="169"/>
      <c r="CG45" s="169"/>
      <c r="CH45" s="169"/>
      <c r="CI45" s="169"/>
      <c r="CJ45" s="169"/>
      <c r="CK45" s="169"/>
      <c r="CL45" s="169"/>
      <c r="CM45" s="169"/>
      <c r="CN45" s="169"/>
      <c r="CO45" s="169"/>
      <c r="CP45" s="169"/>
      <c r="CQ45" s="169"/>
      <c r="CR45" s="169"/>
      <c r="CS45" s="169"/>
      <c r="CT45" s="169"/>
      <c r="CU45" s="169"/>
      <c r="CV45" s="169"/>
      <c r="CW45" s="169"/>
      <c r="CX45" s="169"/>
      <c r="CY45" s="169"/>
      <c r="CZ45" s="169"/>
      <c r="DA45" s="169"/>
      <c r="DB45" s="169"/>
      <c r="DC45" s="169"/>
      <c r="DD45" s="169"/>
      <c r="DE45" s="169"/>
      <c r="DF45" s="169"/>
      <c r="DG45" s="169"/>
      <c r="DH45" s="169"/>
      <c r="DI45" s="169"/>
      <c r="DJ45" s="169"/>
      <c r="DK45" s="169"/>
      <c r="DL45" s="169"/>
      <c r="DM45" s="169"/>
      <c r="DN45" s="169"/>
      <c r="DO45" s="169"/>
      <c r="DP45" s="169"/>
      <c r="DQ45" s="169"/>
      <c r="DR45" s="169"/>
      <c r="DS45" s="169"/>
      <c r="DT45" s="169"/>
      <c r="DU45" s="169"/>
      <c r="DV45" s="169"/>
      <c r="DW45" s="169"/>
      <c r="DX45" s="169"/>
      <c r="DY45" s="169"/>
      <c r="DZ45" s="169"/>
      <c r="EA45" s="169"/>
      <c r="EB45" s="169"/>
      <c r="EC45" s="169"/>
      <c r="ED45" s="169"/>
      <c r="EE45" s="169"/>
      <c r="EF45" s="169"/>
      <c r="EG45" s="169"/>
      <c r="EH45" s="169"/>
      <c r="EI45" s="169"/>
      <c r="EJ45" s="169"/>
      <c r="EK45" s="169"/>
      <c r="EL45" s="169"/>
      <c r="EM45" s="169"/>
      <c r="EN45" s="169"/>
      <c r="EO45" s="169"/>
      <c r="EP45" s="169"/>
      <c r="EQ45" s="169"/>
      <c r="ER45" s="169"/>
      <c r="ES45" s="169"/>
      <c r="ET45" s="169"/>
      <c r="EU45" s="169"/>
      <c r="EV45" s="169"/>
      <c r="EW45" s="169"/>
      <c r="EX45" s="169"/>
      <c r="EY45" s="169"/>
      <c r="EZ45" s="169"/>
      <c r="FA45" s="169"/>
      <c r="FB45" s="169"/>
      <c r="FC45" s="169"/>
      <c r="FD45" s="169"/>
      <c r="FE45" s="169"/>
      <c r="FF45" s="169"/>
      <c r="FG45" s="169"/>
      <c r="FH45" s="169"/>
      <c r="FI45" s="169"/>
      <c r="FJ45" s="169"/>
      <c r="FK45" s="169"/>
      <c r="FL45" s="169"/>
      <c r="FM45" s="169"/>
      <c r="FN45" s="169"/>
      <c r="FO45" s="169"/>
      <c r="FP45" s="169"/>
      <c r="FQ45" s="169"/>
      <c r="FR45" s="169"/>
      <c r="FS45" s="169"/>
      <c r="FT45" s="169"/>
      <c r="FU45" s="169"/>
      <c r="FV45" s="169"/>
      <c r="FW45" s="169"/>
      <c r="FX45" s="169"/>
      <c r="FY45" s="169"/>
      <c r="FZ45" s="169"/>
      <c r="GA45" s="169"/>
      <c r="GB45" s="169"/>
      <c r="GC45" s="169"/>
      <c r="GD45" s="169"/>
      <c r="GE45" s="169"/>
      <c r="GF45" s="169"/>
      <c r="GG45" s="169"/>
      <c r="GH45" s="169"/>
      <c r="GI45" s="169"/>
      <c r="GJ45" s="169"/>
      <c r="GK45" s="169"/>
      <c r="GL45" s="169"/>
      <c r="GM45" s="169"/>
      <c r="GN45" s="169"/>
      <c r="GO45" s="169"/>
      <c r="GP45" s="169"/>
      <c r="GQ45" s="169"/>
      <c r="GR45" s="169"/>
      <c r="GS45" s="169"/>
      <c r="GT45" s="169"/>
      <c r="GU45" s="169"/>
      <c r="GV45" s="169"/>
      <c r="GW45" s="169"/>
      <c r="GX45" s="169"/>
      <c r="GY45" s="169"/>
      <c r="GZ45" s="169"/>
      <c r="HA45" s="169"/>
      <c r="HB45" s="169"/>
      <c r="HC45" s="169"/>
      <c r="HD45" s="169"/>
      <c r="HE45" s="169"/>
      <c r="HF45" s="169"/>
      <c r="HG45" s="169"/>
      <c r="HH45" s="169"/>
      <c r="HI45" s="169"/>
      <c r="HJ45" s="169"/>
      <c r="HK45" s="169"/>
      <c r="HL45" s="169"/>
      <c r="HM45" s="169"/>
      <c r="HN45" s="169"/>
      <c r="HO45" s="169"/>
      <c r="HP45" s="169"/>
      <c r="HQ45" s="169"/>
      <c r="HR45" s="169"/>
      <c r="HS45" s="169"/>
      <c r="HT45" s="169"/>
      <c r="HU45" s="169"/>
      <c r="HV45" s="169"/>
      <c r="HW45" s="169"/>
      <c r="HX45" s="169"/>
      <c r="HY45" s="169"/>
      <c r="HZ45" s="169"/>
      <c r="IA45" s="169"/>
      <c r="IB45" s="169"/>
      <c r="IC45" s="169"/>
      <c r="ID45" s="169"/>
      <c r="IE45" s="169"/>
      <c r="IF45" s="169"/>
      <c r="IG45" s="169"/>
      <c r="IH45" s="169"/>
      <c r="II45" s="169"/>
      <c r="IJ45" s="169"/>
      <c r="IK45" s="169"/>
      <c r="IL45" s="169"/>
      <c r="IM45" s="169"/>
      <c r="IN45" s="169"/>
      <c r="IO45" s="169"/>
      <c r="IP45" s="169"/>
      <c r="IQ45" s="169"/>
      <c r="IR45" s="169"/>
      <c r="IS45" s="169"/>
      <c r="IT45" s="169"/>
      <c r="IU45" s="169"/>
      <c r="IV45" s="169"/>
      <c r="IW45" s="169"/>
      <c r="IX45" s="169"/>
    </row>
    <row r="46" spans="1:258" s="74" customFormat="1" ht="28.5" hidden="1" customHeight="1" x14ac:dyDescent="0.15">
      <c r="A46" s="74" t="s">
        <v>635</v>
      </c>
      <c r="E46" s="244"/>
      <c r="F46" s="244"/>
    </row>
    <row r="47" spans="1:258" s="244" customFormat="1" ht="21" hidden="1" customHeight="1" x14ac:dyDescent="0.15">
      <c r="A47" s="8"/>
      <c r="B47" s="412" t="s">
        <v>614</v>
      </c>
      <c r="C47" s="413"/>
      <c r="D47" s="412" t="s">
        <v>325</v>
      </c>
      <c r="E47" s="413"/>
      <c r="F47" s="353" t="s">
        <v>601</v>
      </c>
      <c r="G47" s="357" t="s">
        <v>10</v>
      </c>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c r="BX47" s="242"/>
      <c r="BY47" s="242"/>
      <c r="BZ47" s="242"/>
      <c r="CA47" s="242"/>
      <c r="CB47" s="242"/>
      <c r="CC47" s="242"/>
      <c r="CD47" s="242"/>
      <c r="CE47" s="242"/>
      <c r="CF47" s="242"/>
      <c r="CG47" s="242"/>
      <c r="CH47" s="242"/>
      <c r="CI47" s="242"/>
      <c r="CJ47" s="242"/>
      <c r="CK47" s="242"/>
      <c r="CL47" s="242"/>
      <c r="CM47" s="242"/>
      <c r="CN47" s="242"/>
      <c r="CO47" s="242"/>
      <c r="CP47" s="242"/>
      <c r="CQ47" s="242"/>
      <c r="CR47" s="242"/>
      <c r="CS47" s="242"/>
      <c r="CT47" s="242"/>
      <c r="CU47" s="242"/>
      <c r="CV47" s="242"/>
      <c r="CW47" s="242"/>
      <c r="CX47" s="242"/>
      <c r="CY47" s="242"/>
      <c r="CZ47" s="242"/>
      <c r="DA47" s="242"/>
      <c r="DB47" s="242"/>
      <c r="DC47" s="242"/>
      <c r="DD47" s="242"/>
      <c r="DE47" s="242"/>
      <c r="DF47" s="242"/>
      <c r="DG47" s="242"/>
      <c r="DH47" s="242"/>
      <c r="DI47" s="242"/>
      <c r="DJ47" s="242"/>
      <c r="DK47" s="242"/>
      <c r="DL47" s="242"/>
      <c r="DM47" s="242"/>
      <c r="DN47" s="242"/>
      <c r="DO47" s="242"/>
      <c r="DP47" s="242"/>
      <c r="DQ47" s="242"/>
      <c r="DR47" s="242"/>
      <c r="DS47" s="242"/>
      <c r="DT47" s="242"/>
      <c r="DU47" s="242"/>
      <c r="DV47" s="242"/>
      <c r="DW47" s="242"/>
      <c r="DX47" s="242"/>
      <c r="DY47" s="242"/>
      <c r="DZ47" s="242"/>
      <c r="EA47" s="242"/>
      <c r="EB47" s="242"/>
      <c r="EC47" s="242"/>
      <c r="ED47" s="242"/>
      <c r="EE47" s="242"/>
      <c r="EF47" s="242"/>
      <c r="EG47" s="242"/>
      <c r="EH47" s="242"/>
      <c r="EI47" s="242"/>
      <c r="EJ47" s="242"/>
      <c r="EK47" s="242"/>
      <c r="EL47" s="242"/>
      <c r="EM47" s="242"/>
      <c r="EN47" s="242"/>
      <c r="EO47" s="242"/>
      <c r="EP47" s="242"/>
      <c r="EQ47" s="242"/>
      <c r="ER47" s="242"/>
      <c r="ES47" s="242"/>
      <c r="ET47" s="242"/>
      <c r="EU47" s="242"/>
      <c r="EV47" s="242"/>
      <c r="EW47" s="242"/>
      <c r="EX47" s="242"/>
      <c r="EY47" s="242"/>
      <c r="EZ47" s="242"/>
      <c r="FA47" s="242"/>
      <c r="FB47" s="242"/>
      <c r="FC47" s="242"/>
      <c r="FD47" s="242"/>
      <c r="FE47" s="242"/>
      <c r="FF47" s="242"/>
      <c r="FG47" s="242"/>
      <c r="FH47" s="242"/>
      <c r="FI47" s="242"/>
      <c r="FJ47" s="242"/>
      <c r="FK47" s="242"/>
      <c r="FL47" s="242"/>
      <c r="FM47" s="242"/>
      <c r="FN47" s="242"/>
      <c r="FO47" s="242"/>
      <c r="FP47" s="242"/>
      <c r="FQ47" s="242"/>
      <c r="FR47" s="242"/>
      <c r="FS47" s="242"/>
      <c r="FT47" s="242"/>
      <c r="FU47" s="242"/>
      <c r="FV47" s="242"/>
      <c r="FW47" s="242"/>
      <c r="FX47" s="242"/>
      <c r="FY47" s="242"/>
      <c r="FZ47" s="242"/>
      <c r="GA47" s="242"/>
      <c r="GB47" s="242"/>
      <c r="GC47" s="242"/>
      <c r="GD47" s="242"/>
      <c r="GE47" s="242"/>
      <c r="GF47" s="242"/>
      <c r="GG47" s="242"/>
      <c r="GH47" s="242"/>
      <c r="GI47" s="242"/>
      <c r="GJ47" s="242"/>
      <c r="GK47" s="242"/>
      <c r="GL47" s="242"/>
      <c r="GM47" s="242"/>
      <c r="GN47" s="242"/>
      <c r="GO47" s="242"/>
      <c r="GP47" s="242"/>
      <c r="GQ47" s="242"/>
      <c r="GR47" s="242"/>
      <c r="GS47" s="242"/>
      <c r="GT47" s="242"/>
      <c r="GU47" s="242"/>
      <c r="GV47" s="242"/>
      <c r="GW47" s="242"/>
      <c r="GX47" s="242"/>
      <c r="GY47" s="242"/>
      <c r="GZ47" s="242"/>
      <c r="HA47" s="242"/>
      <c r="HB47" s="242"/>
      <c r="HC47" s="242"/>
      <c r="HD47" s="242"/>
      <c r="HE47" s="242"/>
      <c r="HF47" s="242"/>
      <c r="HG47" s="242"/>
      <c r="HH47" s="242"/>
      <c r="HI47" s="242"/>
      <c r="HJ47" s="242"/>
      <c r="HK47" s="242"/>
      <c r="HL47" s="242"/>
      <c r="HM47" s="242"/>
      <c r="HN47" s="242"/>
      <c r="HO47" s="242"/>
      <c r="HP47" s="242"/>
      <c r="HQ47" s="242"/>
      <c r="HR47" s="242"/>
      <c r="HS47" s="242"/>
      <c r="HT47" s="242"/>
      <c r="HU47" s="242"/>
      <c r="HV47" s="242"/>
      <c r="HW47" s="242"/>
      <c r="HX47" s="242"/>
      <c r="HY47" s="242"/>
      <c r="HZ47" s="242"/>
      <c r="IA47" s="242"/>
      <c r="IB47" s="242"/>
      <c r="IC47" s="242"/>
      <c r="ID47" s="242"/>
      <c r="IE47" s="242"/>
      <c r="IF47" s="242"/>
      <c r="IG47" s="242"/>
      <c r="IH47" s="242"/>
      <c r="II47" s="242"/>
      <c r="IJ47" s="242"/>
      <c r="IK47" s="242"/>
      <c r="IL47" s="242"/>
      <c r="IM47" s="242"/>
      <c r="IN47" s="242"/>
      <c r="IO47" s="242"/>
      <c r="IP47" s="242"/>
      <c r="IQ47" s="242"/>
      <c r="IR47" s="242"/>
      <c r="IS47" s="242"/>
      <c r="IT47" s="242"/>
      <c r="IU47" s="242"/>
      <c r="IV47" s="242"/>
      <c r="IW47" s="242"/>
      <c r="IX47" s="242"/>
    </row>
    <row r="48" spans="1:258" s="244" customFormat="1" ht="34.5" hidden="1" customHeight="1" x14ac:dyDescent="0.15">
      <c r="A48" s="55"/>
      <c r="B48" s="457" t="s">
        <v>636</v>
      </c>
      <c r="C48" s="458"/>
      <c r="D48" s="414" t="s">
        <v>326</v>
      </c>
      <c r="E48" s="415"/>
      <c r="F48" s="407" t="s">
        <v>705</v>
      </c>
      <c r="G48" s="366" t="s">
        <v>647</v>
      </c>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2"/>
      <c r="BR48" s="242"/>
      <c r="BS48" s="242"/>
      <c r="BT48" s="242"/>
      <c r="BU48" s="242"/>
      <c r="BV48" s="242"/>
      <c r="BW48" s="242"/>
      <c r="BX48" s="242"/>
      <c r="BY48" s="242"/>
      <c r="BZ48" s="242"/>
      <c r="CA48" s="242"/>
      <c r="CB48" s="242"/>
      <c r="CC48" s="242"/>
      <c r="CD48" s="242"/>
      <c r="CE48" s="242"/>
      <c r="CF48" s="242"/>
      <c r="CG48" s="242"/>
      <c r="CH48" s="242"/>
      <c r="CI48" s="242"/>
      <c r="CJ48" s="242"/>
      <c r="CK48" s="242"/>
      <c r="CL48" s="242"/>
      <c r="CM48" s="242"/>
      <c r="CN48" s="242"/>
      <c r="CO48" s="242"/>
      <c r="CP48" s="242"/>
      <c r="CQ48" s="242"/>
      <c r="CR48" s="242"/>
      <c r="CS48" s="242"/>
      <c r="CT48" s="242"/>
      <c r="CU48" s="242"/>
      <c r="CV48" s="242"/>
      <c r="CW48" s="242"/>
      <c r="CX48" s="242"/>
      <c r="CY48" s="242"/>
      <c r="CZ48" s="242"/>
      <c r="DA48" s="242"/>
      <c r="DB48" s="242"/>
      <c r="DC48" s="242"/>
      <c r="DD48" s="242"/>
      <c r="DE48" s="242"/>
      <c r="DF48" s="242"/>
      <c r="DG48" s="242"/>
      <c r="DH48" s="242"/>
      <c r="DI48" s="242"/>
      <c r="DJ48" s="242"/>
      <c r="DK48" s="242"/>
      <c r="DL48" s="242"/>
      <c r="DM48" s="242"/>
      <c r="DN48" s="242"/>
      <c r="DO48" s="242"/>
      <c r="DP48" s="242"/>
      <c r="DQ48" s="242"/>
      <c r="DR48" s="242"/>
      <c r="DS48" s="242"/>
      <c r="DT48" s="242"/>
      <c r="DU48" s="242"/>
      <c r="DV48" s="242"/>
      <c r="DW48" s="242"/>
      <c r="DX48" s="242"/>
      <c r="DY48" s="242"/>
      <c r="DZ48" s="242"/>
      <c r="EA48" s="242"/>
      <c r="EB48" s="242"/>
      <c r="EC48" s="242"/>
      <c r="ED48" s="242"/>
      <c r="EE48" s="242"/>
      <c r="EF48" s="242"/>
      <c r="EG48" s="242"/>
      <c r="EH48" s="242"/>
      <c r="EI48" s="242"/>
      <c r="EJ48" s="242"/>
      <c r="EK48" s="242"/>
      <c r="EL48" s="242"/>
      <c r="EM48" s="242"/>
      <c r="EN48" s="242"/>
      <c r="EO48" s="242"/>
      <c r="EP48" s="242"/>
      <c r="EQ48" s="242"/>
      <c r="ER48" s="242"/>
      <c r="ES48" s="242"/>
      <c r="ET48" s="242"/>
      <c r="EU48" s="242"/>
      <c r="EV48" s="242"/>
      <c r="EW48" s="242"/>
      <c r="EX48" s="242"/>
      <c r="EY48" s="242"/>
      <c r="EZ48" s="242"/>
      <c r="FA48" s="242"/>
      <c r="FB48" s="242"/>
      <c r="FC48" s="242"/>
      <c r="FD48" s="242"/>
      <c r="FE48" s="242"/>
      <c r="FF48" s="242"/>
      <c r="FG48" s="242"/>
      <c r="FH48" s="242"/>
      <c r="FI48" s="242"/>
      <c r="FJ48" s="242"/>
      <c r="FK48" s="242"/>
      <c r="FL48" s="242"/>
      <c r="FM48" s="242"/>
      <c r="FN48" s="242"/>
      <c r="FO48" s="242"/>
      <c r="FP48" s="242"/>
      <c r="FQ48" s="242"/>
      <c r="FR48" s="242"/>
      <c r="FS48" s="242"/>
      <c r="FT48" s="242"/>
      <c r="FU48" s="242"/>
      <c r="FV48" s="242"/>
      <c r="FW48" s="242"/>
      <c r="FX48" s="242"/>
      <c r="FY48" s="242"/>
      <c r="FZ48" s="242"/>
      <c r="GA48" s="242"/>
      <c r="GB48" s="242"/>
      <c r="GC48" s="242"/>
      <c r="GD48" s="242"/>
      <c r="GE48" s="242"/>
      <c r="GF48" s="242"/>
      <c r="GG48" s="242"/>
      <c r="GH48" s="242"/>
      <c r="GI48" s="242"/>
      <c r="GJ48" s="242"/>
      <c r="GK48" s="242"/>
      <c r="GL48" s="242"/>
      <c r="GM48" s="242"/>
      <c r="GN48" s="242"/>
      <c r="GO48" s="242"/>
      <c r="GP48" s="242"/>
      <c r="GQ48" s="242"/>
      <c r="GR48" s="242"/>
      <c r="GS48" s="242"/>
      <c r="GT48" s="242"/>
      <c r="GU48" s="242"/>
      <c r="GV48" s="242"/>
      <c r="GW48" s="242"/>
      <c r="GX48" s="242"/>
      <c r="GY48" s="242"/>
      <c r="GZ48" s="242"/>
      <c r="HA48" s="242"/>
      <c r="HB48" s="242"/>
      <c r="HC48" s="242"/>
      <c r="HD48" s="242"/>
      <c r="HE48" s="242"/>
      <c r="HF48" s="242"/>
      <c r="HG48" s="242"/>
      <c r="HH48" s="242"/>
      <c r="HI48" s="242"/>
      <c r="HJ48" s="242"/>
      <c r="HK48" s="242"/>
      <c r="HL48" s="242"/>
      <c r="HM48" s="242"/>
      <c r="HN48" s="242"/>
      <c r="HO48" s="242"/>
      <c r="HP48" s="242"/>
      <c r="HQ48" s="242"/>
      <c r="HR48" s="242"/>
      <c r="HS48" s="242"/>
      <c r="HT48" s="242"/>
      <c r="HU48" s="242"/>
      <c r="HV48" s="242"/>
      <c r="HW48" s="242"/>
      <c r="HX48" s="242"/>
      <c r="HY48" s="242"/>
      <c r="HZ48" s="242"/>
      <c r="IA48" s="242"/>
      <c r="IB48" s="242"/>
      <c r="IC48" s="242"/>
      <c r="ID48" s="242"/>
      <c r="IE48" s="242"/>
      <c r="IF48" s="242"/>
      <c r="IG48" s="242"/>
      <c r="IH48" s="242"/>
      <c r="II48" s="242"/>
      <c r="IJ48" s="242"/>
      <c r="IK48" s="242"/>
      <c r="IL48" s="242"/>
      <c r="IM48" s="242"/>
      <c r="IN48" s="242"/>
      <c r="IO48" s="242"/>
      <c r="IP48" s="242"/>
      <c r="IQ48" s="242"/>
      <c r="IR48" s="242"/>
      <c r="IS48" s="242"/>
      <c r="IT48" s="242"/>
      <c r="IU48" s="242"/>
      <c r="IV48" s="242"/>
      <c r="IW48" s="242"/>
      <c r="IX48" s="242"/>
    </row>
    <row r="49" spans="1:258" s="244" customFormat="1" ht="34.5" hidden="1" customHeight="1" x14ac:dyDescent="0.15">
      <c r="A49" s="55"/>
      <c r="B49" s="457" t="s">
        <v>637</v>
      </c>
      <c r="C49" s="458"/>
      <c r="D49" s="414" t="s">
        <v>327</v>
      </c>
      <c r="E49" s="415"/>
      <c r="F49" s="407" t="s">
        <v>707</v>
      </c>
      <c r="G49" s="367" t="s">
        <v>646</v>
      </c>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242"/>
      <c r="CC49" s="242"/>
      <c r="CD49" s="242"/>
      <c r="CE49" s="242"/>
      <c r="CF49" s="242"/>
      <c r="CG49" s="242"/>
      <c r="CH49" s="242"/>
      <c r="CI49" s="242"/>
      <c r="CJ49" s="242"/>
      <c r="CK49" s="242"/>
      <c r="CL49" s="242"/>
      <c r="CM49" s="242"/>
      <c r="CN49" s="242"/>
      <c r="CO49" s="242"/>
      <c r="CP49" s="242"/>
      <c r="CQ49" s="242"/>
      <c r="CR49" s="242"/>
      <c r="CS49" s="242"/>
      <c r="CT49" s="242"/>
      <c r="CU49" s="242"/>
      <c r="CV49" s="242"/>
      <c r="CW49" s="242"/>
      <c r="CX49" s="242"/>
      <c r="CY49" s="242"/>
      <c r="CZ49" s="242"/>
      <c r="DA49" s="242"/>
      <c r="DB49" s="242"/>
      <c r="DC49" s="242"/>
      <c r="DD49" s="242"/>
      <c r="DE49" s="242"/>
      <c r="DF49" s="242"/>
      <c r="DG49" s="242"/>
      <c r="DH49" s="242"/>
      <c r="DI49" s="242"/>
      <c r="DJ49" s="242"/>
      <c r="DK49" s="242"/>
      <c r="DL49" s="242"/>
      <c r="DM49" s="242"/>
      <c r="DN49" s="242"/>
      <c r="DO49" s="242"/>
      <c r="DP49" s="242"/>
      <c r="DQ49" s="242"/>
      <c r="DR49" s="242"/>
      <c r="DS49" s="242"/>
      <c r="DT49" s="242"/>
      <c r="DU49" s="242"/>
      <c r="DV49" s="242"/>
      <c r="DW49" s="242"/>
      <c r="DX49" s="242"/>
      <c r="DY49" s="242"/>
      <c r="DZ49" s="242"/>
      <c r="EA49" s="242"/>
      <c r="EB49" s="242"/>
      <c r="EC49" s="242"/>
      <c r="ED49" s="242"/>
      <c r="EE49" s="242"/>
      <c r="EF49" s="242"/>
      <c r="EG49" s="242"/>
      <c r="EH49" s="242"/>
      <c r="EI49" s="242"/>
      <c r="EJ49" s="242"/>
      <c r="EK49" s="242"/>
      <c r="EL49" s="242"/>
      <c r="EM49" s="242"/>
      <c r="EN49" s="242"/>
      <c r="EO49" s="242"/>
      <c r="EP49" s="242"/>
      <c r="EQ49" s="242"/>
      <c r="ER49" s="242"/>
      <c r="ES49" s="242"/>
      <c r="ET49" s="242"/>
      <c r="EU49" s="242"/>
      <c r="EV49" s="242"/>
      <c r="EW49" s="242"/>
      <c r="EX49" s="242"/>
      <c r="EY49" s="242"/>
      <c r="EZ49" s="242"/>
      <c r="FA49" s="242"/>
      <c r="FB49" s="242"/>
      <c r="FC49" s="242"/>
      <c r="FD49" s="242"/>
      <c r="FE49" s="242"/>
      <c r="FF49" s="242"/>
      <c r="FG49" s="242"/>
      <c r="FH49" s="242"/>
      <c r="FI49" s="242"/>
      <c r="FJ49" s="242"/>
      <c r="FK49" s="242"/>
      <c r="FL49" s="242"/>
      <c r="FM49" s="242"/>
      <c r="FN49" s="242"/>
      <c r="FO49" s="242"/>
      <c r="FP49" s="242"/>
      <c r="FQ49" s="242"/>
      <c r="FR49" s="242"/>
      <c r="FS49" s="242"/>
      <c r="FT49" s="242"/>
      <c r="FU49" s="242"/>
      <c r="FV49" s="242"/>
      <c r="FW49" s="242"/>
      <c r="FX49" s="242"/>
      <c r="FY49" s="242"/>
      <c r="FZ49" s="242"/>
      <c r="GA49" s="242"/>
      <c r="GB49" s="242"/>
      <c r="GC49" s="242"/>
      <c r="GD49" s="242"/>
      <c r="GE49" s="242"/>
      <c r="GF49" s="242"/>
      <c r="GG49" s="242"/>
      <c r="GH49" s="242"/>
      <c r="GI49" s="242"/>
      <c r="GJ49" s="242"/>
      <c r="GK49" s="242"/>
      <c r="GL49" s="242"/>
      <c r="GM49" s="242"/>
      <c r="GN49" s="242"/>
      <c r="GO49" s="242"/>
      <c r="GP49" s="242"/>
      <c r="GQ49" s="242"/>
      <c r="GR49" s="242"/>
      <c r="GS49" s="242"/>
      <c r="GT49" s="242"/>
      <c r="GU49" s="242"/>
      <c r="GV49" s="242"/>
      <c r="GW49" s="242"/>
      <c r="GX49" s="242"/>
      <c r="GY49" s="242"/>
      <c r="GZ49" s="242"/>
      <c r="HA49" s="242"/>
      <c r="HB49" s="242"/>
      <c r="HC49" s="242"/>
      <c r="HD49" s="242"/>
      <c r="HE49" s="242"/>
      <c r="HF49" s="242"/>
      <c r="HG49" s="242"/>
      <c r="HH49" s="242"/>
      <c r="HI49" s="242"/>
      <c r="HJ49" s="242"/>
      <c r="HK49" s="242"/>
      <c r="HL49" s="242"/>
      <c r="HM49" s="242"/>
      <c r="HN49" s="242"/>
      <c r="HO49" s="242"/>
      <c r="HP49" s="242"/>
      <c r="HQ49" s="242"/>
      <c r="HR49" s="242"/>
      <c r="HS49" s="242"/>
      <c r="HT49" s="242"/>
      <c r="HU49" s="242"/>
      <c r="HV49" s="242"/>
      <c r="HW49" s="242"/>
      <c r="HX49" s="242"/>
      <c r="HY49" s="242"/>
      <c r="HZ49" s="242"/>
      <c r="IA49" s="242"/>
      <c r="IB49" s="242"/>
      <c r="IC49" s="242"/>
      <c r="ID49" s="242"/>
      <c r="IE49" s="242"/>
      <c r="IF49" s="242"/>
      <c r="IG49" s="242"/>
      <c r="IH49" s="242"/>
      <c r="II49" s="242"/>
      <c r="IJ49" s="242"/>
      <c r="IK49" s="242"/>
      <c r="IL49" s="242"/>
      <c r="IM49" s="242"/>
      <c r="IN49" s="242"/>
      <c r="IO49" s="242"/>
      <c r="IP49" s="242"/>
      <c r="IQ49" s="242"/>
      <c r="IR49" s="242"/>
      <c r="IS49" s="242"/>
      <c r="IT49" s="242"/>
      <c r="IU49" s="242"/>
      <c r="IV49" s="242"/>
      <c r="IW49" s="242"/>
      <c r="IX49" s="242"/>
    </row>
    <row r="50" spans="1:258" s="244" customFormat="1" ht="34.5" hidden="1" customHeight="1" x14ac:dyDescent="0.15">
      <c r="A50" s="55"/>
      <c r="B50" s="457" t="s">
        <v>638</v>
      </c>
      <c r="C50" s="458"/>
      <c r="D50" s="414" t="s">
        <v>328</v>
      </c>
      <c r="E50" s="415"/>
      <c r="F50" s="407" t="s">
        <v>707</v>
      </c>
      <c r="G50" s="367" t="s">
        <v>645</v>
      </c>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2"/>
      <c r="BR50" s="242"/>
      <c r="BS50" s="242"/>
      <c r="BT50" s="242"/>
      <c r="BU50" s="242"/>
      <c r="BV50" s="242"/>
      <c r="BW50" s="242"/>
      <c r="BX50" s="242"/>
      <c r="BY50" s="242"/>
      <c r="BZ50" s="242"/>
      <c r="CA50" s="242"/>
      <c r="CB50" s="242"/>
      <c r="CC50" s="242"/>
      <c r="CD50" s="242"/>
      <c r="CE50" s="242"/>
      <c r="CF50" s="242"/>
      <c r="CG50" s="242"/>
      <c r="CH50" s="242"/>
      <c r="CI50" s="242"/>
      <c r="CJ50" s="242"/>
      <c r="CK50" s="242"/>
      <c r="CL50" s="242"/>
      <c r="CM50" s="242"/>
      <c r="CN50" s="242"/>
      <c r="CO50" s="242"/>
      <c r="CP50" s="242"/>
      <c r="CQ50" s="242"/>
      <c r="CR50" s="242"/>
      <c r="CS50" s="242"/>
      <c r="CT50" s="242"/>
      <c r="CU50" s="242"/>
      <c r="CV50" s="242"/>
      <c r="CW50" s="242"/>
      <c r="CX50" s="242"/>
      <c r="CY50" s="242"/>
      <c r="CZ50" s="242"/>
      <c r="DA50" s="242"/>
      <c r="DB50" s="242"/>
      <c r="DC50" s="242"/>
      <c r="DD50" s="242"/>
      <c r="DE50" s="242"/>
      <c r="DF50" s="242"/>
      <c r="DG50" s="242"/>
      <c r="DH50" s="242"/>
      <c r="DI50" s="242"/>
      <c r="DJ50" s="242"/>
      <c r="DK50" s="242"/>
      <c r="DL50" s="242"/>
      <c r="DM50" s="242"/>
      <c r="DN50" s="242"/>
      <c r="DO50" s="242"/>
      <c r="DP50" s="242"/>
      <c r="DQ50" s="242"/>
      <c r="DR50" s="242"/>
      <c r="DS50" s="242"/>
      <c r="DT50" s="242"/>
      <c r="DU50" s="242"/>
      <c r="DV50" s="242"/>
      <c r="DW50" s="242"/>
      <c r="DX50" s="242"/>
      <c r="DY50" s="242"/>
      <c r="DZ50" s="242"/>
      <c r="EA50" s="242"/>
      <c r="EB50" s="242"/>
      <c r="EC50" s="242"/>
      <c r="ED50" s="242"/>
      <c r="EE50" s="242"/>
      <c r="EF50" s="242"/>
      <c r="EG50" s="242"/>
      <c r="EH50" s="242"/>
      <c r="EI50" s="242"/>
      <c r="EJ50" s="242"/>
      <c r="EK50" s="242"/>
      <c r="EL50" s="242"/>
      <c r="EM50" s="242"/>
      <c r="EN50" s="242"/>
      <c r="EO50" s="242"/>
      <c r="EP50" s="242"/>
      <c r="EQ50" s="242"/>
      <c r="ER50" s="242"/>
      <c r="ES50" s="242"/>
      <c r="ET50" s="242"/>
      <c r="EU50" s="242"/>
      <c r="EV50" s="242"/>
      <c r="EW50" s="242"/>
      <c r="EX50" s="242"/>
      <c r="EY50" s="242"/>
      <c r="EZ50" s="242"/>
      <c r="FA50" s="242"/>
      <c r="FB50" s="242"/>
      <c r="FC50" s="242"/>
      <c r="FD50" s="242"/>
      <c r="FE50" s="242"/>
      <c r="FF50" s="242"/>
      <c r="FG50" s="242"/>
      <c r="FH50" s="242"/>
      <c r="FI50" s="242"/>
      <c r="FJ50" s="242"/>
      <c r="FK50" s="242"/>
      <c r="FL50" s="242"/>
      <c r="FM50" s="242"/>
      <c r="FN50" s="242"/>
      <c r="FO50" s="242"/>
      <c r="FP50" s="242"/>
      <c r="FQ50" s="242"/>
      <c r="FR50" s="242"/>
      <c r="FS50" s="242"/>
      <c r="FT50" s="242"/>
      <c r="FU50" s="242"/>
      <c r="FV50" s="242"/>
      <c r="FW50" s="242"/>
      <c r="FX50" s="242"/>
      <c r="FY50" s="242"/>
      <c r="FZ50" s="242"/>
      <c r="GA50" s="242"/>
      <c r="GB50" s="242"/>
      <c r="GC50" s="242"/>
      <c r="GD50" s="242"/>
      <c r="GE50" s="242"/>
      <c r="GF50" s="242"/>
      <c r="GG50" s="242"/>
      <c r="GH50" s="242"/>
      <c r="GI50" s="242"/>
      <c r="GJ50" s="242"/>
      <c r="GK50" s="242"/>
      <c r="GL50" s="242"/>
      <c r="GM50" s="242"/>
      <c r="GN50" s="242"/>
      <c r="GO50" s="242"/>
      <c r="GP50" s="242"/>
      <c r="GQ50" s="242"/>
      <c r="GR50" s="242"/>
      <c r="GS50" s="242"/>
      <c r="GT50" s="242"/>
      <c r="GU50" s="242"/>
      <c r="GV50" s="242"/>
      <c r="GW50" s="242"/>
      <c r="GX50" s="242"/>
      <c r="GY50" s="242"/>
      <c r="GZ50" s="242"/>
      <c r="HA50" s="242"/>
      <c r="HB50" s="242"/>
      <c r="HC50" s="242"/>
      <c r="HD50" s="242"/>
      <c r="HE50" s="242"/>
      <c r="HF50" s="242"/>
      <c r="HG50" s="242"/>
      <c r="HH50" s="242"/>
      <c r="HI50" s="242"/>
      <c r="HJ50" s="242"/>
      <c r="HK50" s="242"/>
      <c r="HL50" s="242"/>
      <c r="HM50" s="242"/>
      <c r="HN50" s="242"/>
      <c r="HO50" s="242"/>
      <c r="HP50" s="242"/>
      <c r="HQ50" s="242"/>
      <c r="HR50" s="242"/>
      <c r="HS50" s="242"/>
      <c r="HT50" s="242"/>
      <c r="HU50" s="242"/>
      <c r="HV50" s="242"/>
      <c r="HW50" s="242"/>
      <c r="HX50" s="242"/>
      <c r="HY50" s="242"/>
      <c r="HZ50" s="242"/>
      <c r="IA50" s="242"/>
      <c r="IB50" s="242"/>
      <c r="IC50" s="242"/>
      <c r="ID50" s="242"/>
      <c r="IE50" s="242"/>
      <c r="IF50" s="242"/>
      <c r="IG50" s="242"/>
      <c r="IH50" s="242"/>
      <c r="II50" s="242"/>
      <c r="IJ50" s="242"/>
      <c r="IK50" s="242"/>
      <c r="IL50" s="242"/>
      <c r="IM50" s="242"/>
      <c r="IN50" s="242"/>
      <c r="IO50" s="242"/>
      <c r="IP50" s="242"/>
      <c r="IQ50" s="242"/>
      <c r="IR50" s="242"/>
      <c r="IS50" s="242"/>
      <c r="IT50" s="242"/>
      <c r="IU50" s="242"/>
      <c r="IV50" s="242"/>
      <c r="IW50" s="242"/>
      <c r="IX50" s="242"/>
    </row>
    <row r="51" spans="1:258" s="244" customFormat="1" ht="34.5" hidden="1" customHeight="1" x14ac:dyDescent="0.15">
      <c r="A51" s="55"/>
      <c r="B51" s="457" t="s">
        <v>639</v>
      </c>
      <c r="C51" s="458"/>
      <c r="D51" s="414" t="s">
        <v>329</v>
      </c>
      <c r="E51" s="415"/>
      <c r="F51" s="407" t="s">
        <v>707</v>
      </c>
      <c r="G51" s="367" t="s">
        <v>644</v>
      </c>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2"/>
      <c r="BR51" s="242"/>
      <c r="BS51" s="242"/>
      <c r="BT51" s="242"/>
      <c r="BU51" s="242"/>
      <c r="BV51" s="242"/>
      <c r="BW51" s="242"/>
      <c r="BX51" s="242"/>
      <c r="BY51" s="242"/>
      <c r="BZ51" s="242"/>
      <c r="CA51" s="242"/>
      <c r="CB51" s="242"/>
      <c r="CC51" s="242"/>
      <c r="CD51" s="242"/>
      <c r="CE51" s="242"/>
      <c r="CF51" s="242"/>
      <c r="CG51" s="242"/>
      <c r="CH51" s="242"/>
      <c r="CI51" s="242"/>
      <c r="CJ51" s="242"/>
      <c r="CK51" s="242"/>
      <c r="CL51" s="242"/>
      <c r="CM51" s="242"/>
      <c r="CN51" s="242"/>
      <c r="CO51" s="242"/>
      <c r="CP51" s="242"/>
      <c r="CQ51" s="242"/>
      <c r="CR51" s="242"/>
      <c r="CS51" s="242"/>
      <c r="CT51" s="242"/>
      <c r="CU51" s="242"/>
      <c r="CV51" s="242"/>
      <c r="CW51" s="242"/>
      <c r="CX51" s="242"/>
      <c r="CY51" s="242"/>
      <c r="CZ51" s="242"/>
      <c r="DA51" s="242"/>
      <c r="DB51" s="242"/>
      <c r="DC51" s="242"/>
      <c r="DD51" s="242"/>
      <c r="DE51" s="242"/>
      <c r="DF51" s="242"/>
      <c r="DG51" s="242"/>
      <c r="DH51" s="242"/>
      <c r="DI51" s="242"/>
      <c r="DJ51" s="242"/>
      <c r="DK51" s="242"/>
      <c r="DL51" s="242"/>
      <c r="DM51" s="242"/>
      <c r="DN51" s="242"/>
      <c r="DO51" s="242"/>
      <c r="DP51" s="242"/>
      <c r="DQ51" s="242"/>
      <c r="DR51" s="242"/>
      <c r="DS51" s="242"/>
      <c r="DT51" s="242"/>
      <c r="DU51" s="242"/>
      <c r="DV51" s="242"/>
      <c r="DW51" s="242"/>
      <c r="DX51" s="242"/>
      <c r="DY51" s="242"/>
      <c r="DZ51" s="242"/>
      <c r="EA51" s="242"/>
      <c r="EB51" s="242"/>
      <c r="EC51" s="242"/>
      <c r="ED51" s="242"/>
      <c r="EE51" s="242"/>
      <c r="EF51" s="242"/>
      <c r="EG51" s="242"/>
      <c r="EH51" s="242"/>
      <c r="EI51" s="242"/>
      <c r="EJ51" s="242"/>
      <c r="EK51" s="242"/>
      <c r="EL51" s="242"/>
      <c r="EM51" s="242"/>
      <c r="EN51" s="242"/>
      <c r="EO51" s="242"/>
      <c r="EP51" s="242"/>
      <c r="EQ51" s="242"/>
      <c r="ER51" s="242"/>
      <c r="ES51" s="242"/>
      <c r="ET51" s="242"/>
      <c r="EU51" s="242"/>
      <c r="EV51" s="242"/>
      <c r="EW51" s="242"/>
      <c r="EX51" s="242"/>
      <c r="EY51" s="242"/>
      <c r="EZ51" s="242"/>
      <c r="FA51" s="242"/>
      <c r="FB51" s="242"/>
      <c r="FC51" s="242"/>
      <c r="FD51" s="242"/>
      <c r="FE51" s="242"/>
      <c r="FF51" s="242"/>
      <c r="FG51" s="242"/>
      <c r="FH51" s="242"/>
      <c r="FI51" s="242"/>
      <c r="FJ51" s="242"/>
      <c r="FK51" s="242"/>
      <c r="FL51" s="242"/>
      <c r="FM51" s="242"/>
      <c r="FN51" s="242"/>
      <c r="FO51" s="242"/>
      <c r="FP51" s="242"/>
      <c r="FQ51" s="242"/>
      <c r="FR51" s="242"/>
      <c r="FS51" s="242"/>
      <c r="FT51" s="242"/>
      <c r="FU51" s="242"/>
      <c r="FV51" s="242"/>
      <c r="FW51" s="242"/>
      <c r="FX51" s="242"/>
      <c r="FY51" s="242"/>
      <c r="FZ51" s="242"/>
      <c r="GA51" s="242"/>
      <c r="GB51" s="242"/>
      <c r="GC51" s="242"/>
      <c r="GD51" s="242"/>
      <c r="GE51" s="242"/>
      <c r="GF51" s="242"/>
      <c r="GG51" s="242"/>
      <c r="GH51" s="242"/>
      <c r="GI51" s="242"/>
      <c r="GJ51" s="242"/>
      <c r="GK51" s="242"/>
      <c r="GL51" s="242"/>
      <c r="GM51" s="242"/>
      <c r="GN51" s="242"/>
      <c r="GO51" s="242"/>
      <c r="GP51" s="242"/>
      <c r="GQ51" s="242"/>
      <c r="GR51" s="242"/>
      <c r="GS51" s="242"/>
      <c r="GT51" s="242"/>
      <c r="GU51" s="242"/>
      <c r="GV51" s="242"/>
      <c r="GW51" s="242"/>
      <c r="GX51" s="242"/>
      <c r="GY51" s="242"/>
      <c r="GZ51" s="242"/>
      <c r="HA51" s="242"/>
      <c r="HB51" s="242"/>
      <c r="HC51" s="242"/>
      <c r="HD51" s="242"/>
      <c r="HE51" s="242"/>
      <c r="HF51" s="242"/>
      <c r="HG51" s="242"/>
      <c r="HH51" s="242"/>
      <c r="HI51" s="242"/>
      <c r="HJ51" s="242"/>
      <c r="HK51" s="242"/>
      <c r="HL51" s="242"/>
      <c r="HM51" s="242"/>
      <c r="HN51" s="242"/>
      <c r="HO51" s="242"/>
      <c r="HP51" s="242"/>
      <c r="HQ51" s="242"/>
      <c r="HR51" s="242"/>
      <c r="HS51" s="242"/>
      <c r="HT51" s="242"/>
      <c r="HU51" s="242"/>
      <c r="HV51" s="242"/>
      <c r="HW51" s="242"/>
      <c r="HX51" s="242"/>
      <c r="HY51" s="242"/>
      <c r="HZ51" s="242"/>
      <c r="IA51" s="242"/>
      <c r="IB51" s="242"/>
      <c r="IC51" s="242"/>
      <c r="ID51" s="242"/>
      <c r="IE51" s="242"/>
      <c r="IF51" s="242"/>
      <c r="IG51" s="242"/>
      <c r="IH51" s="242"/>
      <c r="II51" s="242"/>
      <c r="IJ51" s="242"/>
      <c r="IK51" s="242"/>
      <c r="IL51" s="242"/>
      <c r="IM51" s="242"/>
      <c r="IN51" s="242"/>
      <c r="IO51" s="242"/>
      <c r="IP51" s="242"/>
      <c r="IQ51" s="242"/>
      <c r="IR51" s="242"/>
      <c r="IS51" s="242"/>
      <c r="IT51" s="242"/>
      <c r="IU51" s="242"/>
      <c r="IV51" s="242"/>
      <c r="IW51" s="242"/>
      <c r="IX51" s="242"/>
    </row>
    <row r="52" spans="1:258" s="244" customFormat="1" ht="19.5" hidden="1" customHeight="1" x14ac:dyDescent="0.15">
      <c r="A52" s="55"/>
      <c r="B52" s="470" t="s">
        <v>640</v>
      </c>
      <c r="C52" s="471"/>
      <c r="D52" s="466" t="s">
        <v>641</v>
      </c>
      <c r="E52" s="467"/>
      <c r="F52" s="464" t="s">
        <v>705</v>
      </c>
      <c r="G52" s="367" t="s">
        <v>643</v>
      </c>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2"/>
      <c r="BR52" s="242"/>
      <c r="BS52" s="242"/>
      <c r="BT52" s="242"/>
      <c r="BU52" s="242"/>
      <c r="BV52" s="242"/>
      <c r="BW52" s="242"/>
      <c r="BX52" s="242"/>
      <c r="BY52" s="242"/>
      <c r="BZ52" s="242"/>
      <c r="CA52" s="242"/>
      <c r="CB52" s="242"/>
      <c r="CC52" s="242"/>
      <c r="CD52" s="242"/>
      <c r="CE52" s="242"/>
      <c r="CF52" s="242"/>
      <c r="CG52" s="242"/>
      <c r="CH52" s="242"/>
      <c r="CI52" s="242"/>
      <c r="CJ52" s="242"/>
      <c r="CK52" s="242"/>
      <c r="CL52" s="242"/>
      <c r="CM52" s="242"/>
      <c r="CN52" s="242"/>
      <c r="CO52" s="242"/>
      <c r="CP52" s="242"/>
      <c r="CQ52" s="242"/>
      <c r="CR52" s="242"/>
      <c r="CS52" s="242"/>
      <c r="CT52" s="242"/>
      <c r="CU52" s="242"/>
      <c r="CV52" s="242"/>
      <c r="CW52" s="242"/>
      <c r="CX52" s="242"/>
      <c r="CY52" s="242"/>
      <c r="CZ52" s="242"/>
      <c r="DA52" s="242"/>
      <c r="DB52" s="242"/>
      <c r="DC52" s="242"/>
      <c r="DD52" s="242"/>
      <c r="DE52" s="242"/>
      <c r="DF52" s="242"/>
      <c r="DG52" s="242"/>
      <c r="DH52" s="242"/>
      <c r="DI52" s="242"/>
      <c r="DJ52" s="242"/>
      <c r="DK52" s="242"/>
      <c r="DL52" s="242"/>
      <c r="DM52" s="242"/>
      <c r="DN52" s="242"/>
      <c r="DO52" s="242"/>
      <c r="DP52" s="242"/>
      <c r="DQ52" s="242"/>
      <c r="DR52" s="242"/>
      <c r="DS52" s="242"/>
      <c r="DT52" s="242"/>
      <c r="DU52" s="242"/>
      <c r="DV52" s="242"/>
      <c r="DW52" s="242"/>
      <c r="DX52" s="242"/>
      <c r="DY52" s="242"/>
      <c r="DZ52" s="242"/>
      <c r="EA52" s="242"/>
      <c r="EB52" s="242"/>
      <c r="EC52" s="242"/>
      <c r="ED52" s="242"/>
      <c r="EE52" s="242"/>
      <c r="EF52" s="242"/>
      <c r="EG52" s="242"/>
      <c r="EH52" s="242"/>
      <c r="EI52" s="242"/>
      <c r="EJ52" s="242"/>
      <c r="EK52" s="242"/>
      <c r="EL52" s="242"/>
      <c r="EM52" s="242"/>
      <c r="EN52" s="242"/>
      <c r="EO52" s="242"/>
      <c r="EP52" s="242"/>
      <c r="EQ52" s="242"/>
      <c r="ER52" s="242"/>
      <c r="ES52" s="242"/>
      <c r="ET52" s="242"/>
      <c r="EU52" s="242"/>
      <c r="EV52" s="242"/>
      <c r="EW52" s="242"/>
      <c r="EX52" s="242"/>
      <c r="EY52" s="242"/>
      <c r="EZ52" s="242"/>
      <c r="FA52" s="242"/>
      <c r="FB52" s="242"/>
      <c r="FC52" s="242"/>
      <c r="FD52" s="242"/>
      <c r="FE52" s="242"/>
      <c r="FF52" s="242"/>
      <c r="FG52" s="242"/>
      <c r="FH52" s="242"/>
      <c r="FI52" s="242"/>
      <c r="FJ52" s="242"/>
      <c r="FK52" s="242"/>
      <c r="FL52" s="242"/>
      <c r="FM52" s="242"/>
      <c r="FN52" s="242"/>
      <c r="FO52" s="242"/>
      <c r="FP52" s="242"/>
      <c r="FQ52" s="242"/>
      <c r="FR52" s="242"/>
      <c r="FS52" s="242"/>
      <c r="FT52" s="242"/>
      <c r="FU52" s="242"/>
      <c r="FV52" s="242"/>
      <c r="FW52" s="242"/>
      <c r="FX52" s="242"/>
      <c r="FY52" s="242"/>
      <c r="FZ52" s="242"/>
      <c r="GA52" s="242"/>
      <c r="GB52" s="242"/>
      <c r="GC52" s="242"/>
      <c r="GD52" s="242"/>
      <c r="GE52" s="242"/>
      <c r="GF52" s="242"/>
      <c r="GG52" s="242"/>
      <c r="GH52" s="242"/>
      <c r="GI52" s="242"/>
      <c r="GJ52" s="242"/>
      <c r="GK52" s="242"/>
      <c r="GL52" s="242"/>
      <c r="GM52" s="242"/>
      <c r="GN52" s="242"/>
      <c r="GO52" s="242"/>
      <c r="GP52" s="242"/>
      <c r="GQ52" s="242"/>
      <c r="GR52" s="242"/>
      <c r="GS52" s="242"/>
      <c r="GT52" s="242"/>
      <c r="GU52" s="242"/>
      <c r="GV52" s="242"/>
      <c r="GW52" s="242"/>
      <c r="GX52" s="242"/>
      <c r="GY52" s="242"/>
      <c r="GZ52" s="242"/>
      <c r="HA52" s="242"/>
      <c r="HB52" s="242"/>
      <c r="HC52" s="242"/>
      <c r="HD52" s="242"/>
      <c r="HE52" s="242"/>
      <c r="HF52" s="242"/>
      <c r="HG52" s="242"/>
      <c r="HH52" s="242"/>
      <c r="HI52" s="242"/>
      <c r="HJ52" s="242"/>
      <c r="HK52" s="242"/>
      <c r="HL52" s="242"/>
      <c r="HM52" s="242"/>
      <c r="HN52" s="242"/>
      <c r="HO52" s="242"/>
      <c r="HP52" s="242"/>
      <c r="HQ52" s="242"/>
      <c r="HR52" s="242"/>
      <c r="HS52" s="242"/>
      <c r="HT52" s="242"/>
      <c r="HU52" s="242"/>
      <c r="HV52" s="242"/>
      <c r="HW52" s="242"/>
      <c r="HX52" s="242"/>
      <c r="HY52" s="242"/>
      <c r="HZ52" s="242"/>
      <c r="IA52" s="242"/>
      <c r="IB52" s="242"/>
      <c r="IC52" s="242"/>
      <c r="ID52" s="242"/>
      <c r="IE52" s="242"/>
      <c r="IF52" s="242"/>
      <c r="IG52" s="242"/>
      <c r="IH52" s="242"/>
      <c r="II52" s="242"/>
      <c r="IJ52" s="242"/>
      <c r="IK52" s="242"/>
      <c r="IL52" s="242"/>
      <c r="IM52" s="242"/>
      <c r="IN52" s="242"/>
      <c r="IO52" s="242"/>
      <c r="IP52" s="242"/>
      <c r="IQ52" s="242"/>
      <c r="IR52" s="242"/>
      <c r="IS52" s="242"/>
      <c r="IT52" s="242"/>
      <c r="IU52" s="242"/>
      <c r="IV52" s="242"/>
      <c r="IW52" s="242"/>
      <c r="IX52" s="242"/>
    </row>
    <row r="53" spans="1:258" s="244" customFormat="1" ht="19.5" hidden="1" customHeight="1" x14ac:dyDescent="0.15">
      <c r="A53" s="55"/>
      <c r="B53" s="472"/>
      <c r="C53" s="473"/>
      <c r="D53" s="468"/>
      <c r="E53" s="469"/>
      <c r="F53" s="465"/>
      <c r="G53" s="367" t="s">
        <v>642</v>
      </c>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2"/>
      <c r="BR53" s="242"/>
      <c r="BS53" s="242"/>
      <c r="BT53" s="242"/>
      <c r="BU53" s="242"/>
      <c r="BV53" s="242"/>
      <c r="BW53" s="242"/>
      <c r="BX53" s="242"/>
      <c r="BY53" s="242"/>
      <c r="BZ53" s="242"/>
      <c r="CA53" s="242"/>
      <c r="CB53" s="242"/>
      <c r="CC53" s="242"/>
      <c r="CD53" s="242"/>
      <c r="CE53" s="242"/>
      <c r="CF53" s="242"/>
      <c r="CG53" s="242"/>
      <c r="CH53" s="242"/>
      <c r="CI53" s="242"/>
      <c r="CJ53" s="242"/>
      <c r="CK53" s="242"/>
      <c r="CL53" s="242"/>
      <c r="CM53" s="242"/>
      <c r="CN53" s="242"/>
      <c r="CO53" s="242"/>
      <c r="CP53" s="242"/>
      <c r="CQ53" s="242"/>
      <c r="CR53" s="242"/>
      <c r="CS53" s="242"/>
      <c r="CT53" s="242"/>
      <c r="CU53" s="242"/>
      <c r="CV53" s="242"/>
      <c r="CW53" s="242"/>
      <c r="CX53" s="242"/>
      <c r="CY53" s="242"/>
      <c r="CZ53" s="242"/>
      <c r="DA53" s="242"/>
      <c r="DB53" s="242"/>
      <c r="DC53" s="242"/>
      <c r="DD53" s="242"/>
      <c r="DE53" s="242"/>
      <c r="DF53" s="242"/>
      <c r="DG53" s="242"/>
      <c r="DH53" s="242"/>
      <c r="DI53" s="242"/>
      <c r="DJ53" s="242"/>
      <c r="DK53" s="242"/>
      <c r="DL53" s="242"/>
      <c r="DM53" s="242"/>
      <c r="DN53" s="242"/>
      <c r="DO53" s="242"/>
      <c r="DP53" s="242"/>
      <c r="DQ53" s="242"/>
      <c r="DR53" s="242"/>
      <c r="DS53" s="242"/>
      <c r="DT53" s="242"/>
      <c r="DU53" s="242"/>
      <c r="DV53" s="242"/>
      <c r="DW53" s="242"/>
      <c r="DX53" s="242"/>
      <c r="DY53" s="242"/>
      <c r="DZ53" s="242"/>
      <c r="EA53" s="242"/>
      <c r="EB53" s="242"/>
      <c r="EC53" s="242"/>
      <c r="ED53" s="242"/>
      <c r="EE53" s="242"/>
      <c r="EF53" s="242"/>
      <c r="EG53" s="242"/>
      <c r="EH53" s="242"/>
      <c r="EI53" s="242"/>
      <c r="EJ53" s="242"/>
      <c r="EK53" s="242"/>
      <c r="EL53" s="242"/>
      <c r="EM53" s="242"/>
      <c r="EN53" s="242"/>
      <c r="EO53" s="242"/>
      <c r="EP53" s="242"/>
      <c r="EQ53" s="242"/>
      <c r="ER53" s="242"/>
      <c r="ES53" s="242"/>
      <c r="ET53" s="242"/>
      <c r="EU53" s="242"/>
      <c r="EV53" s="242"/>
      <c r="EW53" s="242"/>
      <c r="EX53" s="242"/>
      <c r="EY53" s="242"/>
      <c r="EZ53" s="242"/>
      <c r="FA53" s="242"/>
      <c r="FB53" s="242"/>
      <c r="FC53" s="242"/>
      <c r="FD53" s="242"/>
      <c r="FE53" s="242"/>
      <c r="FF53" s="242"/>
      <c r="FG53" s="242"/>
      <c r="FH53" s="242"/>
      <c r="FI53" s="242"/>
      <c r="FJ53" s="242"/>
      <c r="FK53" s="242"/>
      <c r="FL53" s="242"/>
      <c r="FM53" s="242"/>
      <c r="FN53" s="242"/>
      <c r="FO53" s="242"/>
      <c r="FP53" s="242"/>
      <c r="FQ53" s="242"/>
      <c r="FR53" s="242"/>
      <c r="FS53" s="242"/>
      <c r="FT53" s="242"/>
      <c r="FU53" s="242"/>
      <c r="FV53" s="242"/>
      <c r="FW53" s="242"/>
      <c r="FX53" s="242"/>
      <c r="FY53" s="242"/>
      <c r="FZ53" s="242"/>
      <c r="GA53" s="242"/>
      <c r="GB53" s="242"/>
      <c r="GC53" s="242"/>
      <c r="GD53" s="242"/>
      <c r="GE53" s="242"/>
      <c r="GF53" s="242"/>
      <c r="GG53" s="242"/>
      <c r="GH53" s="242"/>
      <c r="GI53" s="242"/>
      <c r="GJ53" s="242"/>
      <c r="GK53" s="242"/>
      <c r="GL53" s="242"/>
      <c r="GM53" s="242"/>
      <c r="GN53" s="242"/>
      <c r="GO53" s="242"/>
      <c r="GP53" s="242"/>
      <c r="GQ53" s="242"/>
      <c r="GR53" s="242"/>
      <c r="GS53" s="242"/>
      <c r="GT53" s="242"/>
      <c r="GU53" s="242"/>
      <c r="GV53" s="242"/>
      <c r="GW53" s="242"/>
      <c r="GX53" s="242"/>
      <c r="GY53" s="242"/>
      <c r="GZ53" s="242"/>
      <c r="HA53" s="242"/>
      <c r="HB53" s="242"/>
      <c r="HC53" s="242"/>
      <c r="HD53" s="242"/>
      <c r="HE53" s="242"/>
      <c r="HF53" s="242"/>
      <c r="HG53" s="242"/>
      <c r="HH53" s="242"/>
      <c r="HI53" s="242"/>
      <c r="HJ53" s="242"/>
      <c r="HK53" s="242"/>
      <c r="HL53" s="242"/>
      <c r="HM53" s="242"/>
      <c r="HN53" s="242"/>
      <c r="HO53" s="242"/>
      <c r="HP53" s="242"/>
      <c r="HQ53" s="242"/>
      <c r="HR53" s="242"/>
      <c r="HS53" s="242"/>
      <c r="HT53" s="242"/>
      <c r="HU53" s="242"/>
      <c r="HV53" s="242"/>
      <c r="HW53" s="242"/>
      <c r="HX53" s="242"/>
      <c r="HY53" s="242"/>
      <c r="HZ53" s="242"/>
      <c r="IA53" s="242"/>
      <c r="IB53" s="242"/>
      <c r="IC53" s="242"/>
      <c r="ID53" s="242"/>
      <c r="IE53" s="242"/>
      <c r="IF53" s="242"/>
      <c r="IG53" s="242"/>
      <c r="IH53" s="242"/>
      <c r="II53" s="242"/>
      <c r="IJ53" s="242"/>
      <c r="IK53" s="242"/>
      <c r="IL53" s="242"/>
      <c r="IM53" s="242"/>
      <c r="IN53" s="242"/>
      <c r="IO53" s="242"/>
      <c r="IP53" s="242"/>
      <c r="IQ53" s="242"/>
      <c r="IR53" s="242"/>
      <c r="IS53" s="242"/>
      <c r="IT53" s="242"/>
      <c r="IU53" s="242"/>
      <c r="IV53" s="242"/>
      <c r="IW53" s="242"/>
      <c r="IX53" s="242"/>
    </row>
    <row r="54" spans="1:258" s="244" customFormat="1" ht="45" hidden="1" customHeight="1" x14ac:dyDescent="0.15">
      <c r="A54" s="55"/>
      <c r="B54" s="457" t="s">
        <v>651</v>
      </c>
      <c r="C54" s="458"/>
      <c r="D54" s="414" t="s">
        <v>648</v>
      </c>
      <c r="E54" s="415"/>
      <c r="F54" s="405" t="s">
        <v>692</v>
      </c>
      <c r="G54" s="367" t="s">
        <v>657</v>
      </c>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2"/>
      <c r="BP54" s="242"/>
      <c r="BQ54" s="242"/>
      <c r="BR54" s="242"/>
      <c r="BS54" s="242"/>
      <c r="BT54" s="242"/>
      <c r="BU54" s="242"/>
      <c r="BV54" s="242"/>
      <c r="BW54" s="242"/>
      <c r="BX54" s="242"/>
      <c r="BY54" s="242"/>
      <c r="BZ54" s="242"/>
      <c r="CA54" s="242"/>
      <c r="CB54" s="242"/>
      <c r="CC54" s="242"/>
      <c r="CD54" s="242"/>
      <c r="CE54" s="242"/>
      <c r="CF54" s="242"/>
      <c r="CG54" s="242"/>
      <c r="CH54" s="242"/>
      <c r="CI54" s="242"/>
      <c r="CJ54" s="242"/>
      <c r="CK54" s="242"/>
      <c r="CL54" s="242"/>
      <c r="CM54" s="242"/>
      <c r="CN54" s="242"/>
      <c r="CO54" s="242"/>
      <c r="CP54" s="242"/>
      <c r="CQ54" s="242"/>
      <c r="CR54" s="242"/>
      <c r="CS54" s="242"/>
      <c r="CT54" s="242"/>
      <c r="CU54" s="242"/>
      <c r="CV54" s="242"/>
      <c r="CW54" s="242"/>
      <c r="CX54" s="242"/>
      <c r="CY54" s="242"/>
      <c r="CZ54" s="242"/>
      <c r="DA54" s="242"/>
      <c r="DB54" s="242"/>
      <c r="DC54" s="242"/>
      <c r="DD54" s="242"/>
      <c r="DE54" s="242"/>
      <c r="DF54" s="242"/>
      <c r="DG54" s="242"/>
      <c r="DH54" s="242"/>
      <c r="DI54" s="242"/>
      <c r="DJ54" s="242"/>
      <c r="DK54" s="242"/>
      <c r="DL54" s="242"/>
      <c r="DM54" s="242"/>
      <c r="DN54" s="242"/>
      <c r="DO54" s="242"/>
      <c r="DP54" s="242"/>
      <c r="DQ54" s="242"/>
      <c r="DR54" s="242"/>
      <c r="DS54" s="242"/>
      <c r="DT54" s="242"/>
      <c r="DU54" s="242"/>
      <c r="DV54" s="242"/>
      <c r="DW54" s="242"/>
      <c r="DX54" s="242"/>
      <c r="DY54" s="242"/>
      <c r="DZ54" s="242"/>
      <c r="EA54" s="242"/>
      <c r="EB54" s="242"/>
      <c r="EC54" s="242"/>
      <c r="ED54" s="242"/>
      <c r="EE54" s="242"/>
      <c r="EF54" s="242"/>
      <c r="EG54" s="242"/>
      <c r="EH54" s="242"/>
      <c r="EI54" s="242"/>
      <c r="EJ54" s="242"/>
      <c r="EK54" s="242"/>
      <c r="EL54" s="242"/>
      <c r="EM54" s="242"/>
      <c r="EN54" s="242"/>
      <c r="EO54" s="242"/>
      <c r="EP54" s="242"/>
      <c r="EQ54" s="242"/>
      <c r="ER54" s="242"/>
      <c r="ES54" s="242"/>
      <c r="ET54" s="242"/>
      <c r="EU54" s="242"/>
      <c r="EV54" s="242"/>
      <c r="EW54" s="242"/>
      <c r="EX54" s="242"/>
      <c r="EY54" s="242"/>
      <c r="EZ54" s="242"/>
      <c r="FA54" s="242"/>
      <c r="FB54" s="242"/>
      <c r="FC54" s="242"/>
      <c r="FD54" s="242"/>
      <c r="FE54" s="242"/>
      <c r="FF54" s="242"/>
      <c r="FG54" s="242"/>
      <c r="FH54" s="242"/>
      <c r="FI54" s="242"/>
      <c r="FJ54" s="242"/>
      <c r="FK54" s="242"/>
      <c r="FL54" s="242"/>
      <c r="FM54" s="242"/>
      <c r="FN54" s="242"/>
      <c r="FO54" s="242"/>
      <c r="FP54" s="242"/>
      <c r="FQ54" s="242"/>
      <c r="FR54" s="242"/>
      <c r="FS54" s="242"/>
      <c r="FT54" s="242"/>
      <c r="FU54" s="242"/>
      <c r="FV54" s="242"/>
      <c r="FW54" s="242"/>
      <c r="FX54" s="242"/>
      <c r="FY54" s="242"/>
      <c r="FZ54" s="242"/>
      <c r="GA54" s="242"/>
      <c r="GB54" s="242"/>
      <c r="GC54" s="242"/>
      <c r="GD54" s="242"/>
      <c r="GE54" s="242"/>
      <c r="GF54" s="242"/>
      <c r="GG54" s="242"/>
      <c r="GH54" s="242"/>
      <c r="GI54" s="242"/>
      <c r="GJ54" s="242"/>
      <c r="GK54" s="242"/>
      <c r="GL54" s="242"/>
      <c r="GM54" s="242"/>
      <c r="GN54" s="242"/>
      <c r="GO54" s="242"/>
      <c r="GP54" s="242"/>
      <c r="GQ54" s="242"/>
      <c r="GR54" s="242"/>
      <c r="GS54" s="242"/>
      <c r="GT54" s="242"/>
      <c r="GU54" s="242"/>
      <c r="GV54" s="242"/>
      <c r="GW54" s="242"/>
      <c r="GX54" s="242"/>
      <c r="GY54" s="242"/>
      <c r="GZ54" s="242"/>
      <c r="HA54" s="242"/>
      <c r="HB54" s="242"/>
      <c r="HC54" s="242"/>
      <c r="HD54" s="242"/>
      <c r="HE54" s="242"/>
      <c r="HF54" s="242"/>
      <c r="HG54" s="242"/>
      <c r="HH54" s="242"/>
      <c r="HI54" s="242"/>
      <c r="HJ54" s="242"/>
      <c r="HK54" s="242"/>
      <c r="HL54" s="242"/>
      <c r="HM54" s="242"/>
      <c r="HN54" s="242"/>
      <c r="HO54" s="242"/>
      <c r="HP54" s="242"/>
      <c r="HQ54" s="242"/>
      <c r="HR54" s="242"/>
      <c r="HS54" s="242"/>
      <c r="HT54" s="242"/>
      <c r="HU54" s="242"/>
      <c r="HV54" s="242"/>
      <c r="HW54" s="242"/>
      <c r="HX54" s="242"/>
      <c r="HY54" s="242"/>
      <c r="HZ54" s="242"/>
      <c r="IA54" s="242"/>
      <c r="IB54" s="242"/>
      <c r="IC54" s="242"/>
      <c r="ID54" s="242"/>
      <c r="IE54" s="242"/>
      <c r="IF54" s="242"/>
      <c r="IG54" s="242"/>
      <c r="IH54" s="242"/>
      <c r="II54" s="242"/>
      <c r="IJ54" s="242"/>
      <c r="IK54" s="242"/>
      <c r="IL54" s="242"/>
      <c r="IM54" s="242"/>
      <c r="IN54" s="242"/>
      <c r="IO54" s="242"/>
      <c r="IP54" s="242"/>
      <c r="IQ54" s="242"/>
      <c r="IR54" s="242"/>
      <c r="IS54" s="242"/>
      <c r="IT54" s="242"/>
      <c r="IU54" s="242"/>
      <c r="IV54" s="242"/>
      <c r="IW54" s="242"/>
      <c r="IX54" s="242"/>
    </row>
    <row r="55" spans="1:258" s="244" customFormat="1" ht="42.75" hidden="1" customHeight="1" x14ac:dyDescent="0.15">
      <c r="A55" s="55"/>
      <c r="B55" s="457" t="s">
        <v>650</v>
      </c>
      <c r="C55" s="458"/>
      <c r="D55" s="474" t="s">
        <v>652</v>
      </c>
      <c r="E55" s="417"/>
      <c r="F55" s="407" t="s">
        <v>707</v>
      </c>
      <c r="G55" s="367" t="s">
        <v>649</v>
      </c>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2"/>
      <c r="AV55" s="242"/>
      <c r="AW55" s="242"/>
      <c r="AX55" s="242"/>
      <c r="AY55" s="242"/>
      <c r="AZ55" s="242"/>
      <c r="BA55" s="242"/>
      <c r="BB55" s="242"/>
      <c r="BC55" s="242"/>
      <c r="BD55" s="242"/>
      <c r="BE55" s="242"/>
      <c r="BF55" s="242"/>
      <c r="BG55" s="242"/>
      <c r="BH55" s="242"/>
      <c r="BI55" s="242"/>
      <c r="BJ55" s="242"/>
      <c r="BK55" s="242"/>
      <c r="BL55" s="242"/>
      <c r="BM55" s="242"/>
      <c r="BN55" s="242"/>
      <c r="BO55" s="242"/>
      <c r="BP55" s="242"/>
      <c r="BQ55" s="242"/>
      <c r="BR55" s="242"/>
      <c r="BS55" s="242"/>
      <c r="BT55" s="242"/>
      <c r="BU55" s="242"/>
      <c r="BV55" s="242"/>
      <c r="BW55" s="242"/>
      <c r="BX55" s="242"/>
      <c r="BY55" s="242"/>
      <c r="BZ55" s="242"/>
      <c r="CA55" s="242"/>
      <c r="CB55" s="242"/>
      <c r="CC55" s="242"/>
      <c r="CD55" s="242"/>
      <c r="CE55" s="242"/>
      <c r="CF55" s="242"/>
      <c r="CG55" s="242"/>
      <c r="CH55" s="242"/>
      <c r="CI55" s="242"/>
      <c r="CJ55" s="242"/>
      <c r="CK55" s="242"/>
      <c r="CL55" s="242"/>
      <c r="CM55" s="242"/>
      <c r="CN55" s="242"/>
      <c r="CO55" s="242"/>
      <c r="CP55" s="242"/>
      <c r="CQ55" s="242"/>
      <c r="CR55" s="242"/>
      <c r="CS55" s="242"/>
      <c r="CT55" s="242"/>
      <c r="CU55" s="242"/>
      <c r="CV55" s="242"/>
      <c r="CW55" s="242"/>
      <c r="CX55" s="242"/>
      <c r="CY55" s="242"/>
      <c r="CZ55" s="242"/>
      <c r="DA55" s="242"/>
      <c r="DB55" s="242"/>
      <c r="DC55" s="242"/>
      <c r="DD55" s="242"/>
      <c r="DE55" s="242"/>
      <c r="DF55" s="242"/>
      <c r="DG55" s="242"/>
      <c r="DH55" s="242"/>
      <c r="DI55" s="242"/>
      <c r="DJ55" s="242"/>
      <c r="DK55" s="242"/>
      <c r="DL55" s="242"/>
      <c r="DM55" s="242"/>
      <c r="DN55" s="242"/>
      <c r="DO55" s="242"/>
      <c r="DP55" s="242"/>
      <c r="DQ55" s="242"/>
      <c r="DR55" s="242"/>
      <c r="DS55" s="242"/>
      <c r="DT55" s="242"/>
      <c r="DU55" s="242"/>
      <c r="DV55" s="242"/>
      <c r="DW55" s="242"/>
      <c r="DX55" s="242"/>
      <c r="DY55" s="242"/>
      <c r="DZ55" s="242"/>
      <c r="EA55" s="242"/>
      <c r="EB55" s="242"/>
      <c r="EC55" s="242"/>
      <c r="ED55" s="242"/>
      <c r="EE55" s="242"/>
      <c r="EF55" s="242"/>
      <c r="EG55" s="242"/>
      <c r="EH55" s="242"/>
      <c r="EI55" s="242"/>
      <c r="EJ55" s="242"/>
      <c r="EK55" s="242"/>
      <c r="EL55" s="242"/>
      <c r="EM55" s="242"/>
      <c r="EN55" s="242"/>
      <c r="EO55" s="242"/>
      <c r="EP55" s="242"/>
      <c r="EQ55" s="242"/>
      <c r="ER55" s="242"/>
      <c r="ES55" s="242"/>
      <c r="ET55" s="242"/>
      <c r="EU55" s="242"/>
      <c r="EV55" s="242"/>
      <c r="EW55" s="242"/>
      <c r="EX55" s="242"/>
      <c r="EY55" s="242"/>
      <c r="EZ55" s="242"/>
      <c r="FA55" s="242"/>
      <c r="FB55" s="242"/>
      <c r="FC55" s="242"/>
      <c r="FD55" s="242"/>
      <c r="FE55" s="242"/>
      <c r="FF55" s="242"/>
      <c r="FG55" s="242"/>
      <c r="FH55" s="242"/>
      <c r="FI55" s="242"/>
      <c r="FJ55" s="242"/>
      <c r="FK55" s="242"/>
      <c r="FL55" s="242"/>
      <c r="FM55" s="242"/>
      <c r="FN55" s="242"/>
      <c r="FO55" s="242"/>
      <c r="FP55" s="242"/>
      <c r="FQ55" s="242"/>
      <c r="FR55" s="242"/>
      <c r="FS55" s="242"/>
      <c r="FT55" s="242"/>
      <c r="FU55" s="242"/>
      <c r="FV55" s="242"/>
      <c r="FW55" s="242"/>
      <c r="FX55" s="242"/>
      <c r="FY55" s="242"/>
      <c r="FZ55" s="242"/>
      <c r="GA55" s="242"/>
      <c r="GB55" s="242"/>
      <c r="GC55" s="242"/>
      <c r="GD55" s="242"/>
      <c r="GE55" s="242"/>
      <c r="GF55" s="242"/>
      <c r="GG55" s="242"/>
      <c r="GH55" s="242"/>
      <c r="GI55" s="242"/>
      <c r="GJ55" s="242"/>
      <c r="GK55" s="242"/>
      <c r="GL55" s="242"/>
      <c r="GM55" s="242"/>
      <c r="GN55" s="242"/>
      <c r="GO55" s="242"/>
      <c r="GP55" s="242"/>
      <c r="GQ55" s="242"/>
      <c r="GR55" s="242"/>
      <c r="GS55" s="242"/>
      <c r="GT55" s="242"/>
      <c r="GU55" s="242"/>
      <c r="GV55" s="242"/>
      <c r="GW55" s="242"/>
      <c r="GX55" s="242"/>
      <c r="GY55" s="242"/>
      <c r="GZ55" s="242"/>
      <c r="HA55" s="242"/>
      <c r="HB55" s="242"/>
      <c r="HC55" s="242"/>
      <c r="HD55" s="242"/>
      <c r="HE55" s="242"/>
      <c r="HF55" s="242"/>
      <c r="HG55" s="242"/>
      <c r="HH55" s="242"/>
      <c r="HI55" s="242"/>
      <c r="HJ55" s="242"/>
      <c r="HK55" s="242"/>
      <c r="HL55" s="242"/>
      <c r="HM55" s="242"/>
      <c r="HN55" s="242"/>
      <c r="HO55" s="242"/>
      <c r="HP55" s="242"/>
      <c r="HQ55" s="242"/>
      <c r="HR55" s="242"/>
      <c r="HS55" s="242"/>
      <c r="HT55" s="242"/>
      <c r="HU55" s="242"/>
      <c r="HV55" s="242"/>
      <c r="HW55" s="242"/>
      <c r="HX55" s="242"/>
      <c r="HY55" s="242"/>
      <c r="HZ55" s="242"/>
      <c r="IA55" s="242"/>
      <c r="IB55" s="242"/>
      <c r="IC55" s="242"/>
      <c r="ID55" s="242"/>
      <c r="IE55" s="242"/>
      <c r="IF55" s="242"/>
      <c r="IG55" s="242"/>
      <c r="IH55" s="242"/>
      <c r="II55" s="242"/>
      <c r="IJ55" s="242"/>
      <c r="IK55" s="242"/>
      <c r="IL55" s="242"/>
      <c r="IM55" s="242"/>
      <c r="IN55" s="242"/>
      <c r="IO55" s="242"/>
      <c r="IP55" s="242"/>
      <c r="IQ55" s="242"/>
      <c r="IR55" s="242"/>
      <c r="IS55" s="242"/>
      <c r="IT55" s="242"/>
      <c r="IU55" s="242"/>
      <c r="IV55" s="242"/>
      <c r="IW55" s="242"/>
      <c r="IX55" s="242"/>
    </row>
    <row r="56" spans="1:258" s="244" customFormat="1" ht="19.5" hidden="1" customHeight="1" x14ac:dyDescent="0.15">
      <c r="A56" s="55"/>
      <c r="B56" s="457" t="s">
        <v>704</v>
      </c>
      <c r="C56" s="458"/>
      <c r="D56" s="414" t="s">
        <v>676</v>
      </c>
      <c r="E56" s="415"/>
      <c r="F56" s="407" t="s">
        <v>124</v>
      </c>
      <c r="G56" s="367" t="s">
        <v>658</v>
      </c>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242"/>
      <c r="BU56" s="242"/>
      <c r="BV56" s="242"/>
      <c r="BW56" s="242"/>
      <c r="BX56" s="242"/>
      <c r="BY56" s="242"/>
      <c r="BZ56" s="242"/>
      <c r="CA56" s="242"/>
      <c r="CB56" s="242"/>
      <c r="CC56" s="242"/>
      <c r="CD56" s="242"/>
      <c r="CE56" s="242"/>
      <c r="CF56" s="242"/>
      <c r="CG56" s="242"/>
      <c r="CH56" s="242"/>
      <c r="CI56" s="242"/>
      <c r="CJ56" s="242"/>
      <c r="CK56" s="242"/>
      <c r="CL56" s="242"/>
      <c r="CM56" s="242"/>
      <c r="CN56" s="242"/>
      <c r="CO56" s="242"/>
      <c r="CP56" s="242"/>
      <c r="CQ56" s="242"/>
      <c r="CR56" s="242"/>
      <c r="CS56" s="242"/>
      <c r="CT56" s="242"/>
      <c r="CU56" s="242"/>
      <c r="CV56" s="242"/>
      <c r="CW56" s="242"/>
      <c r="CX56" s="242"/>
      <c r="CY56" s="242"/>
      <c r="CZ56" s="242"/>
      <c r="DA56" s="242"/>
      <c r="DB56" s="242"/>
      <c r="DC56" s="242"/>
      <c r="DD56" s="242"/>
      <c r="DE56" s="242"/>
      <c r="DF56" s="242"/>
      <c r="DG56" s="242"/>
      <c r="DH56" s="242"/>
      <c r="DI56" s="242"/>
      <c r="DJ56" s="242"/>
      <c r="DK56" s="242"/>
      <c r="DL56" s="242"/>
      <c r="DM56" s="242"/>
      <c r="DN56" s="242"/>
      <c r="DO56" s="242"/>
      <c r="DP56" s="242"/>
      <c r="DQ56" s="242"/>
      <c r="DR56" s="242"/>
      <c r="DS56" s="242"/>
      <c r="DT56" s="242"/>
      <c r="DU56" s="242"/>
      <c r="DV56" s="242"/>
      <c r="DW56" s="242"/>
      <c r="DX56" s="242"/>
      <c r="DY56" s="242"/>
      <c r="DZ56" s="242"/>
      <c r="EA56" s="242"/>
      <c r="EB56" s="242"/>
      <c r="EC56" s="242"/>
      <c r="ED56" s="242"/>
      <c r="EE56" s="242"/>
      <c r="EF56" s="242"/>
      <c r="EG56" s="242"/>
      <c r="EH56" s="242"/>
      <c r="EI56" s="242"/>
      <c r="EJ56" s="242"/>
      <c r="EK56" s="242"/>
      <c r="EL56" s="242"/>
      <c r="EM56" s="242"/>
      <c r="EN56" s="242"/>
      <c r="EO56" s="242"/>
      <c r="EP56" s="242"/>
      <c r="EQ56" s="242"/>
      <c r="ER56" s="242"/>
      <c r="ES56" s="242"/>
      <c r="ET56" s="242"/>
      <c r="EU56" s="242"/>
      <c r="EV56" s="242"/>
      <c r="EW56" s="242"/>
      <c r="EX56" s="242"/>
      <c r="EY56" s="242"/>
      <c r="EZ56" s="242"/>
      <c r="FA56" s="242"/>
      <c r="FB56" s="242"/>
      <c r="FC56" s="242"/>
      <c r="FD56" s="242"/>
      <c r="FE56" s="242"/>
      <c r="FF56" s="242"/>
      <c r="FG56" s="242"/>
      <c r="FH56" s="242"/>
      <c r="FI56" s="242"/>
      <c r="FJ56" s="242"/>
      <c r="FK56" s="242"/>
      <c r="FL56" s="242"/>
      <c r="FM56" s="242"/>
      <c r="FN56" s="242"/>
      <c r="FO56" s="242"/>
      <c r="FP56" s="242"/>
      <c r="FQ56" s="242"/>
      <c r="FR56" s="242"/>
      <c r="FS56" s="242"/>
      <c r="FT56" s="242"/>
      <c r="FU56" s="242"/>
      <c r="FV56" s="242"/>
      <c r="FW56" s="242"/>
      <c r="FX56" s="242"/>
      <c r="FY56" s="242"/>
      <c r="FZ56" s="242"/>
      <c r="GA56" s="242"/>
      <c r="GB56" s="242"/>
      <c r="GC56" s="242"/>
      <c r="GD56" s="242"/>
      <c r="GE56" s="242"/>
      <c r="GF56" s="242"/>
      <c r="GG56" s="242"/>
      <c r="GH56" s="242"/>
      <c r="GI56" s="242"/>
      <c r="GJ56" s="242"/>
      <c r="GK56" s="242"/>
      <c r="GL56" s="242"/>
      <c r="GM56" s="242"/>
      <c r="GN56" s="242"/>
      <c r="GO56" s="242"/>
      <c r="GP56" s="242"/>
      <c r="GQ56" s="242"/>
      <c r="GR56" s="242"/>
      <c r="GS56" s="242"/>
      <c r="GT56" s="242"/>
      <c r="GU56" s="242"/>
      <c r="GV56" s="242"/>
      <c r="GW56" s="242"/>
      <c r="GX56" s="242"/>
      <c r="GY56" s="242"/>
      <c r="GZ56" s="242"/>
      <c r="HA56" s="242"/>
      <c r="HB56" s="242"/>
      <c r="HC56" s="242"/>
      <c r="HD56" s="242"/>
      <c r="HE56" s="242"/>
      <c r="HF56" s="242"/>
      <c r="HG56" s="242"/>
      <c r="HH56" s="242"/>
      <c r="HI56" s="242"/>
      <c r="HJ56" s="242"/>
      <c r="HK56" s="242"/>
      <c r="HL56" s="242"/>
      <c r="HM56" s="242"/>
      <c r="HN56" s="242"/>
      <c r="HO56" s="242"/>
      <c r="HP56" s="242"/>
      <c r="HQ56" s="242"/>
      <c r="HR56" s="242"/>
      <c r="HS56" s="242"/>
      <c r="HT56" s="242"/>
      <c r="HU56" s="242"/>
      <c r="HV56" s="242"/>
      <c r="HW56" s="242"/>
      <c r="HX56" s="242"/>
      <c r="HY56" s="242"/>
      <c r="HZ56" s="242"/>
      <c r="IA56" s="242"/>
      <c r="IB56" s="242"/>
      <c r="IC56" s="242"/>
      <c r="ID56" s="242"/>
      <c r="IE56" s="242"/>
      <c r="IF56" s="242"/>
      <c r="IG56" s="242"/>
      <c r="IH56" s="242"/>
      <c r="II56" s="242"/>
      <c r="IJ56" s="242"/>
      <c r="IK56" s="242"/>
      <c r="IL56" s="242"/>
      <c r="IM56" s="242"/>
      <c r="IN56" s="242"/>
      <c r="IO56" s="242"/>
      <c r="IP56" s="242"/>
      <c r="IQ56" s="242"/>
      <c r="IR56" s="242"/>
      <c r="IS56" s="242"/>
      <c r="IT56" s="242"/>
      <c r="IU56" s="242"/>
      <c r="IV56" s="242"/>
      <c r="IW56" s="242"/>
      <c r="IX56" s="242"/>
    </row>
    <row r="57" spans="1:258" s="244" customFormat="1" ht="19.5" hidden="1" customHeight="1" x14ac:dyDescent="0.15">
      <c r="A57" s="55"/>
      <c r="B57" s="470" t="s">
        <v>704</v>
      </c>
      <c r="C57" s="471"/>
      <c r="D57" s="421" t="s">
        <v>677</v>
      </c>
      <c r="E57" s="422"/>
      <c r="F57" s="475" t="s">
        <v>124</v>
      </c>
      <c r="G57" s="367" t="s">
        <v>659</v>
      </c>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242"/>
      <c r="BA57" s="242"/>
      <c r="BB57" s="242"/>
      <c r="BC57" s="242"/>
      <c r="BD57" s="242"/>
      <c r="BE57" s="242"/>
      <c r="BF57" s="242"/>
      <c r="BG57" s="242"/>
      <c r="BH57" s="242"/>
      <c r="BI57" s="242"/>
      <c r="BJ57" s="242"/>
      <c r="BK57" s="242"/>
      <c r="BL57" s="242"/>
      <c r="BM57" s="242"/>
      <c r="BN57" s="242"/>
      <c r="BO57" s="242"/>
      <c r="BP57" s="242"/>
      <c r="BQ57" s="242"/>
      <c r="BR57" s="242"/>
      <c r="BS57" s="242"/>
      <c r="BT57" s="242"/>
      <c r="BU57" s="242"/>
      <c r="BV57" s="242"/>
      <c r="BW57" s="242"/>
      <c r="BX57" s="242"/>
      <c r="BY57" s="242"/>
      <c r="BZ57" s="242"/>
      <c r="CA57" s="242"/>
      <c r="CB57" s="242"/>
      <c r="CC57" s="242"/>
      <c r="CD57" s="242"/>
      <c r="CE57" s="242"/>
      <c r="CF57" s="242"/>
      <c r="CG57" s="242"/>
      <c r="CH57" s="242"/>
      <c r="CI57" s="242"/>
      <c r="CJ57" s="242"/>
      <c r="CK57" s="242"/>
      <c r="CL57" s="242"/>
      <c r="CM57" s="242"/>
      <c r="CN57" s="242"/>
      <c r="CO57" s="242"/>
      <c r="CP57" s="242"/>
      <c r="CQ57" s="242"/>
      <c r="CR57" s="242"/>
      <c r="CS57" s="242"/>
      <c r="CT57" s="242"/>
      <c r="CU57" s="242"/>
      <c r="CV57" s="242"/>
      <c r="CW57" s="242"/>
      <c r="CX57" s="242"/>
      <c r="CY57" s="242"/>
      <c r="CZ57" s="242"/>
      <c r="DA57" s="242"/>
      <c r="DB57" s="242"/>
      <c r="DC57" s="242"/>
      <c r="DD57" s="242"/>
      <c r="DE57" s="242"/>
      <c r="DF57" s="242"/>
      <c r="DG57" s="242"/>
      <c r="DH57" s="242"/>
      <c r="DI57" s="242"/>
      <c r="DJ57" s="242"/>
      <c r="DK57" s="242"/>
      <c r="DL57" s="242"/>
      <c r="DM57" s="242"/>
      <c r="DN57" s="242"/>
      <c r="DO57" s="242"/>
      <c r="DP57" s="242"/>
      <c r="DQ57" s="242"/>
      <c r="DR57" s="242"/>
      <c r="DS57" s="242"/>
      <c r="DT57" s="242"/>
      <c r="DU57" s="242"/>
      <c r="DV57" s="242"/>
      <c r="DW57" s="242"/>
      <c r="DX57" s="242"/>
      <c r="DY57" s="242"/>
      <c r="DZ57" s="242"/>
      <c r="EA57" s="242"/>
      <c r="EB57" s="242"/>
      <c r="EC57" s="242"/>
      <c r="ED57" s="242"/>
      <c r="EE57" s="242"/>
      <c r="EF57" s="242"/>
      <c r="EG57" s="242"/>
      <c r="EH57" s="242"/>
      <c r="EI57" s="242"/>
      <c r="EJ57" s="242"/>
      <c r="EK57" s="242"/>
      <c r="EL57" s="242"/>
      <c r="EM57" s="242"/>
      <c r="EN57" s="242"/>
      <c r="EO57" s="242"/>
      <c r="EP57" s="242"/>
      <c r="EQ57" s="242"/>
      <c r="ER57" s="242"/>
      <c r="ES57" s="242"/>
      <c r="ET57" s="242"/>
      <c r="EU57" s="242"/>
      <c r="EV57" s="242"/>
      <c r="EW57" s="242"/>
      <c r="EX57" s="242"/>
      <c r="EY57" s="242"/>
      <c r="EZ57" s="242"/>
      <c r="FA57" s="242"/>
      <c r="FB57" s="242"/>
      <c r="FC57" s="242"/>
      <c r="FD57" s="242"/>
      <c r="FE57" s="242"/>
      <c r="FF57" s="242"/>
      <c r="FG57" s="242"/>
      <c r="FH57" s="242"/>
      <c r="FI57" s="242"/>
      <c r="FJ57" s="242"/>
      <c r="FK57" s="242"/>
      <c r="FL57" s="242"/>
      <c r="FM57" s="242"/>
      <c r="FN57" s="242"/>
      <c r="FO57" s="242"/>
      <c r="FP57" s="242"/>
      <c r="FQ57" s="242"/>
      <c r="FR57" s="242"/>
      <c r="FS57" s="242"/>
      <c r="FT57" s="242"/>
      <c r="FU57" s="242"/>
      <c r="FV57" s="242"/>
      <c r="FW57" s="242"/>
      <c r="FX57" s="242"/>
      <c r="FY57" s="242"/>
      <c r="FZ57" s="242"/>
      <c r="GA57" s="242"/>
      <c r="GB57" s="242"/>
      <c r="GC57" s="242"/>
      <c r="GD57" s="242"/>
      <c r="GE57" s="242"/>
      <c r="GF57" s="242"/>
      <c r="GG57" s="242"/>
      <c r="GH57" s="242"/>
      <c r="GI57" s="242"/>
      <c r="GJ57" s="242"/>
      <c r="GK57" s="242"/>
      <c r="GL57" s="242"/>
      <c r="GM57" s="242"/>
      <c r="GN57" s="242"/>
      <c r="GO57" s="242"/>
      <c r="GP57" s="242"/>
      <c r="GQ57" s="242"/>
      <c r="GR57" s="242"/>
      <c r="GS57" s="242"/>
      <c r="GT57" s="242"/>
      <c r="GU57" s="242"/>
      <c r="GV57" s="242"/>
      <c r="GW57" s="242"/>
      <c r="GX57" s="242"/>
      <c r="GY57" s="242"/>
      <c r="GZ57" s="242"/>
      <c r="HA57" s="242"/>
      <c r="HB57" s="242"/>
      <c r="HC57" s="242"/>
      <c r="HD57" s="242"/>
      <c r="HE57" s="242"/>
      <c r="HF57" s="242"/>
      <c r="HG57" s="242"/>
      <c r="HH57" s="242"/>
      <c r="HI57" s="242"/>
      <c r="HJ57" s="242"/>
      <c r="HK57" s="242"/>
      <c r="HL57" s="242"/>
      <c r="HM57" s="242"/>
      <c r="HN57" s="242"/>
      <c r="HO57" s="242"/>
      <c r="HP57" s="242"/>
      <c r="HQ57" s="242"/>
      <c r="HR57" s="242"/>
      <c r="HS57" s="242"/>
      <c r="HT57" s="242"/>
      <c r="HU57" s="242"/>
      <c r="HV57" s="242"/>
      <c r="HW57" s="242"/>
      <c r="HX57" s="242"/>
      <c r="HY57" s="242"/>
      <c r="HZ57" s="242"/>
      <c r="IA57" s="242"/>
      <c r="IB57" s="242"/>
      <c r="IC57" s="242"/>
      <c r="ID57" s="242"/>
      <c r="IE57" s="242"/>
      <c r="IF57" s="242"/>
      <c r="IG57" s="242"/>
      <c r="IH57" s="242"/>
      <c r="II57" s="242"/>
      <c r="IJ57" s="242"/>
      <c r="IK57" s="242"/>
      <c r="IL57" s="242"/>
      <c r="IM57" s="242"/>
      <c r="IN57" s="242"/>
      <c r="IO57" s="242"/>
      <c r="IP57" s="242"/>
      <c r="IQ57" s="242"/>
      <c r="IR57" s="242"/>
      <c r="IS57" s="242"/>
      <c r="IT57" s="242"/>
      <c r="IU57" s="242"/>
      <c r="IV57" s="242"/>
      <c r="IW57" s="242"/>
      <c r="IX57" s="242"/>
    </row>
    <row r="58" spans="1:258" s="244" customFormat="1" ht="19.5" hidden="1" customHeight="1" x14ac:dyDescent="0.15">
      <c r="A58" s="55"/>
      <c r="B58" s="472"/>
      <c r="C58" s="473"/>
      <c r="D58" s="425"/>
      <c r="E58" s="426"/>
      <c r="F58" s="465"/>
      <c r="G58" s="367" t="s">
        <v>660</v>
      </c>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242"/>
      <c r="BE58" s="242"/>
      <c r="BF58" s="242"/>
      <c r="BG58" s="242"/>
      <c r="BH58" s="242"/>
      <c r="BI58" s="242"/>
      <c r="BJ58" s="242"/>
      <c r="BK58" s="242"/>
      <c r="BL58" s="242"/>
      <c r="BM58" s="242"/>
      <c r="BN58" s="242"/>
      <c r="BO58" s="242"/>
      <c r="BP58" s="242"/>
      <c r="BQ58" s="242"/>
      <c r="BR58" s="242"/>
      <c r="BS58" s="242"/>
      <c r="BT58" s="242"/>
      <c r="BU58" s="242"/>
      <c r="BV58" s="242"/>
      <c r="BW58" s="242"/>
      <c r="BX58" s="242"/>
      <c r="BY58" s="242"/>
      <c r="BZ58" s="242"/>
      <c r="CA58" s="242"/>
      <c r="CB58" s="242"/>
      <c r="CC58" s="242"/>
      <c r="CD58" s="242"/>
      <c r="CE58" s="242"/>
      <c r="CF58" s="242"/>
      <c r="CG58" s="242"/>
      <c r="CH58" s="242"/>
      <c r="CI58" s="242"/>
      <c r="CJ58" s="242"/>
      <c r="CK58" s="242"/>
      <c r="CL58" s="242"/>
      <c r="CM58" s="242"/>
      <c r="CN58" s="242"/>
      <c r="CO58" s="242"/>
      <c r="CP58" s="242"/>
      <c r="CQ58" s="242"/>
      <c r="CR58" s="242"/>
      <c r="CS58" s="242"/>
      <c r="CT58" s="242"/>
      <c r="CU58" s="242"/>
      <c r="CV58" s="242"/>
      <c r="CW58" s="242"/>
      <c r="CX58" s="242"/>
      <c r="CY58" s="242"/>
      <c r="CZ58" s="242"/>
      <c r="DA58" s="242"/>
      <c r="DB58" s="242"/>
      <c r="DC58" s="242"/>
      <c r="DD58" s="242"/>
      <c r="DE58" s="242"/>
      <c r="DF58" s="242"/>
      <c r="DG58" s="242"/>
      <c r="DH58" s="242"/>
      <c r="DI58" s="242"/>
      <c r="DJ58" s="242"/>
      <c r="DK58" s="242"/>
      <c r="DL58" s="242"/>
      <c r="DM58" s="242"/>
      <c r="DN58" s="242"/>
      <c r="DO58" s="242"/>
      <c r="DP58" s="242"/>
      <c r="DQ58" s="242"/>
      <c r="DR58" s="242"/>
      <c r="DS58" s="242"/>
      <c r="DT58" s="242"/>
      <c r="DU58" s="242"/>
      <c r="DV58" s="242"/>
      <c r="DW58" s="242"/>
      <c r="DX58" s="242"/>
      <c r="DY58" s="242"/>
      <c r="DZ58" s="242"/>
      <c r="EA58" s="242"/>
      <c r="EB58" s="242"/>
      <c r="EC58" s="242"/>
      <c r="ED58" s="242"/>
      <c r="EE58" s="242"/>
      <c r="EF58" s="242"/>
      <c r="EG58" s="242"/>
      <c r="EH58" s="242"/>
      <c r="EI58" s="242"/>
      <c r="EJ58" s="242"/>
      <c r="EK58" s="242"/>
      <c r="EL58" s="242"/>
      <c r="EM58" s="242"/>
      <c r="EN58" s="242"/>
      <c r="EO58" s="242"/>
      <c r="EP58" s="242"/>
      <c r="EQ58" s="242"/>
      <c r="ER58" s="242"/>
      <c r="ES58" s="242"/>
      <c r="ET58" s="242"/>
      <c r="EU58" s="242"/>
      <c r="EV58" s="242"/>
      <c r="EW58" s="242"/>
      <c r="EX58" s="242"/>
      <c r="EY58" s="242"/>
      <c r="EZ58" s="242"/>
      <c r="FA58" s="242"/>
      <c r="FB58" s="242"/>
      <c r="FC58" s="242"/>
      <c r="FD58" s="242"/>
      <c r="FE58" s="242"/>
      <c r="FF58" s="242"/>
      <c r="FG58" s="242"/>
      <c r="FH58" s="242"/>
      <c r="FI58" s="242"/>
      <c r="FJ58" s="242"/>
      <c r="FK58" s="242"/>
      <c r="FL58" s="242"/>
      <c r="FM58" s="242"/>
      <c r="FN58" s="242"/>
      <c r="FO58" s="242"/>
      <c r="FP58" s="242"/>
      <c r="FQ58" s="242"/>
      <c r="FR58" s="242"/>
      <c r="FS58" s="242"/>
      <c r="FT58" s="242"/>
      <c r="FU58" s="242"/>
      <c r="FV58" s="242"/>
      <c r="FW58" s="242"/>
      <c r="FX58" s="242"/>
      <c r="FY58" s="242"/>
      <c r="FZ58" s="242"/>
      <c r="GA58" s="242"/>
      <c r="GB58" s="242"/>
      <c r="GC58" s="242"/>
      <c r="GD58" s="242"/>
      <c r="GE58" s="242"/>
      <c r="GF58" s="242"/>
      <c r="GG58" s="242"/>
      <c r="GH58" s="242"/>
      <c r="GI58" s="242"/>
      <c r="GJ58" s="242"/>
      <c r="GK58" s="242"/>
      <c r="GL58" s="242"/>
      <c r="GM58" s="242"/>
      <c r="GN58" s="242"/>
      <c r="GO58" s="242"/>
      <c r="GP58" s="242"/>
      <c r="GQ58" s="242"/>
      <c r="GR58" s="242"/>
      <c r="GS58" s="242"/>
      <c r="GT58" s="242"/>
      <c r="GU58" s="242"/>
      <c r="GV58" s="242"/>
      <c r="GW58" s="242"/>
      <c r="GX58" s="242"/>
      <c r="GY58" s="242"/>
      <c r="GZ58" s="242"/>
      <c r="HA58" s="242"/>
      <c r="HB58" s="242"/>
      <c r="HC58" s="242"/>
      <c r="HD58" s="242"/>
      <c r="HE58" s="242"/>
      <c r="HF58" s="242"/>
      <c r="HG58" s="242"/>
      <c r="HH58" s="242"/>
      <c r="HI58" s="242"/>
      <c r="HJ58" s="242"/>
      <c r="HK58" s="242"/>
      <c r="HL58" s="242"/>
      <c r="HM58" s="242"/>
      <c r="HN58" s="242"/>
      <c r="HO58" s="242"/>
      <c r="HP58" s="242"/>
      <c r="HQ58" s="242"/>
      <c r="HR58" s="242"/>
      <c r="HS58" s="242"/>
      <c r="HT58" s="242"/>
      <c r="HU58" s="242"/>
      <c r="HV58" s="242"/>
      <c r="HW58" s="242"/>
      <c r="HX58" s="242"/>
      <c r="HY58" s="242"/>
      <c r="HZ58" s="242"/>
      <c r="IA58" s="242"/>
      <c r="IB58" s="242"/>
      <c r="IC58" s="242"/>
      <c r="ID58" s="242"/>
      <c r="IE58" s="242"/>
      <c r="IF58" s="242"/>
      <c r="IG58" s="242"/>
      <c r="IH58" s="242"/>
      <c r="II58" s="242"/>
      <c r="IJ58" s="242"/>
      <c r="IK58" s="242"/>
      <c r="IL58" s="242"/>
      <c r="IM58" s="242"/>
      <c r="IN58" s="242"/>
      <c r="IO58" s="242"/>
      <c r="IP58" s="242"/>
      <c r="IQ58" s="242"/>
      <c r="IR58" s="242"/>
      <c r="IS58" s="242"/>
      <c r="IT58" s="242"/>
      <c r="IU58" s="242"/>
      <c r="IV58" s="242"/>
      <c r="IW58" s="242"/>
      <c r="IX58" s="242"/>
    </row>
    <row r="59" spans="1:258" s="244" customFormat="1" ht="19.5" hidden="1" customHeight="1" x14ac:dyDescent="0.15">
      <c r="A59" s="55"/>
      <c r="B59" s="412" t="s">
        <v>530</v>
      </c>
      <c r="C59" s="463"/>
      <c r="D59" s="408"/>
      <c r="E59" s="408"/>
      <c r="F59" s="409"/>
      <c r="G59" s="410"/>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6"/>
      <c r="AP59" s="396"/>
      <c r="AQ59" s="396"/>
      <c r="AR59" s="396"/>
      <c r="AS59" s="396"/>
      <c r="AT59" s="396"/>
      <c r="AU59" s="396"/>
      <c r="AV59" s="396"/>
      <c r="AW59" s="396"/>
      <c r="AX59" s="396"/>
      <c r="AY59" s="396"/>
      <c r="AZ59" s="396"/>
      <c r="BA59" s="396"/>
      <c r="BB59" s="396"/>
      <c r="BC59" s="396"/>
      <c r="BD59" s="396"/>
      <c r="BE59" s="396"/>
      <c r="BF59" s="396"/>
      <c r="BG59" s="396"/>
      <c r="BH59" s="396"/>
      <c r="BI59" s="396"/>
      <c r="BJ59" s="396"/>
      <c r="BK59" s="396"/>
      <c r="BL59" s="396"/>
      <c r="BM59" s="396"/>
      <c r="BN59" s="396"/>
      <c r="BO59" s="396"/>
      <c r="BP59" s="396"/>
      <c r="BQ59" s="396"/>
      <c r="BR59" s="396"/>
      <c r="BS59" s="396"/>
      <c r="BT59" s="396"/>
      <c r="BU59" s="396"/>
      <c r="BV59" s="396"/>
      <c r="BW59" s="396"/>
      <c r="BX59" s="396"/>
      <c r="BY59" s="396"/>
      <c r="BZ59" s="396"/>
      <c r="CA59" s="396"/>
      <c r="CB59" s="396"/>
      <c r="CC59" s="396"/>
      <c r="CD59" s="396"/>
      <c r="CE59" s="396"/>
      <c r="CF59" s="396"/>
      <c r="CG59" s="396"/>
      <c r="CH59" s="396"/>
      <c r="CI59" s="396"/>
      <c r="CJ59" s="396"/>
      <c r="CK59" s="396"/>
      <c r="CL59" s="396"/>
      <c r="CM59" s="396"/>
      <c r="CN59" s="396"/>
      <c r="CO59" s="396"/>
      <c r="CP59" s="396"/>
      <c r="CQ59" s="396"/>
      <c r="CR59" s="396"/>
      <c r="CS59" s="396"/>
      <c r="CT59" s="396"/>
      <c r="CU59" s="396"/>
      <c r="CV59" s="396"/>
      <c r="CW59" s="396"/>
      <c r="CX59" s="396"/>
      <c r="CY59" s="396"/>
      <c r="CZ59" s="396"/>
      <c r="DA59" s="396"/>
      <c r="DB59" s="396"/>
      <c r="DC59" s="396"/>
      <c r="DD59" s="396"/>
      <c r="DE59" s="396"/>
      <c r="DF59" s="396"/>
      <c r="DG59" s="396"/>
      <c r="DH59" s="396"/>
      <c r="DI59" s="396"/>
      <c r="DJ59" s="396"/>
      <c r="DK59" s="396"/>
      <c r="DL59" s="396"/>
      <c r="DM59" s="396"/>
      <c r="DN59" s="396"/>
      <c r="DO59" s="396"/>
      <c r="DP59" s="396"/>
      <c r="DQ59" s="396"/>
      <c r="DR59" s="396"/>
      <c r="DS59" s="396"/>
      <c r="DT59" s="396"/>
      <c r="DU59" s="396"/>
      <c r="DV59" s="396"/>
      <c r="DW59" s="396"/>
      <c r="DX59" s="396"/>
      <c r="DY59" s="396"/>
      <c r="DZ59" s="396"/>
      <c r="EA59" s="396"/>
      <c r="EB59" s="396"/>
      <c r="EC59" s="396"/>
      <c r="ED59" s="396"/>
      <c r="EE59" s="396"/>
      <c r="EF59" s="396"/>
      <c r="EG59" s="396"/>
      <c r="EH59" s="396"/>
      <c r="EI59" s="396"/>
      <c r="EJ59" s="396"/>
      <c r="EK59" s="396"/>
      <c r="EL59" s="396"/>
      <c r="EM59" s="396"/>
      <c r="EN59" s="396"/>
      <c r="EO59" s="396"/>
      <c r="EP59" s="396"/>
      <c r="EQ59" s="396"/>
      <c r="ER59" s="396"/>
      <c r="ES59" s="396"/>
      <c r="ET59" s="396"/>
      <c r="EU59" s="396"/>
      <c r="EV59" s="396"/>
      <c r="EW59" s="396"/>
      <c r="EX59" s="396"/>
      <c r="EY59" s="396"/>
      <c r="EZ59" s="396"/>
      <c r="FA59" s="396"/>
      <c r="FB59" s="396"/>
      <c r="FC59" s="396"/>
      <c r="FD59" s="396"/>
      <c r="FE59" s="396"/>
      <c r="FF59" s="396"/>
      <c r="FG59" s="396"/>
      <c r="FH59" s="396"/>
      <c r="FI59" s="396"/>
      <c r="FJ59" s="396"/>
      <c r="FK59" s="396"/>
      <c r="FL59" s="396"/>
      <c r="FM59" s="396"/>
      <c r="FN59" s="396"/>
      <c r="FO59" s="396"/>
      <c r="FP59" s="396"/>
      <c r="FQ59" s="396"/>
      <c r="FR59" s="396"/>
      <c r="FS59" s="396"/>
      <c r="FT59" s="396"/>
      <c r="FU59" s="396"/>
      <c r="FV59" s="396"/>
      <c r="FW59" s="396"/>
      <c r="FX59" s="396"/>
      <c r="FY59" s="396"/>
      <c r="FZ59" s="396"/>
      <c r="GA59" s="396"/>
      <c r="GB59" s="396"/>
      <c r="GC59" s="396"/>
      <c r="GD59" s="396"/>
      <c r="GE59" s="396"/>
      <c r="GF59" s="396"/>
      <c r="GG59" s="396"/>
      <c r="GH59" s="396"/>
      <c r="GI59" s="396"/>
      <c r="GJ59" s="396"/>
      <c r="GK59" s="396"/>
      <c r="GL59" s="396"/>
      <c r="GM59" s="396"/>
      <c r="GN59" s="396"/>
      <c r="GO59" s="396"/>
      <c r="GP59" s="396"/>
      <c r="GQ59" s="396"/>
      <c r="GR59" s="396"/>
      <c r="GS59" s="396"/>
      <c r="GT59" s="396"/>
      <c r="GU59" s="396"/>
      <c r="GV59" s="396"/>
      <c r="GW59" s="396"/>
      <c r="GX59" s="396"/>
      <c r="GY59" s="396"/>
      <c r="GZ59" s="396"/>
      <c r="HA59" s="396"/>
      <c r="HB59" s="396"/>
      <c r="HC59" s="396"/>
      <c r="HD59" s="396"/>
      <c r="HE59" s="396"/>
      <c r="HF59" s="396"/>
      <c r="HG59" s="396"/>
      <c r="HH59" s="396"/>
      <c r="HI59" s="396"/>
      <c r="HJ59" s="396"/>
      <c r="HK59" s="396"/>
      <c r="HL59" s="396"/>
      <c r="HM59" s="396"/>
      <c r="HN59" s="396"/>
      <c r="HO59" s="396"/>
      <c r="HP59" s="396"/>
      <c r="HQ59" s="396"/>
      <c r="HR59" s="396"/>
      <c r="HS59" s="396"/>
      <c r="HT59" s="396"/>
      <c r="HU59" s="396"/>
      <c r="HV59" s="396"/>
      <c r="HW59" s="396"/>
      <c r="HX59" s="396"/>
      <c r="HY59" s="396"/>
      <c r="HZ59" s="396"/>
      <c r="IA59" s="396"/>
      <c r="IB59" s="396"/>
      <c r="IC59" s="396"/>
      <c r="ID59" s="396"/>
      <c r="IE59" s="396"/>
      <c r="IF59" s="396"/>
      <c r="IG59" s="396"/>
      <c r="IH59" s="396"/>
      <c r="II59" s="396"/>
      <c r="IJ59" s="396"/>
      <c r="IK59" s="396"/>
      <c r="IL59" s="396"/>
      <c r="IM59" s="396"/>
      <c r="IN59" s="396"/>
      <c r="IO59" s="396"/>
      <c r="IP59" s="396"/>
      <c r="IQ59" s="396"/>
      <c r="IR59" s="396"/>
      <c r="IS59" s="396"/>
      <c r="IT59" s="396"/>
      <c r="IU59" s="396"/>
      <c r="IV59" s="396"/>
      <c r="IW59" s="396"/>
      <c r="IX59" s="396"/>
    </row>
    <row r="60" spans="1:258" s="244" customFormat="1" ht="19.5" hidden="1" customHeight="1" x14ac:dyDescent="0.15">
      <c r="A60" s="55"/>
      <c r="B60" s="457" t="s">
        <v>704</v>
      </c>
      <c r="C60" s="458"/>
      <c r="D60" s="394" t="s">
        <v>710</v>
      </c>
      <c r="E60" s="395"/>
      <c r="F60" s="369" t="s">
        <v>704</v>
      </c>
      <c r="G60" s="367" t="s">
        <v>709</v>
      </c>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6"/>
      <c r="AY60" s="396"/>
      <c r="AZ60" s="396"/>
      <c r="BA60" s="396"/>
      <c r="BB60" s="396"/>
      <c r="BC60" s="396"/>
      <c r="BD60" s="396"/>
      <c r="BE60" s="396"/>
      <c r="BF60" s="396"/>
      <c r="BG60" s="396"/>
      <c r="BH60" s="396"/>
      <c r="BI60" s="396"/>
      <c r="BJ60" s="396"/>
      <c r="BK60" s="396"/>
      <c r="BL60" s="396"/>
      <c r="BM60" s="396"/>
      <c r="BN60" s="396"/>
      <c r="BO60" s="396"/>
      <c r="BP60" s="396"/>
      <c r="BQ60" s="396"/>
      <c r="BR60" s="396"/>
      <c r="BS60" s="396"/>
      <c r="BT60" s="396"/>
      <c r="BU60" s="396"/>
      <c r="BV60" s="396"/>
      <c r="BW60" s="396"/>
      <c r="BX60" s="396"/>
      <c r="BY60" s="396"/>
      <c r="BZ60" s="396"/>
      <c r="CA60" s="396"/>
      <c r="CB60" s="396"/>
      <c r="CC60" s="396"/>
      <c r="CD60" s="396"/>
      <c r="CE60" s="396"/>
      <c r="CF60" s="396"/>
      <c r="CG60" s="396"/>
      <c r="CH60" s="396"/>
      <c r="CI60" s="396"/>
      <c r="CJ60" s="396"/>
      <c r="CK60" s="396"/>
      <c r="CL60" s="396"/>
      <c r="CM60" s="396"/>
      <c r="CN60" s="396"/>
      <c r="CO60" s="396"/>
      <c r="CP60" s="396"/>
      <c r="CQ60" s="396"/>
      <c r="CR60" s="396"/>
      <c r="CS60" s="396"/>
      <c r="CT60" s="396"/>
      <c r="CU60" s="396"/>
      <c r="CV60" s="396"/>
      <c r="CW60" s="396"/>
      <c r="CX60" s="396"/>
      <c r="CY60" s="396"/>
      <c r="CZ60" s="396"/>
      <c r="DA60" s="396"/>
      <c r="DB60" s="396"/>
      <c r="DC60" s="396"/>
      <c r="DD60" s="396"/>
      <c r="DE60" s="396"/>
      <c r="DF60" s="396"/>
      <c r="DG60" s="396"/>
      <c r="DH60" s="396"/>
      <c r="DI60" s="396"/>
      <c r="DJ60" s="396"/>
      <c r="DK60" s="396"/>
      <c r="DL60" s="396"/>
      <c r="DM60" s="396"/>
      <c r="DN60" s="396"/>
      <c r="DO60" s="396"/>
      <c r="DP60" s="396"/>
      <c r="DQ60" s="396"/>
      <c r="DR60" s="396"/>
      <c r="DS60" s="396"/>
      <c r="DT60" s="396"/>
      <c r="DU60" s="396"/>
      <c r="DV60" s="396"/>
      <c r="DW60" s="396"/>
      <c r="DX60" s="396"/>
      <c r="DY60" s="396"/>
      <c r="DZ60" s="396"/>
      <c r="EA60" s="396"/>
      <c r="EB60" s="396"/>
      <c r="EC60" s="396"/>
      <c r="ED60" s="396"/>
      <c r="EE60" s="396"/>
      <c r="EF60" s="396"/>
      <c r="EG60" s="396"/>
      <c r="EH60" s="396"/>
      <c r="EI60" s="396"/>
      <c r="EJ60" s="396"/>
      <c r="EK60" s="396"/>
      <c r="EL60" s="396"/>
      <c r="EM60" s="396"/>
      <c r="EN60" s="396"/>
      <c r="EO60" s="396"/>
      <c r="EP60" s="396"/>
      <c r="EQ60" s="396"/>
      <c r="ER60" s="396"/>
      <c r="ES60" s="396"/>
      <c r="ET60" s="396"/>
      <c r="EU60" s="396"/>
      <c r="EV60" s="396"/>
      <c r="EW60" s="396"/>
      <c r="EX60" s="396"/>
      <c r="EY60" s="396"/>
      <c r="EZ60" s="396"/>
      <c r="FA60" s="396"/>
      <c r="FB60" s="396"/>
      <c r="FC60" s="396"/>
      <c r="FD60" s="396"/>
      <c r="FE60" s="396"/>
      <c r="FF60" s="396"/>
      <c r="FG60" s="396"/>
      <c r="FH60" s="396"/>
      <c r="FI60" s="396"/>
      <c r="FJ60" s="396"/>
      <c r="FK60" s="396"/>
      <c r="FL60" s="396"/>
      <c r="FM60" s="396"/>
      <c r="FN60" s="396"/>
      <c r="FO60" s="396"/>
      <c r="FP60" s="396"/>
      <c r="FQ60" s="396"/>
      <c r="FR60" s="396"/>
      <c r="FS60" s="396"/>
      <c r="FT60" s="396"/>
      <c r="FU60" s="396"/>
      <c r="FV60" s="396"/>
      <c r="FW60" s="396"/>
      <c r="FX60" s="396"/>
      <c r="FY60" s="396"/>
      <c r="FZ60" s="396"/>
      <c r="GA60" s="396"/>
      <c r="GB60" s="396"/>
      <c r="GC60" s="396"/>
      <c r="GD60" s="396"/>
      <c r="GE60" s="396"/>
      <c r="GF60" s="396"/>
      <c r="GG60" s="396"/>
      <c r="GH60" s="396"/>
      <c r="GI60" s="396"/>
      <c r="GJ60" s="396"/>
      <c r="GK60" s="396"/>
      <c r="GL60" s="396"/>
      <c r="GM60" s="396"/>
      <c r="GN60" s="396"/>
      <c r="GO60" s="396"/>
      <c r="GP60" s="396"/>
      <c r="GQ60" s="396"/>
      <c r="GR60" s="396"/>
      <c r="GS60" s="396"/>
      <c r="GT60" s="396"/>
      <c r="GU60" s="396"/>
      <c r="GV60" s="396"/>
      <c r="GW60" s="396"/>
      <c r="GX60" s="396"/>
      <c r="GY60" s="396"/>
      <c r="GZ60" s="396"/>
      <c r="HA60" s="396"/>
      <c r="HB60" s="396"/>
      <c r="HC60" s="396"/>
      <c r="HD60" s="396"/>
      <c r="HE60" s="396"/>
      <c r="HF60" s="396"/>
      <c r="HG60" s="396"/>
      <c r="HH60" s="396"/>
      <c r="HI60" s="396"/>
      <c r="HJ60" s="396"/>
      <c r="HK60" s="396"/>
      <c r="HL60" s="396"/>
      <c r="HM60" s="396"/>
      <c r="HN60" s="396"/>
      <c r="HO60" s="396"/>
      <c r="HP60" s="396"/>
      <c r="HQ60" s="396"/>
      <c r="HR60" s="396"/>
      <c r="HS60" s="396"/>
      <c r="HT60" s="396"/>
      <c r="HU60" s="396"/>
      <c r="HV60" s="396"/>
      <c r="HW60" s="396"/>
      <c r="HX60" s="396"/>
      <c r="HY60" s="396"/>
      <c r="HZ60" s="396"/>
      <c r="IA60" s="396"/>
      <c r="IB60" s="396"/>
      <c r="IC60" s="396"/>
      <c r="ID60" s="396"/>
      <c r="IE60" s="396"/>
      <c r="IF60" s="396"/>
      <c r="IG60" s="396"/>
      <c r="IH60" s="396"/>
      <c r="II60" s="396"/>
      <c r="IJ60" s="396"/>
      <c r="IK60" s="396"/>
      <c r="IL60" s="396"/>
      <c r="IM60" s="396"/>
      <c r="IN60" s="396"/>
      <c r="IO60" s="396"/>
      <c r="IP60" s="396"/>
      <c r="IQ60" s="396"/>
      <c r="IR60" s="396"/>
      <c r="IS60" s="396"/>
      <c r="IT60" s="396"/>
      <c r="IU60" s="396"/>
      <c r="IV60" s="396"/>
      <c r="IW60" s="396"/>
      <c r="IX60" s="396"/>
    </row>
    <row r="61" spans="1:258" s="244" customFormat="1" ht="19.5" hidden="1" customHeight="1" x14ac:dyDescent="0.15">
      <c r="A61" s="55"/>
      <c r="B61" s="457" t="s">
        <v>704</v>
      </c>
      <c r="C61" s="458"/>
      <c r="D61" s="394" t="s">
        <v>711</v>
      </c>
      <c r="E61" s="395"/>
      <c r="F61" s="369" t="s">
        <v>704</v>
      </c>
      <c r="G61" s="367" t="s">
        <v>708</v>
      </c>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6"/>
      <c r="AY61" s="396"/>
      <c r="AZ61" s="396"/>
      <c r="BA61" s="396"/>
      <c r="BB61" s="396"/>
      <c r="BC61" s="396"/>
      <c r="BD61" s="396"/>
      <c r="BE61" s="396"/>
      <c r="BF61" s="396"/>
      <c r="BG61" s="396"/>
      <c r="BH61" s="396"/>
      <c r="BI61" s="396"/>
      <c r="BJ61" s="396"/>
      <c r="BK61" s="396"/>
      <c r="BL61" s="396"/>
      <c r="BM61" s="396"/>
      <c r="BN61" s="396"/>
      <c r="BO61" s="396"/>
      <c r="BP61" s="396"/>
      <c r="BQ61" s="396"/>
      <c r="BR61" s="396"/>
      <c r="BS61" s="396"/>
      <c r="BT61" s="396"/>
      <c r="BU61" s="396"/>
      <c r="BV61" s="396"/>
      <c r="BW61" s="396"/>
      <c r="BX61" s="396"/>
      <c r="BY61" s="396"/>
      <c r="BZ61" s="396"/>
      <c r="CA61" s="396"/>
      <c r="CB61" s="396"/>
      <c r="CC61" s="396"/>
      <c r="CD61" s="396"/>
      <c r="CE61" s="396"/>
      <c r="CF61" s="396"/>
      <c r="CG61" s="396"/>
      <c r="CH61" s="396"/>
      <c r="CI61" s="396"/>
      <c r="CJ61" s="396"/>
      <c r="CK61" s="396"/>
      <c r="CL61" s="396"/>
      <c r="CM61" s="396"/>
      <c r="CN61" s="396"/>
      <c r="CO61" s="396"/>
      <c r="CP61" s="396"/>
      <c r="CQ61" s="396"/>
      <c r="CR61" s="396"/>
      <c r="CS61" s="396"/>
      <c r="CT61" s="396"/>
      <c r="CU61" s="396"/>
      <c r="CV61" s="396"/>
      <c r="CW61" s="396"/>
      <c r="CX61" s="396"/>
      <c r="CY61" s="396"/>
      <c r="CZ61" s="396"/>
      <c r="DA61" s="396"/>
      <c r="DB61" s="396"/>
      <c r="DC61" s="396"/>
      <c r="DD61" s="396"/>
      <c r="DE61" s="396"/>
      <c r="DF61" s="396"/>
      <c r="DG61" s="396"/>
      <c r="DH61" s="396"/>
      <c r="DI61" s="396"/>
      <c r="DJ61" s="396"/>
      <c r="DK61" s="396"/>
      <c r="DL61" s="396"/>
      <c r="DM61" s="396"/>
      <c r="DN61" s="396"/>
      <c r="DO61" s="396"/>
      <c r="DP61" s="396"/>
      <c r="DQ61" s="396"/>
      <c r="DR61" s="396"/>
      <c r="DS61" s="396"/>
      <c r="DT61" s="396"/>
      <c r="DU61" s="396"/>
      <c r="DV61" s="396"/>
      <c r="DW61" s="396"/>
      <c r="DX61" s="396"/>
      <c r="DY61" s="396"/>
      <c r="DZ61" s="396"/>
      <c r="EA61" s="396"/>
      <c r="EB61" s="396"/>
      <c r="EC61" s="396"/>
      <c r="ED61" s="396"/>
      <c r="EE61" s="396"/>
      <c r="EF61" s="396"/>
      <c r="EG61" s="396"/>
      <c r="EH61" s="396"/>
      <c r="EI61" s="396"/>
      <c r="EJ61" s="396"/>
      <c r="EK61" s="396"/>
      <c r="EL61" s="396"/>
      <c r="EM61" s="396"/>
      <c r="EN61" s="396"/>
      <c r="EO61" s="396"/>
      <c r="EP61" s="396"/>
      <c r="EQ61" s="396"/>
      <c r="ER61" s="396"/>
      <c r="ES61" s="396"/>
      <c r="ET61" s="396"/>
      <c r="EU61" s="396"/>
      <c r="EV61" s="396"/>
      <c r="EW61" s="396"/>
      <c r="EX61" s="396"/>
      <c r="EY61" s="396"/>
      <c r="EZ61" s="396"/>
      <c r="FA61" s="396"/>
      <c r="FB61" s="396"/>
      <c r="FC61" s="396"/>
      <c r="FD61" s="396"/>
      <c r="FE61" s="396"/>
      <c r="FF61" s="396"/>
      <c r="FG61" s="396"/>
      <c r="FH61" s="396"/>
      <c r="FI61" s="396"/>
      <c r="FJ61" s="396"/>
      <c r="FK61" s="396"/>
      <c r="FL61" s="396"/>
      <c r="FM61" s="396"/>
      <c r="FN61" s="396"/>
      <c r="FO61" s="396"/>
      <c r="FP61" s="396"/>
      <c r="FQ61" s="396"/>
      <c r="FR61" s="396"/>
      <c r="FS61" s="396"/>
      <c r="FT61" s="396"/>
      <c r="FU61" s="396"/>
      <c r="FV61" s="396"/>
      <c r="FW61" s="396"/>
      <c r="FX61" s="396"/>
      <c r="FY61" s="396"/>
      <c r="FZ61" s="396"/>
      <c r="GA61" s="396"/>
      <c r="GB61" s="396"/>
      <c r="GC61" s="396"/>
      <c r="GD61" s="396"/>
      <c r="GE61" s="396"/>
      <c r="GF61" s="396"/>
      <c r="GG61" s="396"/>
      <c r="GH61" s="396"/>
      <c r="GI61" s="396"/>
      <c r="GJ61" s="396"/>
      <c r="GK61" s="396"/>
      <c r="GL61" s="396"/>
      <c r="GM61" s="396"/>
      <c r="GN61" s="396"/>
      <c r="GO61" s="396"/>
      <c r="GP61" s="396"/>
      <c r="GQ61" s="396"/>
      <c r="GR61" s="396"/>
      <c r="GS61" s="396"/>
      <c r="GT61" s="396"/>
      <c r="GU61" s="396"/>
      <c r="GV61" s="396"/>
      <c r="GW61" s="396"/>
      <c r="GX61" s="396"/>
      <c r="GY61" s="396"/>
      <c r="GZ61" s="396"/>
      <c r="HA61" s="396"/>
      <c r="HB61" s="396"/>
      <c r="HC61" s="396"/>
      <c r="HD61" s="396"/>
      <c r="HE61" s="396"/>
      <c r="HF61" s="396"/>
      <c r="HG61" s="396"/>
      <c r="HH61" s="396"/>
      <c r="HI61" s="396"/>
      <c r="HJ61" s="396"/>
      <c r="HK61" s="396"/>
      <c r="HL61" s="396"/>
      <c r="HM61" s="396"/>
      <c r="HN61" s="396"/>
      <c r="HO61" s="396"/>
      <c r="HP61" s="396"/>
      <c r="HQ61" s="396"/>
      <c r="HR61" s="396"/>
      <c r="HS61" s="396"/>
      <c r="HT61" s="396"/>
      <c r="HU61" s="396"/>
      <c r="HV61" s="396"/>
      <c r="HW61" s="396"/>
      <c r="HX61" s="396"/>
      <c r="HY61" s="396"/>
      <c r="HZ61" s="396"/>
      <c r="IA61" s="396"/>
      <c r="IB61" s="396"/>
      <c r="IC61" s="396"/>
      <c r="ID61" s="396"/>
      <c r="IE61" s="396"/>
      <c r="IF61" s="396"/>
      <c r="IG61" s="396"/>
      <c r="IH61" s="396"/>
      <c r="II61" s="396"/>
      <c r="IJ61" s="396"/>
      <c r="IK61" s="396"/>
      <c r="IL61" s="396"/>
      <c r="IM61" s="396"/>
      <c r="IN61" s="396"/>
      <c r="IO61" s="396"/>
      <c r="IP61" s="396"/>
      <c r="IQ61" s="396"/>
      <c r="IR61" s="396"/>
      <c r="IS61" s="396"/>
      <c r="IT61" s="396"/>
      <c r="IU61" s="396"/>
      <c r="IV61" s="396"/>
      <c r="IW61" s="396"/>
      <c r="IX61" s="396"/>
    </row>
    <row r="62" spans="1:258" s="244" customFormat="1" ht="7.9" hidden="1" customHeight="1" x14ac:dyDescent="0.15">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2"/>
      <c r="BK62" s="242"/>
      <c r="BL62" s="242"/>
      <c r="BM62" s="242"/>
      <c r="BN62" s="242"/>
      <c r="BO62" s="242"/>
      <c r="BP62" s="242"/>
      <c r="BQ62" s="242"/>
      <c r="BR62" s="242"/>
      <c r="BS62" s="242"/>
      <c r="BT62" s="242"/>
      <c r="BU62" s="242"/>
      <c r="BV62" s="242"/>
      <c r="BW62" s="242"/>
      <c r="BX62" s="242"/>
      <c r="BY62" s="242"/>
      <c r="BZ62" s="242"/>
      <c r="CA62" s="242"/>
      <c r="CB62" s="242"/>
      <c r="CC62" s="242"/>
      <c r="CD62" s="242"/>
      <c r="CE62" s="242"/>
      <c r="CF62" s="242"/>
      <c r="CG62" s="242"/>
      <c r="CH62" s="242"/>
      <c r="CI62" s="242"/>
      <c r="CJ62" s="242"/>
      <c r="CK62" s="242"/>
      <c r="CL62" s="242"/>
      <c r="CM62" s="242"/>
      <c r="CN62" s="242"/>
      <c r="CO62" s="242"/>
      <c r="CP62" s="242"/>
      <c r="CQ62" s="242"/>
      <c r="CR62" s="242"/>
      <c r="CS62" s="242"/>
      <c r="CT62" s="242"/>
      <c r="CU62" s="242"/>
      <c r="CV62" s="242"/>
      <c r="CW62" s="242"/>
      <c r="CX62" s="242"/>
      <c r="CY62" s="242"/>
      <c r="CZ62" s="242"/>
      <c r="DA62" s="242"/>
      <c r="DB62" s="242"/>
      <c r="DC62" s="242"/>
      <c r="DD62" s="242"/>
      <c r="DE62" s="242"/>
      <c r="DF62" s="242"/>
      <c r="DG62" s="242"/>
      <c r="DH62" s="242"/>
      <c r="DI62" s="242"/>
      <c r="DJ62" s="242"/>
      <c r="DK62" s="242"/>
      <c r="DL62" s="242"/>
      <c r="DM62" s="242"/>
      <c r="DN62" s="242"/>
      <c r="DO62" s="242"/>
      <c r="DP62" s="242"/>
      <c r="DQ62" s="242"/>
      <c r="DR62" s="242"/>
      <c r="DS62" s="242"/>
      <c r="DT62" s="242"/>
      <c r="DU62" s="242"/>
      <c r="DV62" s="242"/>
      <c r="DW62" s="242"/>
      <c r="DX62" s="242"/>
      <c r="DY62" s="242"/>
      <c r="DZ62" s="242"/>
      <c r="EA62" s="242"/>
      <c r="EB62" s="242"/>
      <c r="EC62" s="242"/>
      <c r="ED62" s="242"/>
      <c r="EE62" s="242"/>
      <c r="EF62" s="242"/>
      <c r="EG62" s="242"/>
      <c r="EH62" s="242"/>
      <c r="EI62" s="242"/>
      <c r="EJ62" s="242"/>
      <c r="EK62" s="242"/>
      <c r="EL62" s="242"/>
      <c r="EM62" s="242"/>
      <c r="EN62" s="242"/>
      <c r="EO62" s="242"/>
      <c r="EP62" s="242"/>
      <c r="EQ62" s="242"/>
      <c r="ER62" s="242"/>
      <c r="ES62" s="242"/>
      <c r="ET62" s="242"/>
      <c r="EU62" s="242"/>
      <c r="EV62" s="242"/>
      <c r="EW62" s="242"/>
      <c r="EX62" s="242"/>
      <c r="EY62" s="242"/>
      <c r="EZ62" s="242"/>
      <c r="FA62" s="242"/>
      <c r="FB62" s="242"/>
      <c r="FC62" s="242"/>
      <c r="FD62" s="242"/>
      <c r="FE62" s="242"/>
      <c r="FF62" s="242"/>
      <c r="FG62" s="242"/>
      <c r="FH62" s="242"/>
      <c r="FI62" s="242"/>
      <c r="FJ62" s="242"/>
      <c r="FK62" s="242"/>
      <c r="FL62" s="242"/>
      <c r="FM62" s="242"/>
      <c r="FN62" s="242"/>
      <c r="FO62" s="242"/>
      <c r="FP62" s="242"/>
      <c r="FQ62" s="242"/>
      <c r="FR62" s="242"/>
      <c r="FS62" s="242"/>
      <c r="FT62" s="242"/>
      <c r="FU62" s="242"/>
      <c r="FV62" s="242"/>
      <c r="FW62" s="242"/>
      <c r="FX62" s="242"/>
      <c r="FY62" s="242"/>
      <c r="FZ62" s="242"/>
      <c r="GA62" s="242"/>
      <c r="GB62" s="242"/>
      <c r="GC62" s="242"/>
      <c r="GD62" s="242"/>
      <c r="GE62" s="242"/>
      <c r="GF62" s="242"/>
      <c r="GG62" s="242"/>
      <c r="GH62" s="242"/>
      <c r="GI62" s="242"/>
      <c r="GJ62" s="242"/>
      <c r="GK62" s="242"/>
      <c r="GL62" s="242"/>
      <c r="GM62" s="242"/>
      <c r="GN62" s="242"/>
      <c r="GO62" s="242"/>
      <c r="GP62" s="242"/>
      <c r="GQ62" s="242"/>
      <c r="GR62" s="242"/>
      <c r="GS62" s="242"/>
      <c r="GT62" s="242"/>
      <c r="GU62" s="242"/>
      <c r="GV62" s="242"/>
      <c r="GW62" s="242"/>
      <c r="GX62" s="242"/>
      <c r="GY62" s="242"/>
      <c r="GZ62" s="242"/>
      <c r="HA62" s="242"/>
      <c r="HB62" s="242"/>
      <c r="HC62" s="242"/>
      <c r="HD62" s="242"/>
      <c r="HE62" s="242"/>
      <c r="HF62" s="242"/>
      <c r="HG62" s="242"/>
      <c r="HH62" s="242"/>
      <c r="HI62" s="242"/>
      <c r="HJ62" s="242"/>
      <c r="HK62" s="242"/>
      <c r="HL62" s="242"/>
      <c r="HM62" s="242"/>
      <c r="HN62" s="242"/>
      <c r="HO62" s="242"/>
      <c r="HP62" s="242"/>
      <c r="HQ62" s="242"/>
      <c r="HR62" s="242"/>
      <c r="HS62" s="242"/>
      <c r="HT62" s="242"/>
      <c r="HU62" s="242"/>
      <c r="HV62" s="242"/>
      <c r="HW62" s="242"/>
      <c r="HX62" s="242"/>
      <c r="HY62" s="242"/>
      <c r="HZ62" s="242"/>
      <c r="IA62" s="242"/>
      <c r="IB62" s="242"/>
      <c r="IC62" s="242"/>
      <c r="ID62" s="242"/>
      <c r="IE62" s="242"/>
      <c r="IF62" s="242"/>
      <c r="IG62" s="242"/>
      <c r="IH62" s="242"/>
      <c r="II62" s="242"/>
      <c r="IJ62" s="242"/>
      <c r="IK62" s="242"/>
      <c r="IL62" s="242"/>
      <c r="IM62" s="242"/>
      <c r="IN62" s="242"/>
      <c r="IO62" s="242"/>
      <c r="IP62" s="242"/>
      <c r="IQ62" s="242"/>
      <c r="IR62" s="242"/>
      <c r="IS62" s="242"/>
      <c r="IT62" s="242"/>
      <c r="IU62" s="242"/>
      <c r="IV62" s="242"/>
      <c r="IW62" s="242"/>
      <c r="IX62" s="242"/>
    </row>
    <row r="63" spans="1:258" s="244" customFormat="1" ht="11.25" hidden="1" customHeight="1" x14ac:dyDescent="0.15">
      <c r="A63" s="5"/>
      <c r="B63" s="5"/>
      <c r="C63" s="6"/>
      <c r="D63" s="5"/>
      <c r="E63" s="5"/>
      <c r="F63" s="5"/>
      <c r="G63" s="5"/>
      <c r="H63" s="7"/>
      <c r="I63" s="76"/>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1"/>
      <c r="AY63" s="411"/>
      <c r="AZ63" s="411"/>
      <c r="BA63" s="411"/>
      <c r="BB63" s="411"/>
      <c r="BC63" s="411"/>
      <c r="BD63" s="411"/>
      <c r="BE63" s="411"/>
      <c r="BF63" s="411"/>
      <c r="BG63" s="411"/>
      <c r="BH63" s="411"/>
      <c r="BI63" s="411"/>
      <c r="BJ63" s="411"/>
      <c r="BK63" s="411"/>
      <c r="BL63" s="411"/>
      <c r="BM63" s="411"/>
      <c r="BN63" s="411"/>
      <c r="BO63" s="411"/>
      <c r="BP63" s="411"/>
      <c r="BQ63" s="411"/>
      <c r="BR63" s="411"/>
      <c r="BS63" s="411"/>
      <c r="BT63" s="411"/>
      <c r="BU63" s="411"/>
      <c r="BV63" s="411"/>
      <c r="BW63" s="411"/>
      <c r="BX63" s="411"/>
      <c r="BY63" s="411"/>
      <c r="BZ63" s="411"/>
      <c r="CA63" s="411"/>
      <c r="CB63" s="411"/>
      <c r="CC63" s="411"/>
      <c r="CD63" s="411"/>
      <c r="CE63" s="411"/>
      <c r="CF63" s="411"/>
      <c r="CG63" s="411"/>
      <c r="CH63" s="411"/>
      <c r="CI63" s="411"/>
      <c r="CJ63" s="411"/>
      <c r="CK63" s="411"/>
      <c r="CL63" s="411"/>
      <c r="CM63" s="411"/>
      <c r="CN63" s="411"/>
      <c r="CO63" s="411"/>
      <c r="CP63" s="411"/>
      <c r="CQ63" s="411"/>
      <c r="CR63" s="411"/>
      <c r="CS63" s="411"/>
      <c r="CT63" s="411"/>
      <c r="CU63" s="411"/>
      <c r="CV63" s="411"/>
      <c r="CW63" s="411"/>
      <c r="CX63" s="411"/>
      <c r="CY63" s="411"/>
      <c r="CZ63" s="411"/>
      <c r="DA63" s="411"/>
      <c r="DB63" s="411"/>
      <c r="DC63" s="411"/>
      <c r="DD63" s="411"/>
      <c r="DE63" s="411"/>
      <c r="DF63" s="411"/>
      <c r="DG63" s="411"/>
      <c r="DH63" s="411"/>
      <c r="DI63" s="411"/>
      <c r="DJ63" s="411"/>
      <c r="DK63" s="411"/>
      <c r="DL63" s="411"/>
      <c r="DM63" s="411"/>
      <c r="DN63" s="411"/>
      <c r="DO63" s="411"/>
      <c r="DP63" s="411"/>
      <c r="DQ63" s="411"/>
      <c r="DR63" s="411"/>
      <c r="DS63" s="411"/>
      <c r="DT63" s="411"/>
      <c r="DU63" s="411"/>
      <c r="DV63" s="411"/>
      <c r="DW63" s="411"/>
      <c r="DX63" s="411"/>
      <c r="DY63" s="411"/>
      <c r="DZ63" s="411"/>
      <c r="EA63" s="411"/>
      <c r="EB63" s="411"/>
      <c r="EC63" s="411"/>
      <c r="ED63" s="411"/>
      <c r="EE63" s="411"/>
      <c r="EF63" s="411"/>
      <c r="EG63" s="411"/>
      <c r="EH63" s="411"/>
      <c r="EI63" s="411"/>
      <c r="EJ63" s="411"/>
      <c r="EK63" s="411"/>
      <c r="EL63" s="411"/>
      <c r="EM63" s="411"/>
      <c r="EN63" s="411"/>
      <c r="EO63" s="411"/>
      <c r="EP63" s="411"/>
      <c r="EQ63" s="411"/>
      <c r="ER63" s="411"/>
      <c r="ES63" s="411"/>
      <c r="ET63" s="411"/>
      <c r="EU63" s="411"/>
      <c r="EV63" s="411"/>
      <c r="EW63" s="411"/>
      <c r="EX63" s="411"/>
      <c r="EY63" s="411"/>
      <c r="EZ63" s="411"/>
      <c r="FA63" s="411"/>
      <c r="FB63" s="411"/>
      <c r="FC63" s="411"/>
      <c r="FD63" s="411"/>
      <c r="FE63" s="411"/>
      <c r="FF63" s="411"/>
      <c r="FG63" s="411"/>
      <c r="FH63" s="411"/>
      <c r="FI63" s="411"/>
      <c r="FJ63" s="411"/>
      <c r="FK63" s="411"/>
      <c r="FL63" s="411"/>
      <c r="FM63" s="411"/>
      <c r="FN63" s="411"/>
      <c r="FO63" s="411"/>
      <c r="FP63" s="411"/>
      <c r="FQ63" s="411"/>
      <c r="FR63" s="411"/>
      <c r="FS63" s="411"/>
      <c r="FT63" s="411"/>
      <c r="FU63" s="411"/>
      <c r="FV63" s="411"/>
      <c r="FW63" s="411"/>
      <c r="FX63" s="411"/>
      <c r="FY63" s="411"/>
      <c r="FZ63" s="411"/>
      <c r="GA63" s="411"/>
      <c r="GB63" s="411"/>
      <c r="GC63" s="411"/>
      <c r="GD63" s="411"/>
      <c r="GE63" s="411"/>
      <c r="GF63" s="411"/>
      <c r="GG63" s="411"/>
      <c r="GH63" s="411"/>
      <c r="GI63" s="411"/>
      <c r="GJ63" s="411"/>
      <c r="GK63" s="411"/>
      <c r="GL63" s="411"/>
      <c r="GM63" s="411"/>
      <c r="GN63" s="411"/>
      <c r="GO63" s="411"/>
      <c r="GP63" s="411"/>
      <c r="GQ63" s="411"/>
      <c r="GR63" s="411"/>
      <c r="GS63" s="411"/>
      <c r="GT63" s="411"/>
      <c r="GU63" s="411"/>
      <c r="GV63" s="411"/>
      <c r="GW63" s="411"/>
      <c r="GX63" s="411"/>
      <c r="GY63" s="411"/>
      <c r="GZ63" s="411"/>
      <c r="HA63" s="411"/>
      <c r="HB63" s="411"/>
      <c r="HC63" s="411"/>
      <c r="HD63" s="411"/>
      <c r="HE63" s="411"/>
      <c r="HF63" s="411"/>
      <c r="HG63" s="411"/>
      <c r="HH63" s="411"/>
      <c r="HI63" s="411"/>
      <c r="HJ63" s="411"/>
      <c r="HK63" s="411"/>
      <c r="HL63" s="411"/>
      <c r="HM63" s="411"/>
      <c r="HN63" s="411"/>
      <c r="HO63" s="411"/>
      <c r="HP63" s="411"/>
      <c r="HQ63" s="411"/>
      <c r="HR63" s="411"/>
      <c r="HS63" s="411"/>
      <c r="HT63" s="411"/>
      <c r="HU63" s="411"/>
      <c r="HV63" s="411"/>
      <c r="HW63" s="411"/>
      <c r="HX63" s="411"/>
      <c r="HY63" s="411"/>
      <c r="HZ63" s="411"/>
      <c r="IA63" s="411"/>
      <c r="IB63" s="411"/>
      <c r="IC63" s="411"/>
      <c r="ID63" s="411"/>
      <c r="IE63" s="411"/>
      <c r="IF63" s="411"/>
      <c r="IG63" s="411"/>
      <c r="IH63" s="411"/>
      <c r="II63" s="411"/>
      <c r="IJ63" s="411"/>
      <c r="IK63" s="411"/>
      <c r="IL63" s="411"/>
      <c r="IM63" s="411"/>
      <c r="IN63" s="411"/>
      <c r="IO63" s="411"/>
      <c r="IP63" s="411"/>
      <c r="IQ63" s="411"/>
      <c r="IR63" s="411"/>
      <c r="IS63" s="411"/>
      <c r="IT63" s="411"/>
      <c r="IU63" s="411"/>
      <c r="IV63" s="411"/>
      <c r="IW63" s="411"/>
      <c r="IX63" s="242"/>
    </row>
    <row r="64" spans="1:258" s="244" customFormat="1" ht="28.5" hidden="1" customHeight="1" x14ac:dyDescent="0.15">
      <c r="A64" s="244" t="s">
        <v>653</v>
      </c>
    </row>
    <row r="65" spans="2:8" s="244" customFormat="1" ht="19.5" hidden="1" customHeight="1" x14ac:dyDescent="0.15">
      <c r="B65" s="461" t="s">
        <v>614</v>
      </c>
      <c r="C65" s="462"/>
      <c r="D65" s="461" t="s">
        <v>221</v>
      </c>
      <c r="E65" s="462"/>
      <c r="F65" s="353" t="s">
        <v>601</v>
      </c>
      <c r="G65" s="357" t="s">
        <v>10</v>
      </c>
    </row>
    <row r="66" spans="2:8" s="244" customFormat="1" ht="18.75" hidden="1" customHeight="1" x14ac:dyDescent="0.15">
      <c r="B66" s="459"/>
      <c r="C66" s="460"/>
      <c r="D66" s="414" t="s">
        <v>633</v>
      </c>
      <c r="E66" s="415"/>
      <c r="F66" s="156"/>
      <c r="G66" s="368" t="s">
        <v>632</v>
      </c>
      <c r="H66" s="355"/>
    </row>
  </sheetData>
  <mergeCells count="399">
    <mergeCell ref="B60:C60"/>
    <mergeCell ref="B61:C61"/>
    <mergeCell ref="B59:C59"/>
    <mergeCell ref="F52:F53"/>
    <mergeCell ref="D52:E53"/>
    <mergeCell ref="B52:C53"/>
    <mergeCell ref="B55:C55"/>
    <mergeCell ref="D55:E55"/>
    <mergeCell ref="B56:C56"/>
    <mergeCell ref="D56:E56"/>
    <mergeCell ref="D57:E58"/>
    <mergeCell ref="B57:C58"/>
    <mergeCell ref="F57:F58"/>
    <mergeCell ref="B54:C54"/>
    <mergeCell ref="D54:E54"/>
    <mergeCell ref="IL63:IN63"/>
    <mergeCell ref="IO63:IQ63"/>
    <mergeCell ref="IR63:IT63"/>
    <mergeCell ref="IU63:IW63"/>
    <mergeCell ref="HK63:HM63"/>
    <mergeCell ref="HN63:HP63"/>
    <mergeCell ref="HQ63:HS63"/>
    <mergeCell ref="HT63:HV63"/>
    <mergeCell ref="HW63:HY63"/>
    <mergeCell ref="HZ63:IB63"/>
    <mergeCell ref="IC63:IE63"/>
    <mergeCell ref="IF63:IH63"/>
    <mergeCell ref="II63:IK63"/>
    <mergeCell ref="GJ63:GL63"/>
    <mergeCell ref="GM63:GO63"/>
    <mergeCell ref="GP63:GR63"/>
    <mergeCell ref="GS63:GU63"/>
    <mergeCell ref="GV63:GX63"/>
    <mergeCell ref="GY63:HA63"/>
    <mergeCell ref="HB63:HD63"/>
    <mergeCell ref="HE63:HG63"/>
    <mergeCell ref="HH63:HJ63"/>
    <mergeCell ref="FI63:FK63"/>
    <mergeCell ref="FL63:FN63"/>
    <mergeCell ref="FO63:FQ63"/>
    <mergeCell ref="FR63:FT63"/>
    <mergeCell ref="FU63:FW63"/>
    <mergeCell ref="FX63:FZ63"/>
    <mergeCell ref="GA63:GC63"/>
    <mergeCell ref="GD63:GF63"/>
    <mergeCell ref="GG63:GI63"/>
    <mergeCell ref="EH63:EJ63"/>
    <mergeCell ref="EK63:EM63"/>
    <mergeCell ref="EN63:EP63"/>
    <mergeCell ref="EQ63:ES63"/>
    <mergeCell ref="ET63:EV63"/>
    <mergeCell ref="EW63:EY63"/>
    <mergeCell ref="EZ63:FB63"/>
    <mergeCell ref="FC63:FE63"/>
    <mergeCell ref="FF63:FH63"/>
    <mergeCell ref="DG63:DI63"/>
    <mergeCell ref="DJ63:DL63"/>
    <mergeCell ref="DM63:DO63"/>
    <mergeCell ref="DP63:DR63"/>
    <mergeCell ref="DS63:DU63"/>
    <mergeCell ref="DV63:DX63"/>
    <mergeCell ref="DY63:EA63"/>
    <mergeCell ref="EB63:ED63"/>
    <mergeCell ref="EE63:EG63"/>
    <mergeCell ref="CF63:CH63"/>
    <mergeCell ref="CI63:CK63"/>
    <mergeCell ref="CL63:CN63"/>
    <mergeCell ref="CO63:CQ63"/>
    <mergeCell ref="CR63:CT63"/>
    <mergeCell ref="CU63:CW63"/>
    <mergeCell ref="CX63:CZ63"/>
    <mergeCell ref="DA63:DC63"/>
    <mergeCell ref="DD63:DF63"/>
    <mergeCell ref="BE63:BG63"/>
    <mergeCell ref="BH63:BJ63"/>
    <mergeCell ref="BK63:BM63"/>
    <mergeCell ref="BN63:BP63"/>
    <mergeCell ref="BQ63:BS63"/>
    <mergeCell ref="BT63:BV63"/>
    <mergeCell ref="BW63:BY63"/>
    <mergeCell ref="BZ63:CB63"/>
    <mergeCell ref="CC63:CE63"/>
    <mergeCell ref="AD63:AF63"/>
    <mergeCell ref="AG63:AI63"/>
    <mergeCell ref="AJ63:AL63"/>
    <mergeCell ref="AM63:AO63"/>
    <mergeCell ref="AP63:AR63"/>
    <mergeCell ref="AS63:AU63"/>
    <mergeCell ref="AV63:AX63"/>
    <mergeCell ref="AY63:BA63"/>
    <mergeCell ref="BB63:BD63"/>
    <mergeCell ref="B66:C66"/>
    <mergeCell ref="D66:E66"/>
    <mergeCell ref="J63:K63"/>
    <mergeCell ref="L63:N63"/>
    <mergeCell ref="O63:Q63"/>
    <mergeCell ref="R63:T63"/>
    <mergeCell ref="U63:W63"/>
    <mergeCell ref="X63:Z63"/>
    <mergeCell ref="AA63:AC63"/>
    <mergeCell ref="B65:C65"/>
    <mergeCell ref="D65:E65"/>
    <mergeCell ref="B47:C47"/>
    <mergeCell ref="D47:E47"/>
    <mergeCell ref="D48:E48"/>
    <mergeCell ref="B48:C48"/>
    <mergeCell ref="B49:C49"/>
    <mergeCell ref="B50:C50"/>
    <mergeCell ref="B51:C51"/>
    <mergeCell ref="D49:E49"/>
    <mergeCell ref="D50:E50"/>
    <mergeCell ref="D51:E51"/>
    <mergeCell ref="D41:E41"/>
    <mergeCell ref="D40:E40"/>
    <mergeCell ref="D42:E45"/>
    <mergeCell ref="C41:C45"/>
    <mergeCell ref="E3:G3"/>
    <mergeCell ref="E4:G4"/>
    <mergeCell ref="D26:E26"/>
    <mergeCell ref="D25:E25"/>
    <mergeCell ref="D27:E27"/>
    <mergeCell ref="D29:E29"/>
    <mergeCell ref="D28:E28"/>
    <mergeCell ref="D22:E22"/>
    <mergeCell ref="B23:C24"/>
    <mergeCell ref="D23:E24"/>
    <mergeCell ref="B18:G18"/>
    <mergeCell ref="D5:G5"/>
    <mergeCell ref="D7:G7"/>
    <mergeCell ref="B11:G11"/>
    <mergeCell ref="B10:G10"/>
    <mergeCell ref="B17:G17"/>
    <mergeCell ref="B40:C40"/>
    <mergeCell ref="B16:G16"/>
    <mergeCell ref="D30:E30"/>
    <mergeCell ref="D31:E31"/>
    <mergeCell ref="R20:T20"/>
    <mergeCell ref="AD20:AF20"/>
    <mergeCell ref="AG20:AI20"/>
    <mergeCell ref="AJ20:AL20"/>
    <mergeCell ref="U20:W20"/>
    <mergeCell ref="J20:K20"/>
    <mergeCell ref="X20:Z20"/>
    <mergeCell ref="AA20:AC20"/>
    <mergeCell ref="BH15:BJ15"/>
    <mergeCell ref="AM20:AO20"/>
    <mergeCell ref="AP20:AR20"/>
    <mergeCell ref="AS20:AU20"/>
    <mergeCell ref="AV20:AX20"/>
    <mergeCell ref="AY20:BA20"/>
    <mergeCell ref="BB20:BD20"/>
    <mergeCell ref="BE20:BG20"/>
    <mergeCell ref="BH20:BJ20"/>
    <mergeCell ref="R15:T15"/>
    <mergeCell ref="U15:W15"/>
    <mergeCell ref="X15:Z15"/>
    <mergeCell ref="AA15:AC15"/>
    <mergeCell ref="CC17:CE17"/>
    <mergeCell ref="CF17:CH17"/>
    <mergeCell ref="CI17:CK17"/>
    <mergeCell ref="CL17:CN17"/>
    <mergeCell ref="CO17:CQ17"/>
    <mergeCell ref="CR17:CT17"/>
    <mergeCell ref="CU17:CW17"/>
    <mergeCell ref="AG15:AI15"/>
    <mergeCell ref="BW15:BY15"/>
    <mergeCell ref="AP15:AR15"/>
    <mergeCell ref="AS15:AU15"/>
    <mergeCell ref="CF15:CH15"/>
    <mergeCell ref="CI15:CK15"/>
    <mergeCell ref="AV15:AX15"/>
    <mergeCell ref="AY15:BA15"/>
    <mergeCell ref="BB15:BD15"/>
    <mergeCell ref="BE15:BG15"/>
    <mergeCell ref="BW17:BY17"/>
    <mergeCell ref="BZ17:CB17"/>
    <mergeCell ref="BK15:BM15"/>
    <mergeCell ref="BN15:BP15"/>
    <mergeCell ref="D32:E32"/>
    <mergeCell ref="D34:E34"/>
    <mergeCell ref="D35:E35"/>
    <mergeCell ref="D37:E37"/>
    <mergeCell ref="B13:G13"/>
    <mergeCell ref="B15:G15"/>
    <mergeCell ref="J15:K15"/>
    <mergeCell ref="L15:N15"/>
    <mergeCell ref="O15:Q15"/>
    <mergeCell ref="B14:G14"/>
    <mergeCell ref="L20:N20"/>
    <mergeCell ref="O20:Q20"/>
    <mergeCell ref="D33:E33"/>
    <mergeCell ref="D36:E36"/>
    <mergeCell ref="EW15:EY15"/>
    <mergeCell ref="AJ15:AL15"/>
    <mergeCell ref="AM15:AO15"/>
    <mergeCell ref="CU15:CW15"/>
    <mergeCell ref="CX15:CZ15"/>
    <mergeCell ref="BQ15:BS15"/>
    <mergeCell ref="BT15:BV15"/>
    <mergeCell ref="AD15:AF15"/>
    <mergeCell ref="FU15:FW15"/>
    <mergeCell ref="FL15:FN15"/>
    <mergeCell ref="FO15:FQ15"/>
    <mergeCell ref="FR15:FT15"/>
    <mergeCell ref="BZ15:CB15"/>
    <mergeCell ref="CC15:CE15"/>
    <mergeCell ref="CL15:CN15"/>
    <mergeCell ref="CO15:CQ15"/>
    <mergeCell ref="CR15:CT15"/>
    <mergeCell ref="FC15:FE15"/>
    <mergeCell ref="FF15:FH15"/>
    <mergeCell ref="FI15:FK15"/>
    <mergeCell ref="HZ15:IB15"/>
    <mergeCell ref="IC15:IE15"/>
    <mergeCell ref="IX15"/>
    <mergeCell ref="IF15:IH15"/>
    <mergeCell ref="II15:IK15"/>
    <mergeCell ref="IL15:IN15"/>
    <mergeCell ref="IO15:IQ15"/>
    <mergeCell ref="IR15:IT15"/>
    <mergeCell ref="IU15:IW15"/>
    <mergeCell ref="HN15:HP15"/>
    <mergeCell ref="HQ15:HS15"/>
    <mergeCell ref="HT15:HV15"/>
    <mergeCell ref="HW15:HY15"/>
    <mergeCell ref="GM15:GO15"/>
    <mergeCell ref="GP15:GR15"/>
    <mergeCell ref="GS15:GU15"/>
    <mergeCell ref="GV15:GX15"/>
    <mergeCell ref="GY15:HA15"/>
    <mergeCell ref="HB15:HD15"/>
    <mergeCell ref="HE15:HG15"/>
    <mergeCell ref="HH15:HJ15"/>
    <mergeCell ref="HK15:HM15"/>
    <mergeCell ref="DA17:DC17"/>
    <mergeCell ref="DD17:DF17"/>
    <mergeCell ref="GD15:GF15"/>
    <mergeCell ref="GG15:GI15"/>
    <mergeCell ref="GJ15:GL15"/>
    <mergeCell ref="DA15:DC15"/>
    <mergeCell ref="DD15:DF15"/>
    <mergeCell ref="DG15:DI15"/>
    <mergeCell ref="DJ15:DL15"/>
    <mergeCell ref="DM15:DO15"/>
    <mergeCell ref="DP15:DR15"/>
    <mergeCell ref="DS15:DU15"/>
    <mergeCell ref="DV15:DX15"/>
    <mergeCell ref="DY15:EA15"/>
    <mergeCell ref="EB15:ED15"/>
    <mergeCell ref="EE15:EG15"/>
    <mergeCell ref="EH15:EJ15"/>
    <mergeCell ref="EK15:EM15"/>
    <mergeCell ref="EN15:EP15"/>
    <mergeCell ref="EQ15:ES15"/>
    <mergeCell ref="FX15:FZ15"/>
    <mergeCell ref="GA15:GC15"/>
    <mergeCell ref="EZ15:FB15"/>
    <mergeCell ref="ET15:EV15"/>
    <mergeCell ref="IX17"/>
    <mergeCell ref="IC17:IE17"/>
    <mergeCell ref="IF17:IH17"/>
    <mergeCell ref="J17:K17"/>
    <mergeCell ref="L17:N17"/>
    <mergeCell ref="O17:Q17"/>
    <mergeCell ref="R17:T17"/>
    <mergeCell ref="U17:W17"/>
    <mergeCell ref="X17:Z17"/>
    <mergeCell ref="AA17:AC17"/>
    <mergeCell ref="AD17:AF17"/>
    <mergeCell ref="AG17:AI17"/>
    <mergeCell ref="AJ17:AL17"/>
    <mergeCell ref="AM17:AO17"/>
    <mergeCell ref="AP17:AR17"/>
    <mergeCell ref="AS17:AU17"/>
    <mergeCell ref="AV17:AX17"/>
    <mergeCell ref="AY17:BA17"/>
    <mergeCell ref="BB17:BD17"/>
    <mergeCell ref="BE17:BG17"/>
    <mergeCell ref="BH17:BJ17"/>
    <mergeCell ref="BK17:BM17"/>
    <mergeCell ref="GM17:GO17"/>
    <mergeCell ref="GP17:GR17"/>
    <mergeCell ref="IU17:IW17"/>
    <mergeCell ref="FL17:FN17"/>
    <mergeCell ref="FO17:FQ17"/>
    <mergeCell ref="FR17:FT17"/>
    <mergeCell ref="FU17:FW17"/>
    <mergeCell ref="FX17:FZ17"/>
    <mergeCell ref="GA17:GC17"/>
    <mergeCell ref="GD17:GF17"/>
    <mergeCell ref="GG17:GI17"/>
    <mergeCell ref="GJ17:GL17"/>
    <mergeCell ref="IO17:IQ17"/>
    <mergeCell ref="IR17:IT17"/>
    <mergeCell ref="HK17:HM17"/>
    <mergeCell ref="HN17:HP17"/>
    <mergeCell ref="HQ17:HS17"/>
    <mergeCell ref="HT17:HV17"/>
    <mergeCell ref="HW17:HY17"/>
    <mergeCell ref="HZ17:IB17"/>
    <mergeCell ref="II17:IK17"/>
    <mergeCell ref="IL17:IN17"/>
    <mergeCell ref="HH17:HJ17"/>
    <mergeCell ref="EH17:EJ17"/>
    <mergeCell ref="EK17:EM17"/>
    <mergeCell ref="EN17:EP17"/>
    <mergeCell ref="EQ17:ES17"/>
    <mergeCell ref="ET17:EV17"/>
    <mergeCell ref="EW17:EY17"/>
    <mergeCell ref="EZ17:FB17"/>
    <mergeCell ref="CU20:CW20"/>
    <mergeCell ref="CX20:CZ20"/>
    <mergeCell ref="DA20:DC20"/>
    <mergeCell ref="DD20:DF20"/>
    <mergeCell ref="DG20:DI20"/>
    <mergeCell ref="DJ20:DL20"/>
    <mergeCell ref="DM20:DO20"/>
    <mergeCell ref="EZ20:FB20"/>
    <mergeCell ref="DG17:DI17"/>
    <mergeCell ref="DJ17:DL17"/>
    <mergeCell ref="DM17:DO17"/>
    <mergeCell ref="DP17:DR17"/>
    <mergeCell ref="DS17:DU17"/>
    <mergeCell ref="DV17:DX17"/>
    <mergeCell ref="DY17:EA17"/>
    <mergeCell ref="EB17:ED17"/>
    <mergeCell ref="CX17:CZ17"/>
    <mergeCell ref="IR20:IT20"/>
    <mergeCell ref="IU20:IW20"/>
    <mergeCell ref="IX20"/>
    <mergeCell ref="HT20:HV20"/>
    <mergeCell ref="HW20:HY20"/>
    <mergeCell ref="HZ20:IB20"/>
    <mergeCell ref="IC20:IE20"/>
    <mergeCell ref="IF20:IH20"/>
    <mergeCell ref="FC20:FE20"/>
    <mergeCell ref="FF20:FH20"/>
    <mergeCell ref="FI20:FK20"/>
    <mergeCell ref="FL20:FN20"/>
    <mergeCell ref="FO20:FQ20"/>
    <mergeCell ref="II20:IK20"/>
    <mergeCell ref="HK20:HM20"/>
    <mergeCell ref="HN20:HP20"/>
    <mergeCell ref="HQ20:HS20"/>
    <mergeCell ref="GJ20:GL20"/>
    <mergeCell ref="GM20:GO20"/>
    <mergeCell ref="GP20:GR20"/>
    <mergeCell ref="GS20:GU20"/>
    <mergeCell ref="GV20:GX20"/>
    <mergeCell ref="IO20:IQ20"/>
    <mergeCell ref="FR20:FT20"/>
    <mergeCell ref="HH20:HJ20"/>
    <mergeCell ref="ET20:EV20"/>
    <mergeCell ref="EW20:EY20"/>
    <mergeCell ref="EK20:EM20"/>
    <mergeCell ref="EN20:EP20"/>
    <mergeCell ref="BN20:BP20"/>
    <mergeCell ref="BQ20:BS20"/>
    <mergeCell ref="BT20:BV20"/>
    <mergeCell ref="IL20:IN20"/>
    <mergeCell ref="BW20:BY20"/>
    <mergeCell ref="BZ20:CB20"/>
    <mergeCell ref="CC20:CE20"/>
    <mergeCell ref="CF20:CH20"/>
    <mergeCell ref="CI20:CK20"/>
    <mergeCell ref="CL20:CN20"/>
    <mergeCell ref="CO20:CQ20"/>
    <mergeCell ref="CR20:CT20"/>
    <mergeCell ref="EB20:ED20"/>
    <mergeCell ref="EE20:EG20"/>
    <mergeCell ref="EH20:EJ20"/>
    <mergeCell ref="GD20:GF20"/>
    <mergeCell ref="GY20:HA20"/>
    <mergeCell ref="HB20:HD20"/>
    <mergeCell ref="FU20:FW20"/>
    <mergeCell ref="K9:M9"/>
    <mergeCell ref="BK20:BM20"/>
    <mergeCell ref="B22:C22"/>
    <mergeCell ref="DP20:DR20"/>
    <mergeCell ref="DS20:DU20"/>
    <mergeCell ref="DV20:DX20"/>
    <mergeCell ref="DY20:EA20"/>
    <mergeCell ref="EQ20:ES20"/>
    <mergeCell ref="HE20:HG20"/>
    <mergeCell ref="FX20:FZ20"/>
    <mergeCell ref="GA20:GC20"/>
    <mergeCell ref="GG20:GI20"/>
    <mergeCell ref="FC17:FE17"/>
    <mergeCell ref="FF17:FH17"/>
    <mergeCell ref="FI17:FK17"/>
    <mergeCell ref="GS17:GU17"/>
    <mergeCell ref="GV17:GX17"/>
    <mergeCell ref="GY17:HA17"/>
    <mergeCell ref="HB17:HD17"/>
    <mergeCell ref="HE17:HG17"/>
    <mergeCell ref="EE17:EG17"/>
    <mergeCell ref="BN17:BP17"/>
    <mergeCell ref="BQ17:BS17"/>
    <mergeCell ref="BT17:BV17"/>
  </mergeCells>
  <phoneticPr fontId="3"/>
  <pageMargins left="0.70866141732283472" right="0.70866141732283472" top="0.74803149606299213" bottom="0.74803149606299213" header="0.31496062992125984" footer="0.31496062992125984"/>
  <pageSetup paperSize="9" scale="81" orientation="portrait" blackAndWhite="1"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82"/>
  <sheetViews>
    <sheetView workbookViewId="0">
      <selection activeCell="B11" sqref="B11"/>
    </sheetView>
  </sheetViews>
  <sheetFormatPr defaultRowHeight="13.5" x14ac:dyDescent="0.15"/>
  <cols>
    <col min="1" max="1" width="33.5" customWidth="1"/>
    <col min="2" max="4" width="33.25" customWidth="1"/>
    <col min="5" max="5" width="17.875" customWidth="1"/>
  </cols>
  <sheetData>
    <row r="1" spans="1:5" x14ac:dyDescent="0.15">
      <c r="A1" t="s">
        <v>149</v>
      </c>
    </row>
    <row r="2" spans="1:5" x14ac:dyDescent="0.15">
      <c r="A2" s="64" t="s">
        <v>140</v>
      </c>
      <c r="B2" s="64" t="s">
        <v>145</v>
      </c>
      <c r="C2" s="64" t="s">
        <v>146</v>
      </c>
      <c r="D2" s="64" t="s">
        <v>147</v>
      </c>
    </row>
    <row r="3" spans="1:5" x14ac:dyDescent="0.15">
      <c r="A3" s="63" t="s">
        <v>136</v>
      </c>
      <c r="B3" s="63" t="s">
        <v>136</v>
      </c>
      <c r="C3" s="63" t="s">
        <v>136</v>
      </c>
      <c r="D3" s="63" t="s">
        <v>136</v>
      </c>
    </row>
    <row r="4" spans="1:5" x14ac:dyDescent="0.15">
      <c r="A4" s="63" t="s">
        <v>141</v>
      </c>
      <c r="B4" s="63" t="s">
        <v>141</v>
      </c>
      <c r="C4" s="63" t="s">
        <v>141</v>
      </c>
      <c r="D4" s="63" t="s">
        <v>141</v>
      </c>
    </row>
    <row r="5" spans="1:5" x14ac:dyDescent="0.15">
      <c r="A5" s="63" t="s">
        <v>134</v>
      </c>
      <c r="B5" s="63" t="s">
        <v>142</v>
      </c>
      <c r="C5" s="63" t="s">
        <v>142</v>
      </c>
      <c r="D5" s="63" t="s">
        <v>137</v>
      </c>
    </row>
    <row r="6" spans="1:5" x14ac:dyDescent="0.15">
      <c r="A6" s="63" t="s">
        <v>142</v>
      </c>
      <c r="B6" s="63" t="s">
        <v>137</v>
      </c>
      <c r="C6" s="63" t="s">
        <v>148</v>
      </c>
      <c r="D6" s="63" t="s">
        <v>590</v>
      </c>
    </row>
    <row r="7" spans="1:5" x14ac:dyDescent="0.15">
      <c r="A7" s="63" t="s">
        <v>137</v>
      </c>
      <c r="B7" s="63" t="s">
        <v>587</v>
      </c>
      <c r="C7" s="63" t="s">
        <v>137</v>
      </c>
      <c r="D7" s="63" t="s">
        <v>592</v>
      </c>
    </row>
    <row r="8" spans="1:5" x14ac:dyDescent="0.15">
      <c r="A8" s="63" t="s">
        <v>143</v>
      </c>
      <c r="B8" s="63" t="s">
        <v>588</v>
      </c>
      <c r="C8" s="63" t="s">
        <v>589</v>
      </c>
      <c r="D8" s="63" t="s">
        <v>144</v>
      </c>
    </row>
    <row r="9" spans="1:5" x14ac:dyDescent="0.15">
      <c r="A9" s="63" t="s">
        <v>144</v>
      </c>
      <c r="B9" s="63" t="s">
        <v>144</v>
      </c>
      <c r="C9" s="63" t="s">
        <v>591</v>
      </c>
      <c r="D9" s="63"/>
    </row>
    <row r="10" spans="1:5" x14ac:dyDescent="0.15">
      <c r="A10" s="63"/>
      <c r="B10" s="63"/>
      <c r="C10" s="63" t="s">
        <v>144</v>
      </c>
      <c r="D10" s="63"/>
    </row>
    <row r="13" spans="1:5" x14ac:dyDescent="0.15">
      <c r="A13" t="s">
        <v>139</v>
      </c>
    </row>
    <row r="14" spans="1:5" x14ac:dyDescent="0.15">
      <c r="A14" s="64" t="s">
        <v>301</v>
      </c>
      <c r="B14" s="64" t="s">
        <v>3</v>
      </c>
      <c r="C14" s="64" t="s">
        <v>8</v>
      </c>
      <c r="D14" s="64" t="s">
        <v>654</v>
      </c>
      <c r="E14" s="64" t="s">
        <v>150</v>
      </c>
    </row>
    <row r="15" spans="1:5" x14ac:dyDescent="0.15">
      <c r="A15" s="63" t="s">
        <v>5</v>
      </c>
      <c r="B15" s="63" t="s">
        <v>140</v>
      </c>
      <c r="C15" s="63" t="s">
        <v>136</v>
      </c>
      <c r="D15" s="61" t="str">
        <f>A15&amp;B15&amp;C15</f>
        <v>〇田急傾斜</v>
      </c>
      <c r="E15" s="361">
        <v>21000</v>
      </c>
    </row>
    <row r="16" spans="1:5" x14ac:dyDescent="0.15">
      <c r="A16" s="63" t="s">
        <v>5</v>
      </c>
      <c r="B16" s="63" t="s">
        <v>140</v>
      </c>
      <c r="C16" s="63" t="s">
        <v>141</v>
      </c>
      <c r="D16" s="61" t="str">
        <f t="shared" ref="D16:D22" si="0">A16&amp;B16&amp;C16</f>
        <v>〇田緩傾斜</v>
      </c>
      <c r="E16" s="361">
        <v>8000</v>
      </c>
    </row>
    <row r="17" spans="1:5" x14ac:dyDescent="0.15">
      <c r="A17" s="63" t="s">
        <v>5</v>
      </c>
      <c r="B17" s="63" t="s">
        <v>140</v>
      </c>
      <c r="C17" s="63" t="s">
        <v>134</v>
      </c>
      <c r="D17" s="61" t="str">
        <f t="shared" si="0"/>
        <v>〇田小区画・不整形</v>
      </c>
      <c r="E17" s="361">
        <v>8000</v>
      </c>
    </row>
    <row r="18" spans="1:5" x14ac:dyDescent="0.15">
      <c r="A18" s="63" t="s">
        <v>5</v>
      </c>
      <c r="B18" s="63" t="s">
        <v>140</v>
      </c>
      <c r="C18" s="63" t="s">
        <v>142</v>
      </c>
      <c r="D18" s="61" t="str">
        <f t="shared" si="0"/>
        <v>〇田高齢化・耕作放棄率</v>
      </c>
      <c r="E18" s="361">
        <v>8000</v>
      </c>
    </row>
    <row r="19" spans="1:5" x14ac:dyDescent="0.15">
      <c r="A19" s="63" t="s">
        <v>5</v>
      </c>
      <c r="B19" s="63" t="s">
        <v>140</v>
      </c>
      <c r="C19" s="63" t="s">
        <v>137</v>
      </c>
      <c r="D19" s="61" t="str">
        <f t="shared" si="0"/>
        <v>〇田特認基準</v>
      </c>
      <c r="E19" s="361">
        <v>8000</v>
      </c>
    </row>
    <row r="20" spans="1:5" x14ac:dyDescent="0.15">
      <c r="A20" s="63" t="s">
        <v>5</v>
      </c>
      <c r="B20" s="63" t="s">
        <v>140</v>
      </c>
      <c r="C20" s="63" t="s">
        <v>143</v>
      </c>
      <c r="D20" s="61" t="str">
        <f t="shared" si="0"/>
        <v>〇田交付対象外</v>
      </c>
      <c r="E20" s="361">
        <v>0</v>
      </c>
    </row>
    <row r="21" spans="1:5" x14ac:dyDescent="0.15">
      <c r="A21" s="63" t="s">
        <v>5</v>
      </c>
      <c r="B21" s="63" t="s">
        <v>140</v>
      </c>
      <c r="C21" s="63" t="s">
        <v>144</v>
      </c>
      <c r="D21" s="61" t="str">
        <f t="shared" si="0"/>
        <v>〇田協定に含めない管理すべき農用地</v>
      </c>
      <c r="E21" s="361">
        <v>0</v>
      </c>
    </row>
    <row r="22" spans="1:5" x14ac:dyDescent="0.15">
      <c r="A22" s="63" t="s">
        <v>5</v>
      </c>
      <c r="B22" s="63" t="s">
        <v>145</v>
      </c>
      <c r="C22" s="63" t="s">
        <v>136</v>
      </c>
      <c r="D22" s="61" t="str">
        <f t="shared" si="0"/>
        <v>〇畑急傾斜</v>
      </c>
      <c r="E22" s="361">
        <v>11500</v>
      </c>
    </row>
    <row r="23" spans="1:5" x14ac:dyDescent="0.15">
      <c r="A23" s="63" t="s">
        <v>5</v>
      </c>
      <c r="B23" s="63" t="s">
        <v>145</v>
      </c>
      <c r="C23" s="63" t="s">
        <v>141</v>
      </c>
      <c r="D23" s="61" t="str">
        <f t="shared" ref="D23:D42" si="1">A23&amp;B23&amp;C23</f>
        <v>〇畑緩傾斜</v>
      </c>
      <c r="E23" s="361">
        <v>3500</v>
      </c>
    </row>
    <row r="24" spans="1:5" x14ac:dyDescent="0.15">
      <c r="A24" s="63" t="s">
        <v>5</v>
      </c>
      <c r="B24" s="63" t="s">
        <v>145</v>
      </c>
      <c r="C24" s="63" t="s">
        <v>142</v>
      </c>
      <c r="D24" s="61" t="str">
        <f t="shared" si="1"/>
        <v>〇畑高齢化・耕作放棄率</v>
      </c>
      <c r="E24" s="361">
        <v>3500</v>
      </c>
    </row>
    <row r="25" spans="1:5" x14ac:dyDescent="0.15">
      <c r="A25" s="63" t="s">
        <v>5</v>
      </c>
      <c r="B25" s="63" t="s">
        <v>145</v>
      </c>
      <c r="C25" s="63" t="s">
        <v>137</v>
      </c>
      <c r="D25" s="61" t="str">
        <f t="shared" si="1"/>
        <v>〇畑特認基準</v>
      </c>
      <c r="E25" s="361">
        <v>3500</v>
      </c>
    </row>
    <row r="26" spans="1:5" x14ac:dyDescent="0.15">
      <c r="A26" s="63" t="s">
        <v>5</v>
      </c>
      <c r="B26" s="63" t="s">
        <v>145</v>
      </c>
      <c r="C26" s="63" t="s">
        <v>587</v>
      </c>
      <c r="D26" s="61" t="str">
        <f t="shared" si="1"/>
        <v>〇畑交付対象外（田畑混在地）</v>
      </c>
      <c r="E26" s="361">
        <v>0</v>
      </c>
    </row>
    <row r="27" spans="1:5" x14ac:dyDescent="0.15">
      <c r="A27" s="63" t="s">
        <v>5</v>
      </c>
      <c r="B27" s="63" t="s">
        <v>145</v>
      </c>
      <c r="C27" s="63" t="s">
        <v>588</v>
      </c>
      <c r="D27" s="61" t="str">
        <f t="shared" si="1"/>
        <v>〇畑交付対象外（田畑混在地以外）</v>
      </c>
      <c r="E27" s="361">
        <v>0</v>
      </c>
    </row>
    <row r="28" spans="1:5" x14ac:dyDescent="0.15">
      <c r="A28" s="63" t="s">
        <v>5</v>
      </c>
      <c r="B28" s="63" t="s">
        <v>145</v>
      </c>
      <c r="C28" s="63" t="s">
        <v>144</v>
      </c>
      <c r="D28" s="61" t="str">
        <f t="shared" si="1"/>
        <v>〇畑協定に含めない管理すべき農用地</v>
      </c>
      <c r="E28" s="361">
        <v>0</v>
      </c>
    </row>
    <row r="29" spans="1:5" x14ac:dyDescent="0.15">
      <c r="A29" s="63" t="s">
        <v>5</v>
      </c>
      <c r="B29" s="63" t="s">
        <v>146</v>
      </c>
      <c r="C29" s="63" t="s">
        <v>136</v>
      </c>
      <c r="D29" s="61" t="str">
        <f t="shared" si="1"/>
        <v>〇草地急傾斜</v>
      </c>
      <c r="E29" s="361">
        <v>10500</v>
      </c>
    </row>
    <row r="30" spans="1:5" x14ac:dyDescent="0.15">
      <c r="A30" s="63" t="s">
        <v>5</v>
      </c>
      <c r="B30" s="63" t="s">
        <v>146</v>
      </c>
      <c r="C30" s="63" t="s">
        <v>141</v>
      </c>
      <c r="D30" s="61" t="str">
        <f t="shared" si="1"/>
        <v>〇草地緩傾斜</v>
      </c>
      <c r="E30" s="361">
        <v>3000</v>
      </c>
    </row>
    <row r="31" spans="1:5" x14ac:dyDescent="0.15">
      <c r="A31" s="63" t="s">
        <v>5</v>
      </c>
      <c r="B31" s="63" t="s">
        <v>146</v>
      </c>
      <c r="C31" s="63" t="s">
        <v>142</v>
      </c>
      <c r="D31" s="61" t="str">
        <f t="shared" si="1"/>
        <v>〇草地高齢化・耕作放棄率</v>
      </c>
      <c r="E31" s="361">
        <v>3000</v>
      </c>
    </row>
    <row r="32" spans="1:5" x14ac:dyDescent="0.15">
      <c r="A32" s="63" t="s">
        <v>5</v>
      </c>
      <c r="B32" s="63" t="s">
        <v>146</v>
      </c>
      <c r="C32" s="63" t="s">
        <v>148</v>
      </c>
      <c r="D32" s="61" t="str">
        <f t="shared" si="1"/>
        <v>〇草地草地比率の高い草地</v>
      </c>
      <c r="E32" s="361">
        <v>1500</v>
      </c>
    </row>
    <row r="33" spans="1:5" x14ac:dyDescent="0.15">
      <c r="A33" s="63" t="s">
        <v>5</v>
      </c>
      <c r="B33" s="63" t="s">
        <v>146</v>
      </c>
      <c r="C33" s="63" t="s">
        <v>137</v>
      </c>
      <c r="D33" s="61" t="str">
        <f t="shared" si="1"/>
        <v>〇草地特認基準</v>
      </c>
      <c r="E33" s="361">
        <v>3000</v>
      </c>
    </row>
    <row r="34" spans="1:5" x14ac:dyDescent="0.15">
      <c r="A34" s="63" t="s">
        <v>5</v>
      </c>
      <c r="B34" s="63" t="s">
        <v>146</v>
      </c>
      <c r="C34" s="63" t="s">
        <v>589</v>
      </c>
      <c r="D34" s="61" t="str">
        <f t="shared" si="1"/>
        <v>〇草地交付対象外（田草地混在地）</v>
      </c>
      <c r="E34" s="361">
        <v>0</v>
      </c>
    </row>
    <row r="35" spans="1:5" x14ac:dyDescent="0.15">
      <c r="A35" s="63" t="s">
        <v>5</v>
      </c>
      <c r="B35" s="63" t="s">
        <v>146</v>
      </c>
      <c r="C35" s="63" t="s">
        <v>591</v>
      </c>
      <c r="D35" s="61" t="str">
        <f t="shared" si="1"/>
        <v>〇草地交付対象外（田草地混在地以外）</v>
      </c>
      <c r="E35" s="361">
        <v>0</v>
      </c>
    </row>
    <row r="36" spans="1:5" x14ac:dyDescent="0.15">
      <c r="A36" s="63" t="s">
        <v>5</v>
      </c>
      <c r="B36" s="63" t="s">
        <v>146</v>
      </c>
      <c r="C36" s="63" t="s">
        <v>144</v>
      </c>
      <c r="D36" s="61" t="str">
        <f t="shared" si="1"/>
        <v>〇草地協定に含めない管理すべき農用地</v>
      </c>
      <c r="E36" s="361">
        <v>0</v>
      </c>
    </row>
    <row r="37" spans="1:5" x14ac:dyDescent="0.15">
      <c r="A37" s="63" t="s">
        <v>5</v>
      </c>
      <c r="B37" s="63" t="s">
        <v>147</v>
      </c>
      <c r="C37" s="63" t="s">
        <v>136</v>
      </c>
      <c r="D37" s="61" t="str">
        <f t="shared" si="1"/>
        <v>〇採草放牧地急傾斜</v>
      </c>
      <c r="E37" s="361">
        <v>1000</v>
      </c>
    </row>
    <row r="38" spans="1:5" x14ac:dyDescent="0.15">
      <c r="A38" s="63" t="s">
        <v>5</v>
      </c>
      <c r="B38" s="63" t="s">
        <v>147</v>
      </c>
      <c r="C38" s="63" t="s">
        <v>141</v>
      </c>
      <c r="D38" s="61" t="str">
        <f t="shared" si="1"/>
        <v>〇採草放牧地緩傾斜</v>
      </c>
      <c r="E38" s="361">
        <v>300</v>
      </c>
    </row>
    <row r="39" spans="1:5" x14ac:dyDescent="0.15">
      <c r="A39" s="63" t="s">
        <v>5</v>
      </c>
      <c r="B39" s="63" t="s">
        <v>147</v>
      </c>
      <c r="C39" s="63" t="s">
        <v>137</v>
      </c>
      <c r="D39" s="61" t="str">
        <f t="shared" si="1"/>
        <v>〇採草放牧地特認基準</v>
      </c>
      <c r="E39" s="361">
        <v>300</v>
      </c>
    </row>
    <row r="40" spans="1:5" x14ac:dyDescent="0.15">
      <c r="A40" s="63" t="s">
        <v>5</v>
      </c>
      <c r="B40" s="63" t="s">
        <v>147</v>
      </c>
      <c r="C40" s="63" t="s">
        <v>590</v>
      </c>
      <c r="D40" s="61" t="str">
        <f t="shared" si="1"/>
        <v>〇採草放牧地交付対象外（田採草放牧地混在地）</v>
      </c>
      <c r="E40" s="361">
        <v>0</v>
      </c>
    </row>
    <row r="41" spans="1:5" x14ac:dyDescent="0.15">
      <c r="A41" s="63" t="s">
        <v>5</v>
      </c>
      <c r="B41" s="63" t="s">
        <v>147</v>
      </c>
      <c r="C41" s="63" t="s">
        <v>592</v>
      </c>
      <c r="D41" s="61" t="str">
        <f t="shared" si="1"/>
        <v>〇採草放牧地交付対象外（田採草放牧地混在地以外）</v>
      </c>
      <c r="E41" s="361">
        <v>0</v>
      </c>
    </row>
    <row r="42" spans="1:5" x14ac:dyDescent="0.15">
      <c r="A42" s="63" t="s">
        <v>5</v>
      </c>
      <c r="B42" s="63" t="s">
        <v>147</v>
      </c>
      <c r="C42" s="63" t="s">
        <v>144</v>
      </c>
      <c r="D42" s="61" t="str">
        <f t="shared" si="1"/>
        <v>〇採草放牧地協定に含めない管理すべき農用地</v>
      </c>
      <c r="E42" s="361">
        <v>0</v>
      </c>
    </row>
    <row r="43" spans="1:5" x14ac:dyDescent="0.15">
      <c r="A43" s="63"/>
      <c r="B43" s="63" t="s">
        <v>140</v>
      </c>
      <c r="C43" s="63" t="s">
        <v>136</v>
      </c>
      <c r="D43" s="61" t="str">
        <f>A43&amp;B43&amp;C43</f>
        <v>田急傾斜</v>
      </c>
      <c r="E43" s="361">
        <f t="shared" ref="E43:E48" si="2">E15*0.8</f>
        <v>16800</v>
      </c>
    </row>
    <row r="44" spans="1:5" x14ac:dyDescent="0.15">
      <c r="A44" s="63"/>
      <c r="B44" s="63" t="s">
        <v>140</v>
      </c>
      <c r="C44" s="63" t="s">
        <v>141</v>
      </c>
      <c r="D44" s="61" t="str">
        <f t="shared" ref="D44:D70" si="3">A44&amp;B44&amp;C44</f>
        <v>田緩傾斜</v>
      </c>
      <c r="E44" s="361">
        <f t="shared" si="2"/>
        <v>6400</v>
      </c>
    </row>
    <row r="45" spans="1:5" x14ac:dyDescent="0.15">
      <c r="A45" s="63"/>
      <c r="B45" s="63" t="s">
        <v>140</v>
      </c>
      <c r="C45" s="63" t="s">
        <v>134</v>
      </c>
      <c r="D45" s="61" t="str">
        <f t="shared" si="3"/>
        <v>田小区画・不整形</v>
      </c>
      <c r="E45" s="361">
        <f t="shared" si="2"/>
        <v>6400</v>
      </c>
    </row>
    <row r="46" spans="1:5" x14ac:dyDescent="0.15">
      <c r="A46" s="63"/>
      <c r="B46" s="63" t="s">
        <v>140</v>
      </c>
      <c r="C46" s="63" t="s">
        <v>142</v>
      </c>
      <c r="D46" s="61" t="str">
        <f t="shared" si="3"/>
        <v>田高齢化・耕作放棄率</v>
      </c>
      <c r="E46" s="361">
        <f t="shared" si="2"/>
        <v>6400</v>
      </c>
    </row>
    <row r="47" spans="1:5" x14ac:dyDescent="0.15">
      <c r="A47" s="63"/>
      <c r="B47" s="63" t="s">
        <v>140</v>
      </c>
      <c r="C47" s="63" t="s">
        <v>137</v>
      </c>
      <c r="D47" s="61" t="str">
        <f t="shared" si="3"/>
        <v>田特認基準</v>
      </c>
      <c r="E47" s="361">
        <f t="shared" si="2"/>
        <v>6400</v>
      </c>
    </row>
    <row r="48" spans="1:5" x14ac:dyDescent="0.15">
      <c r="A48" s="63"/>
      <c r="B48" s="63" t="s">
        <v>140</v>
      </c>
      <c r="C48" s="63" t="s">
        <v>143</v>
      </c>
      <c r="D48" s="61" t="str">
        <f t="shared" si="3"/>
        <v>田交付対象外</v>
      </c>
      <c r="E48" s="361">
        <f t="shared" si="2"/>
        <v>0</v>
      </c>
    </row>
    <row r="49" spans="1:5" x14ac:dyDescent="0.15">
      <c r="A49" s="63"/>
      <c r="B49" s="63" t="s">
        <v>140</v>
      </c>
      <c r="C49" s="63" t="s">
        <v>144</v>
      </c>
      <c r="D49" s="61" t="str">
        <f t="shared" si="3"/>
        <v>田協定に含めない管理すべき農用地</v>
      </c>
      <c r="E49" s="361">
        <v>0</v>
      </c>
    </row>
    <row r="50" spans="1:5" x14ac:dyDescent="0.15">
      <c r="A50" s="63"/>
      <c r="B50" s="63" t="s">
        <v>145</v>
      </c>
      <c r="C50" s="63" t="s">
        <v>136</v>
      </c>
      <c r="D50" s="61" t="str">
        <f t="shared" si="3"/>
        <v>畑急傾斜</v>
      </c>
      <c r="E50" s="361">
        <f t="shared" ref="E50:E70" si="4">E22*0.8</f>
        <v>9200</v>
      </c>
    </row>
    <row r="51" spans="1:5" x14ac:dyDescent="0.15">
      <c r="A51" s="63"/>
      <c r="B51" s="63" t="s">
        <v>145</v>
      </c>
      <c r="C51" s="63" t="s">
        <v>141</v>
      </c>
      <c r="D51" s="61" t="str">
        <f t="shared" si="3"/>
        <v>畑緩傾斜</v>
      </c>
      <c r="E51" s="361">
        <f t="shared" si="4"/>
        <v>2800</v>
      </c>
    </row>
    <row r="52" spans="1:5" x14ac:dyDescent="0.15">
      <c r="A52" s="63"/>
      <c r="B52" s="63" t="s">
        <v>145</v>
      </c>
      <c r="C52" s="63" t="s">
        <v>142</v>
      </c>
      <c r="D52" s="61" t="str">
        <f t="shared" si="3"/>
        <v>畑高齢化・耕作放棄率</v>
      </c>
      <c r="E52" s="361">
        <f t="shared" si="4"/>
        <v>2800</v>
      </c>
    </row>
    <row r="53" spans="1:5" x14ac:dyDescent="0.15">
      <c r="A53" s="63"/>
      <c r="B53" s="63" t="s">
        <v>145</v>
      </c>
      <c r="C53" s="63" t="s">
        <v>137</v>
      </c>
      <c r="D53" s="61" t="str">
        <f t="shared" si="3"/>
        <v>畑特認基準</v>
      </c>
      <c r="E53" s="361">
        <f t="shared" si="4"/>
        <v>2800</v>
      </c>
    </row>
    <row r="54" spans="1:5" x14ac:dyDescent="0.15">
      <c r="A54" s="63"/>
      <c r="B54" s="63" t="s">
        <v>145</v>
      </c>
      <c r="C54" s="63" t="s">
        <v>587</v>
      </c>
      <c r="D54" s="61" t="str">
        <f t="shared" si="3"/>
        <v>畑交付対象外（田畑混在地）</v>
      </c>
      <c r="E54" s="361">
        <f t="shared" si="4"/>
        <v>0</v>
      </c>
    </row>
    <row r="55" spans="1:5" x14ac:dyDescent="0.15">
      <c r="A55" s="63"/>
      <c r="B55" s="63" t="s">
        <v>145</v>
      </c>
      <c r="C55" s="63" t="s">
        <v>588</v>
      </c>
      <c r="D55" s="61" t="str">
        <f t="shared" si="3"/>
        <v>畑交付対象外（田畑混在地以外）</v>
      </c>
      <c r="E55" s="361">
        <f t="shared" si="4"/>
        <v>0</v>
      </c>
    </row>
    <row r="56" spans="1:5" x14ac:dyDescent="0.15">
      <c r="A56" s="63"/>
      <c r="B56" s="63" t="s">
        <v>145</v>
      </c>
      <c r="C56" s="63" t="s">
        <v>144</v>
      </c>
      <c r="D56" s="61" t="str">
        <f t="shared" si="3"/>
        <v>畑協定に含めない管理すべき農用地</v>
      </c>
      <c r="E56" s="361">
        <f t="shared" si="4"/>
        <v>0</v>
      </c>
    </row>
    <row r="57" spans="1:5" x14ac:dyDescent="0.15">
      <c r="A57" s="63"/>
      <c r="B57" s="63" t="s">
        <v>146</v>
      </c>
      <c r="C57" s="63" t="s">
        <v>136</v>
      </c>
      <c r="D57" s="61" t="str">
        <f t="shared" si="3"/>
        <v>草地急傾斜</v>
      </c>
      <c r="E57" s="361">
        <f t="shared" si="4"/>
        <v>8400</v>
      </c>
    </row>
    <row r="58" spans="1:5" x14ac:dyDescent="0.15">
      <c r="A58" s="63"/>
      <c r="B58" s="63" t="s">
        <v>146</v>
      </c>
      <c r="C58" s="63" t="s">
        <v>141</v>
      </c>
      <c r="D58" s="61" t="str">
        <f t="shared" si="3"/>
        <v>草地緩傾斜</v>
      </c>
      <c r="E58" s="361">
        <f t="shared" si="4"/>
        <v>2400</v>
      </c>
    </row>
    <row r="59" spans="1:5" x14ac:dyDescent="0.15">
      <c r="A59" s="63"/>
      <c r="B59" s="63" t="s">
        <v>146</v>
      </c>
      <c r="C59" s="63" t="s">
        <v>142</v>
      </c>
      <c r="D59" s="61" t="str">
        <f t="shared" si="3"/>
        <v>草地高齢化・耕作放棄率</v>
      </c>
      <c r="E59" s="361">
        <f t="shared" si="4"/>
        <v>2400</v>
      </c>
    </row>
    <row r="60" spans="1:5" x14ac:dyDescent="0.15">
      <c r="A60" s="63"/>
      <c r="B60" s="63" t="s">
        <v>146</v>
      </c>
      <c r="C60" s="63" t="s">
        <v>148</v>
      </c>
      <c r="D60" s="61" t="str">
        <f t="shared" si="3"/>
        <v>草地草地比率の高い草地</v>
      </c>
      <c r="E60" s="361">
        <f t="shared" si="4"/>
        <v>1200</v>
      </c>
    </row>
    <row r="61" spans="1:5" x14ac:dyDescent="0.15">
      <c r="A61" s="63"/>
      <c r="B61" s="63" t="s">
        <v>146</v>
      </c>
      <c r="C61" s="63" t="s">
        <v>137</v>
      </c>
      <c r="D61" s="61" t="str">
        <f t="shared" si="3"/>
        <v>草地特認基準</v>
      </c>
      <c r="E61" s="361">
        <f t="shared" si="4"/>
        <v>2400</v>
      </c>
    </row>
    <row r="62" spans="1:5" x14ac:dyDescent="0.15">
      <c r="A62" s="63"/>
      <c r="B62" s="63" t="s">
        <v>146</v>
      </c>
      <c r="C62" s="63" t="s">
        <v>589</v>
      </c>
      <c r="D62" s="61" t="str">
        <f t="shared" si="3"/>
        <v>草地交付対象外（田草地混在地）</v>
      </c>
      <c r="E62" s="361">
        <f t="shared" si="4"/>
        <v>0</v>
      </c>
    </row>
    <row r="63" spans="1:5" x14ac:dyDescent="0.15">
      <c r="A63" s="63"/>
      <c r="B63" s="63" t="s">
        <v>146</v>
      </c>
      <c r="C63" s="63" t="s">
        <v>591</v>
      </c>
      <c r="D63" s="61" t="str">
        <f t="shared" si="3"/>
        <v>草地交付対象外（田草地混在地以外）</v>
      </c>
      <c r="E63" s="361">
        <f t="shared" si="4"/>
        <v>0</v>
      </c>
    </row>
    <row r="64" spans="1:5" x14ac:dyDescent="0.15">
      <c r="A64" s="63"/>
      <c r="B64" s="63" t="s">
        <v>146</v>
      </c>
      <c r="C64" s="63" t="s">
        <v>144</v>
      </c>
      <c r="D64" s="61" t="str">
        <f t="shared" si="3"/>
        <v>草地協定に含めない管理すべき農用地</v>
      </c>
      <c r="E64" s="361">
        <f t="shared" si="4"/>
        <v>0</v>
      </c>
    </row>
    <row r="65" spans="1:5" x14ac:dyDescent="0.15">
      <c r="A65" s="63"/>
      <c r="B65" s="63" t="s">
        <v>147</v>
      </c>
      <c r="C65" s="63" t="s">
        <v>136</v>
      </c>
      <c r="D65" s="61" t="str">
        <f t="shared" si="3"/>
        <v>採草放牧地急傾斜</v>
      </c>
      <c r="E65" s="361">
        <f t="shared" si="4"/>
        <v>800</v>
      </c>
    </row>
    <row r="66" spans="1:5" x14ac:dyDescent="0.15">
      <c r="A66" s="63"/>
      <c r="B66" s="63" t="s">
        <v>147</v>
      </c>
      <c r="C66" s="63" t="s">
        <v>141</v>
      </c>
      <c r="D66" s="61" t="str">
        <f t="shared" si="3"/>
        <v>採草放牧地緩傾斜</v>
      </c>
      <c r="E66" s="361">
        <f t="shared" si="4"/>
        <v>240</v>
      </c>
    </row>
    <row r="67" spans="1:5" x14ac:dyDescent="0.15">
      <c r="A67" s="63"/>
      <c r="B67" s="63" t="s">
        <v>147</v>
      </c>
      <c r="C67" s="63" t="s">
        <v>137</v>
      </c>
      <c r="D67" s="61" t="str">
        <f t="shared" si="3"/>
        <v>採草放牧地特認基準</v>
      </c>
      <c r="E67" s="361">
        <f t="shared" si="4"/>
        <v>240</v>
      </c>
    </row>
    <row r="68" spans="1:5" x14ac:dyDescent="0.15">
      <c r="A68" s="63"/>
      <c r="B68" s="63" t="s">
        <v>147</v>
      </c>
      <c r="C68" s="63" t="s">
        <v>590</v>
      </c>
      <c r="D68" s="61" t="str">
        <f t="shared" si="3"/>
        <v>採草放牧地交付対象外（田採草放牧地混在地）</v>
      </c>
      <c r="E68" s="361">
        <f t="shared" si="4"/>
        <v>0</v>
      </c>
    </row>
    <row r="69" spans="1:5" x14ac:dyDescent="0.15">
      <c r="A69" s="63"/>
      <c r="B69" s="63" t="s">
        <v>147</v>
      </c>
      <c r="C69" s="63" t="s">
        <v>592</v>
      </c>
      <c r="D69" s="61" t="str">
        <f t="shared" si="3"/>
        <v>採草放牧地交付対象外（田採草放牧地混在地以外）</v>
      </c>
      <c r="E69" s="361">
        <f t="shared" si="4"/>
        <v>0</v>
      </c>
    </row>
    <row r="70" spans="1:5" x14ac:dyDescent="0.15">
      <c r="A70" s="63"/>
      <c r="B70" s="63" t="s">
        <v>147</v>
      </c>
      <c r="C70" s="63" t="s">
        <v>144</v>
      </c>
      <c r="D70" s="61" t="str">
        <f t="shared" si="3"/>
        <v>採草放牧地協定に含めない管理すべき農用地</v>
      </c>
      <c r="E70" s="361">
        <f t="shared" si="4"/>
        <v>0</v>
      </c>
    </row>
    <row r="74" spans="1:5" x14ac:dyDescent="0.15">
      <c r="A74" t="s">
        <v>151</v>
      </c>
    </row>
    <row r="75" spans="1:5" x14ac:dyDescent="0.15">
      <c r="A75" s="63" t="s">
        <v>207</v>
      </c>
    </row>
    <row r="76" spans="1:5" x14ac:dyDescent="0.15">
      <c r="A76" s="63" t="s">
        <v>307</v>
      </c>
    </row>
    <row r="77" spans="1:5" x14ac:dyDescent="0.15">
      <c r="A77" s="65" t="s">
        <v>308</v>
      </c>
    </row>
    <row r="78" spans="1:5" x14ac:dyDescent="0.15">
      <c r="A78" s="65" t="s">
        <v>309</v>
      </c>
    </row>
    <row r="79" spans="1:5" x14ac:dyDescent="0.15">
      <c r="A79" s="63" t="s">
        <v>152</v>
      </c>
    </row>
    <row r="80" spans="1:5" x14ac:dyDescent="0.15">
      <c r="A80" s="63" t="s">
        <v>208</v>
      </c>
    </row>
    <row r="81" spans="1:1" x14ac:dyDescent="0.15">
      <c r="A81" s="63"/>
    </row>
    <row r="82" spans="1:1" x14ac:dyDescent="0.15">
      <c r="A82" s="63"/>
    </row>
  </sheetData>
  <phoneticPr fontId="3"/>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D29"/>
  <sheetViews>
    <sheetView showGridLines="0" view="pageBreakPreview" zoomScale="90" zoomScaleNormal="90" zoomScaleSheetLayoutView="90" workbookViewId="0">
      <selection activeCell="G6" sqref="G6:Q6"/>
    </sheetView>
  </sheetViews>
  <sheetFormatPr defaultColWidth="9" defaultRowHeight="14.25" x14ac:dyDescent="0.15"/>
  <cols>
    <col min="1" max="1" width="5.5" style="58" customWidth="1"/>
    <col min="2" max="2" width="6.375" style="58" customWidth="1"/>
    <col min="3" max="3" width="4.125" style="58" customWidth="1"/>
    <col min="4" max="4" width="43.75" style="58" customWidth="1"/>
    <col min="5" max="5" width="26.375" style="58" customWidth="1"/>
    <col min="6" max="6" width="5.5" style="58" customWidth="1"/>
    <col min="7" max="11" width="4.25" style="58" customWidth="1"/>
    <col min="12" max="17" width="2.625" style="58" customWidth="1"/>
    <col min="18" max="16384" width="9" style="58"/>
  </cols>
  <sheetData>
    <row r="1" spans="1:30" ht="27.75" customHeight="1" x14ac:dyDescent="0.15">
      <c r="A1" s="243" t="s">
        <v>531</v>
      </c>
      <c r="Q1" s="59"/>
      <c r="R1" s="59"/>
      <c r="AD1" s="58" t="s">
        <v>5</v>
      </c>
    </row>
    <row r="2" spans="1:30" ht="27.75" customHeight="1" x14ac:dyDescent="0.15">
      <c r="A2" s="198"/>
      <c r="E2" s="313"/>
      <c r="Q2" s="59"/>
      <c r="R2" s="59"/>
    </row>
    <row r="3" spans="1:30" ht="27.75" customHeight="1" x14ac:dyDescent="0.15">
      <c r="A3" s="198"/>
      <c r="E3" s="336" t="s">
        <v>532</v>
      </c>
      <c r="Q3" s="59"/>
      <c r="R3" s="59"/>
    </row>
    <row r="4" spans="1:30" s="316" customFormat="1" ht="25.5" customHeight="1" x14ac:dyDescent="0.15">
      <c r="A4" s="480" t="s">
        <v>575</v>
      </c>
      <c r="B4" s="480"/>
      <c r="C4" s="314" t="s">
        <v>574</v>
      </c>
      <c r="D4" s="315"/>
      <c r="E4" s="197"/>
      <c r="F4" s="58"/>
      <c r="G4" s="58"/>
    </row>
    <row r="5" spans="1:30" ht="24" customHeight="1" x14ac:dyDescent="0.15">
      <c r="A5" s="317"/>
      <c r="B5" s="317"/>
      <c r="C5" s="317"/>
      <c r="D5" s="317"/>
      <c r="E5" s="402" t="str">
        <f>はじめに!D5&amp;""</f>
        <v/>
      </c>
    </row>
    <row r="6" spans="1:30" ht="24" customHeight="1" x14ac:dyDescent="0.15">
      <c r="A6" s="317"/>
      <c r="B6" s="317"/>
      <c r="C6" s="317"/>
      <c r="D6" s="317"/>
      <c r="E6" s="403" t="str">
        <f>はじめに!D6&amp;""</f>
        <v/>
      </c>
    </row>
    <row r="7" spans="1:30" ht="26.25" customHeight="1" x14ac:dyDescent="0.15">
      <c r="A7" s="317"/>
      <c r="B7" s="317"/>
      <c r="C7" s="317"/>
      <c r="D7" s="317"/>
      <c r="E7" s="197"/>
    </row>
    <row r="8" spans="1:30" s="316" customFormat="1" ht="25.5" customHeight="1" x14ac:dyDescent="0.15">
      <c r="A8" s="481" t="s">
        <v>533</v>
      </c>
      <c r="B8" s="481"/>
      <c r="C8" s="481"/>
      <c r="D8" s="481"/>
      <c r="E8" s="481"/>
      <c r="F8" s="481"/>
      <c r="G8" s="58"/>
    </row>
    <row r="9" spans="1:30" s="316" customFormat="1" ht="25.5" customHeight="1" x14ac:dyDescent="0.15">
      <c r="A9" s="318"/>
      <c r="B9" s="197"/>
      <c r="C9" s="197"/>
      <c r="D9" s="197"/>
      <c r="E9" s="197"/>
      <c r="F9" s="58"/>
      <c r="G9" s="58"/>
    </row>
    <row r="10" spans="1:30" s="319" customFormat="1" ht="45.75" customHeight="1" x14ac:dyDescent="0.15">
      <c r="A10" s="482" t="s">
        <v>534</v>
      </c>
      <c r="B10" s="482"/>
      <c r="C10" s="482"/>
      <c r="D10" s="482"/>
      <c r="E10" s="482"/>
      <c r="F10" s="482"/>
    </row>
    <row r="11" spans="1:30" s="319" customFormat="1" ht="18" customHeight="1" x14ac:dyDescent="0.15"/>
    <row r="12" spans="1:30" s="316" customFormat="1" ht="25.5" customHeight="1" x14ac:dyDescent="0.15">
      <c r="A12" s="483"/>
      <c r="B12" s="483"/>
      <c r="C12" s="483"/>
      <c r="D12" s="483"/>
      <c r="E12" s="483"/>
      <c r="F12" s="483"/>
      <c r="G12" s="58"/>
      <c r="H12" s="58"/>
      <c r="I12" s="58"/>
      <c r="J12" s="58"/>
    </row>
    <row r="13" spans="1:30" s="319" customFormat="1" ht="24.75" customHeight="1" x14ac:dyDescent="0.15">
      <c r="A13" s="319" t="s">
        <v>535</v>
      </c>
    </row>
    <row r="14" spans="1:30" s="316" customFormat="1" ht="24.75" customHeight="1" x14ac:dyDescent="0.15">
      <c r="A14" s="484"/>
      <c r="B14" s="484"/>
      <c r="C14" s="484"/>
      <c r="D14" s="484"/>
      <c r="E14" s="484"/>
      <c r="F14" s="484"/>
      <c r="G14" s="60"/>
      <c r="H14" s="60"/>
      <c r="I14" s="60"/>
      <c r="J14" s="60"/>
    </row>
    <row r="15" spans="1:30" s="319" customFormat="1" ht="24.75" customHeight="1" x14ac:dyDescent="0.15">
      <c r="A15" s="319" t="s">
        <v>536</v>
      </c>
    </row>
    <row r="16" spans="1:30" ht="24.75" customHeight="1" x14ac:dyDescent="0.15">
      <c r="B16" s="340" t="s">
        <v>9</v>
      </c>
      <c r="C16" s="198" t="s">
        <v>537</v>
      </c>
      <c r="D16" s="321"/>
      <c r="E16" s="321"/>
    </row>
    <row r="17" spans="1:6" ht="24.75" customHeight="1" x14ac:dyDescent="0.15">
      <c r="B17" s="337" t="s">
        <v>576</v>
      </c>
      <c r="C17" s="476" t="s">
        <v>538</v>
      </c>
      <c r="D17" s="476"/>
      <c r="E17" s="476"/>
    </row>
    <row r="18" spans="1:6" ht="24.75" customHeight="1" x14ac:dyDescent="0.15">
      <c r="B18" s="340" t="s">
        <v>9</v>
      </c>
      <c r="C18" s="476" t="s">
        <v>539</v>
      </c>
      <c r="D18" s="476"/>
      <c r="E18" s="476"/>
    </row>
    <row r="19" spans="1:6" ht="24.75" customHeight="1" x14ac:dyDescent="0.15">
      <c r="A19" s="477"/>
      <c r="B19" s="477"/>
      <c r="C19" s="477"/>
      <c r="D19" s="477"/>
      <c r="E19" s="477"/>
      <c r="F19" s="477"/>
    </row>
    <row r="20" spans="1:6" s="319" customFormat="1" ht="24.75" customHeight="1" x14ac:dyDescent="0.15">
      <c r="A20" s="319" t="s">
        <v>540</v>
      </c>
    </row>
    <row r="21" spans="1:6" s="319" customFormat="1" ht="24.75" customHeight="1" x14ac:dyDescent="0.15">
      <c r="B21" s="340" t="s">
        <v>9</v>
      </c>
      <c r="C21" s="478" t="s">
        <v>541</v>
      </c>
      <c r="D21" s="478"/>
      <c r="E21" s="478"/>
    </row>
    <row r="22" spans="1:6" s="319" customFormat="1" ht="24.75" customHeight="1" x14ac:dyDescent="0.15">
      <c r="B22" s="320"/>
      <c r="C22" s="322"/>
      <c r="D22" s="322"/>
      <c r="E22" s="322"/>
    </row>
    <row r="23" spans="1:6" s="319" customFormat="1" ht="72" customHeight="1" x14ac:dyDescent="0.15">
      <c r="B23" s="479" t="s">
        <v>542</v>
      </c>
      <c r="C23" s="479"/>
      <c r="D23" s="479"/>
      <c r="E23" s="479"/>
      <c r="F23" s="323"/>
    </row>
    <row r="24" spans="1:6" s="319" customFormat="1" ht="9.75" customHeight="1" x14ac:dyDescent="0.15">
      <c r="B24" s="322"/>
      <c r="C24" s="322"/>
      <c r="D24" s="322"/>
    </row>
    <row r="25" spans="1:6" ht="25.5" customHeight="1" x14ac:dyDescent="0.15">
      <c r="B25" s="340" t="s">
        <v>9</v>
      </c>
      <c r="C25" s="58" t="s">
        <v>543</v>
      </c>
    </row>
    <row r="26" spans="1:6" ht="25.5" customHeight="1" x14ac:dyDescent="0.15">
      <c r="B26" s="320"/>
    </row>
    <row r="27" spans="1:6" ht="25.5" customHeight="1" x14ac:dyDescent="0.15">
      <c r="A27" s="58" t="s">
        <v>544</v>
      </c>
    </row>
    <row r="28" spans="1:6" ht="25.5" customHeight="1" x14ac:dyDescent="0.15">
      <c r="A28" s="324" t="s">
        <v>545</v>
      </c>
    </row>
    <row r="29" spans="1:6" ht="25.5" customHeight="1" x14ac:dyDescent="0.15"/>
  </sheetData>
  <mergeCells count="10">
    <mergeCell ref="C18:E18"/>
    <mergeCell ref="A19:F19"/>
    <mergeCell ref="C21:E21"/>
    <mergeCell ref="B23:E23"/>
    <mergeCell ref="A4:B4"/>
    <mergeCell ref="A8:F8"/>
    <mergeCell ref="A10:F10"/>
    <mergeCell ref="A12:F12"/>
    <mergeCell ref="A14:F14"/>
    <mergeCell ref="C17:E17"/>
  </mergeCells>
  <phoneticPr fontId="3"/>
  <dataValidations count="2">
    <dataValidation type="list" allowBlank="1" showInputMessage="1" showErrorMessage="1" sqref="B22 B24 B26">
      <formula1>A.■か□</formula1>
    </dataValidation>
    <dataValidation type="list" allowBlank="1" showInputMessage="1" showErrorMessage="1" prompt="該当する場合「☑」を選択" sqref="B16:B18 B21 B25">
      <formula1>"□,☑"</formula1>
    </dataValidation>
  </dataValidations>
  <printOptions horizontalCentered="1"/>
  <pageMargins left="0.59055118110236227" right="0.59055118110236227" top="0.59055118110236227" bottom="0.39370078740157483" header="0.51181102362204722" footer="0.51181102362204722"/>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51"/>
  <sheetViews>
    <sheetView showGridLines="0" view="pageBreakPreview" zoomScaleNormal="100" zoomScaleSheetLayoutView="100" workbookViewId="0">
      <selection activeCell="G6" sqref="G6:Q6"/>
    </sheetView>
  </sheetViews>
  <sheetFormatPr defaultColWidth="9" defaultRowHeight="18" customHeight="1" x14ac:dyDescent="0.15"/>
  <cols>
    <col min="1" max="4" width="2.625" style="325" customWidth="1"/>
    <col min="5" max="5" width="5" style="325" customWidth="1"/>
    <col min="6" max="6" width="38.875" style="325" customWidth="1"/>
    <col min="7" max="7" width="23.625" style="325" customWidth="1"/>
    <col min="8" max="8" width="4.625" style="325" customWidth="1"/>
    <col min="9" max="9" width="3.5" style="325" customWidth="1"/>
    <col min="10" max="10" width="9" style="325"/>
    <col min="11" max="11" width="5.75" style="325" customWidth="1"/>
    <col min="12" max="16384" width="9" style="325"/>
  </cols>
  <sheetData>
    <row r="1" spans="1:8" ht="18" customHeight="1" x14ac:dyDescent="0.15">
      <c r="A1" s="198"/>
    </row>
    <row r="3" spans="1:8" ht="18" customHeight="1" x14ac:dyDescent="0.15">
      <c r="A3" s="495" t="s">
        <v>546</v>
      </c>
      <c r="B3" s="495"/>
      <c r="C3" s="495"/>
      <c r="D3" s="495"/>
      <c r="E3" s="495"/>
      <c r="F3" s="495"/>
      <c r="G3" s="495"/>
      <c r="H3" s="495"/>
    </row>
    <row r="5" spans="1:8" ht="24.95" customHeight="1" x14ac:dyDescent="0.15">
      <c r="G5" s="496" t="str">
        <f>参４_申請!E3</f>
        <v>年　　月　　日</v>
      </c>
      <c r="H5" s="496"/>
    </row>
    <row r="6" spans="1:8" ht="24.95" customHeight="1" x14ac:dyDescent="0.15">
      <c r="G6" s="497" t="str">
        <f>はじめに!D5&amp;""</f>
        <v/>
      </c>
      <c r="H6" s="497"/>
    </row>
    <row r="7" spans="1:8" ht="9.75" customHeight="1" x14ac:dyDescent="0.15"/>
    <row r="8" spans="1:8" ht="18" customHeight="1" x14ac:dyDescent="0.15">
      <c r="A8" s="326" t="s">
        <v>547</v>
      </c>
      <c r="B8" s="326"/>
    </row>
    <row r="9" spans="1:8" ht="15.2" customHeight="1" x14ac:dyDescent="0.15">
      <c r="A9" s="326"/>
      <c r="B9" s="326"/>
    </row>
    <row r="10" spans="1:8" ht="18" customHeight="1" x14ac:dyDescent="0.15">
      <c r="A10" s="325" t="s">
        <v>548</v>
      </c>
    </row>
    <row r="11" spans="1:8" ht="30.6" customHeight="1" x14ac:dyDescent="0.15">
      <c r="B11" s="485" t="s">
        <v>549</v>
      </c>
      <c r="C11" s="485"/>
      <c r="D11" s="485"/>
      <c r="E11" s="485"/>
      <c r="F11" s="485"/>
      <c r="G11" s="485"/>
      <c r="H11" s="485"/>
    </row>
    <row r="12" spans="1:8" ht="15.2" customHeight="1" x14ac:dyDescent="0.15">
      <c r="B12" s="327"/>
      <c r="C12" s="327"/>
      <c r="D12" s="327"/>
      <c r="E12" s="327"/>
      <c r="F12" s="327"/>
      <c r="G12" s="327"/>
      <c r="H12" s="327"/>
    </row>
    <row r="13" spans="1:8" ht="18" customHeight="1" x14ac:dyDescent="0.15">
      <c r="A13" s="325" t="s">
        <v>550</v>
      </c>
    </row>
    <row r="14" spans="1:8" ht="30.6" customHeight="1" x14ac:dyDescent="0.15">
      <c r="B14" s="485" t="s">
        <v>551</v>
      </c>
      <c r="C14" s="485"/>
      <c r="D14" s="485"/>
      <c r="E14" s="485"/>
      <c r="F14" s="485"/>
      <c r="G14" s="485"/>
      <c r="H14" s="485"/>
    </row>
    <row r="15" spans="1:8" ht="15.2" customHeight="1" x14ac:dyDescent="0.15">
      <c r="B15" s="328"/>
      <c r="C15" s="329"/>
      <c r="D15" s="328"/>
      <c r="E15" s="328"/>
      <c r="F15" s="328"/>
      <c r="G15" s="328"/>
      <c r="H15" s="328"/>
    </row>
    <row r="16" spans="1:8" ht="18" customHeight="1" x14ac:dyDescent="0.15">
      <c r="A16" s="326" t="s">
        <v>552</v>
      </c>
      <c r="B16" s="326"/>
    </row>
    <row r="17" spans="1:8" ht="18" customHeight="1" x14ac:dyDescent="0.15">
      <c r="A17" s="325" t="s">
        <v>553</v>
      </c>
    </row>
    <row r="18" spans="1:8" ht="18" customHeight="1" x14ac:dyDescent="0.15">
      <c r="A18" s="325" t="s">
        <v>554</v>
      </c>
    </row>
    <row r="19" spans="1:8" ht="18" customHeight="1" x14ac:dyDescent="0.15">
      <c r="C19" s="498" t="s">
        <v>555</v>
      </c>
      <c r="D19" s="499"/>
      <c r="E19" s="499"/>
      <c r="F19" s="499"/>
      <c r="G19" s="499"/>
      <c r="H19" s="500"/>
    </row>
    <row r="20" spans="1:8" ht="36" customHeight="1" x14ac:dyDescent="0.15">
      <c r="C20" s="501"/>
      <c r="D20" s="502"/>
      <c r="E20" s="507"/>
      <c r="F20" s="508" t="s">
        <v>556</v>
      </c>
      <c r="G20" s="508"/>
      <c r="H20" s="508"/>
    </row>
    <row r="21" spans="1:8" ht="40.5" customHeight="1" x14ac:dyDescent="0.15">
      <c r="C21" s="503"/>
      <c r="D21" s="504"/>
      <c r="E21" s="507"/>
      <c r="F21" s="508"/>
      <c r="G21" s="508"/>
      <c r="H21" s="508"/>
    </row>
    <row r="22" spans="1:8" ht="18" customHeight="1" x14ac:dyDescent="0.15">
      <c r="C22" s="503"/>
      <c r="D22" s="504"/>
      <c r="E22" s="507"/>
      <c r="F22" s="508" t="s">
        <v>557</v>
      </c>
      <c r="G22" s="508"/>
      <c r="H22" s="508"/>
    </row>
    <row r="23" spans="1:8" ht="27.75" customHeight="1" x14ac:dyDescent="0.15">
      <c r="C23" s="505"/>
      <c r="D23" s="506"/>
      <c r="E23" s="507"/>
      <c r="F23" s="508"/>
      <c r="G23" s="508"/>
      <c r="H23" s="508"/>
    </row>
    <row r="24" spans="1:8" s="330" customFormat="1" ht="24.95" customHeight="1" x14ac:dyDescent="0.15">
      <c r="C24" s="493" t="s">
        <v>32</v>
      </c>
      <c r="D24" s="494"/>
      <c r="E24" s="490" t="s">
        <v>558</v>
      </c>
      <c r="F24" s="490"/>
      <c r="G24" s="490"/>
      <c r="H24" s="490"/>
    </row>
    <row r="25" spans="1:8" s="330" customFormat="1" ht="24.95" customHeight="1" x14ac:dyDescent="0.15">
      <c r="C25" s="488"/>
      <c r="D25" s="489"/>
      <c r="E25" s="490" t="s">
        <v>559</v>
      </c>
      <c r="F25" s="490"/>
      <c r="G25" s="490"/>
      <c r="H25" s="490"/>
    </row>
    <row r="26" spans="1:8" s="330" customFormat="1" ht="24.95" customHeight="1" x14ac:dyDescent="0.15">
      <c r="C26" s="488"/>
      <c r="D26" s="489"/>
      <c r="E26" s="490" t="s">
        <v>560</v>
      </c>
      <c r="F26" s="490"/>
      <c r="G26" s="490"/>
      <c r="H26" s="490"/>
    </row>
    <row r="27" spans="1:8" ht="15.2" customHeight="1" x14ac:dyDescent="0.15">
      <c r="C27" s="331"/>
      <c r="D27" s="331"/>
    </row>
    <row r="28" spans="1:8" ht="18" customHeight="1" x14ac:dyDescent="0.15">
      <c r="A28" s="325" t="s">
        <v>561</v>
      </c>
    </row>
    <row r="29" spans="1:8" ht="18" customHeight="1" x14ac:dyDescent="0.15">
      <c r="C29" s="485" t="s">
        <v>562</v>
      </c>
      <c r="D29" s="485"/>
      <c r="E29" s="485"/>
      <c r="F29" s="485"/>
      <c r="G29" s="485"/>
      <c r="H29" s="485"/>
    </row>
    <row r="30" spans="1:8" ht="18" customHeight="1" x14ac:dyDescent="0.15">
      <c r="C30" s="485"/>
      <c r="D30" s="485"/>
      <c r="E30" s="485"/>
      <c r="F30" s="485"/>
      <c r="G30" s="485"/>
      <c r="H30" s="485"/>
    </row>
    <row r="31" spans="1:8" ht="18" customHeight="1" x14ac:dyDescent="0.15">
      <c r="C31" s="332"/>
      <c r="D31" s="332"/>
      <c r="E31" s="332"/>
      <c r="F31" s="332"/>
      <c r="G31" s="332"/>
      <c r="H31" s="332"/>
    </row>
    <row r="32" spans="1:8" ht="18" customHeight="1" x14ac:dyDescent="0.15">
      <c r="A32" s="325" t="s">
        <v>563</v>
      </c>
    </row>
    <row r="33" spans="1:8" ht="18" customHeight="1" x14ac:dyDescent="0.15">
      <c r="A33" s="325" t="s">
        <v>564</v>
      </c>
    </row>
    <row r="34" spans="1:8" ht="18" customHeight="1" x14ac:dyDescent="0.15">
      <c r="A34" s="325" t="s">
        <v>565</v>
      </c>
    </row>
    <row r="35" spans="1:8" ht="45.6" customHeight="1" x14ac:dyDescent="0.15">
      <c r="C35" s="491" t="s">
        <v>688</v>
      </c>
      <c r="D35" s="491"/>
      <c r="E35" s="492"/>
      <c r="F35" s="492"/>
      <c r="G35" s="492"/>
      <c r="H35" s="492"/>
    </row>
    <row r="36" spans="1:8" ht="45.6" customHeight="1" x14ac:dyDescent="0.15">
      <c r="C36" s="492"/>
      <c r="D36" s="492"/>
      <c r="E36" s="492"/>
      <c r="F36" s="492"/>
      <c r="G36" s="492"/>
      <c r="H36" s="492"/>
    </row>
    <row r="38" spans="1:8" ht="18" customHeight="1" x14ac:dyDescent="0.15">
      <c r="A38" s="325" t="s">
        <v>566</v>
      </c>
    </row>
    <row r="39" spans="1:8" ht="22.9" customHeight="1" x14ac:dyDescent="0.15">
      <c r="C39" s="485" t="s">
        <v>689</v>
      </c>
      <c r="D39" s="485"/>
      <c r="E39" s="485"/>
      <c r="F39" s="485"/>
      <c r="G39" s="485"/>
      <c r="H39" s="485"/>
    </row>
    <row r="40" spans="1:8" ht="22.9" customHeight="1" x14ac:dyDescent="0.15">
      <c r="C40" s="485"/>
      <c r="D40" s="485"/>
      <c r="E40" s="485"/>
      <c r="F40" s="485"/>
      <c r="G40" s="485"/>
      <c r="H40" s="485"/>
    </row>
    <row r="41" spans="1:8" ht="22.9" customHeight="1" x14ac:dyDescent="0.15">
      <c r="C41" s="485"/>
      <c r="D41" s="485"/>
      <c r="E41" s="485"/>
      <c r="F41" s="485"/>
      <c r="G41" s="485"/>
      <c r="H41" s="485"/>
    </row>
    <row r="42" spans="1:8" ht="22.9" customHeight="1" x14ac:dyDescent="0.15">
      <c r="C42" s="485"/>
      <c r="D42" s="485"/>
      <c r="E42" s="485"/>
      <c r="F42" s="485"/>
      <c r="G42" s="485"/>
      <c r="H42" s="485"/>
    </row>
    <row r="43" spans="1:8" ht="50.25" customHeight="1" x14ac:dyDescent="0.15">
      <c r="C43" s="485"/>
      <c r="D43" s="485"/>
      <c r="E43" s="485"/>
      <c r="F43" s="485"/>
      <c r="G43" s="485"/>
      <c r="H43" s="485"/>
    </row>
    <row r="44" spans="1:8" ht="15.2" customHeight="1" x14ac:dyDescent="0.15">
      <c r="C44" s="333"/>
      <c r="D44" s="333"/>
      <c r="E44" s="333"/>
      <c r="F44" s="333"/>
      <c r="G44" s="333"/>
      <c r="H44" s="333"/>
    </row>
    <row r="45" spans="1:8" ht="18" customHeight="1" x14ac:dyDescent="0.15">
      <c r="A45" s="326" t="s">
        <v>567</v>
      </c>
      <c r="B45" s="326"/>
    </row>
    <row r="46" spans="1:8" ht="93" customHeight="1" x14ac:dyDescent="0.15">
      <c r="C46" s="485" t="s">
        <v>568</v>
      </c>
      <c r="D46" s="485"/>
      <c r="E46" s="485"/>
      <c r="F46" s="485"/>
      <c r="G46" s="485"/>
      <c r="H46" s="485"/>
    </row>
    <row r="47" spans="1:8" ht="16.149999999999999" customHeight="1" x14ac:dyDescent="0.15"/>
    <row r="48" spans="1:8" ht="18" customHeight="1" x14ac:dyDescent="0.15">
      <c r="A48" s="326" t="s">
        <v>569</v>
      </c>
      <c r="B48" s="326"/>
    </row>
    <row r="49" spans="1:8" ht="87.6" customHeight="1" x14ac:dyDescent="0.15">
      <c r="C49" s="485" t="s">
        <v>570</v>
      </c>
      <c r="D49" s="485"/>
      <c r="E49" s="485"/>
      <c r="F49" s="485"/>
      <c r="G49" s="485"/>
      <c r="H49" s="485"/>
    </row>
    <row r="50" spans="1:8" ht="18.600000000000001" customHeight="1" x14ac:dyDescent="0.15">
      <c r="A50" s="334" t="s">
        <v>6</v>
      </c>
      <c r="B50" s="335"/>
      <c r="C50" s="335"/>
      <c r="D50" s="335"/>
      <c r="E50" s="335"/>
      <c r="F50" s="335"/>
      <c r="G50" s="335"/>
      <c r="H50" s="335"/>
    </row>
    <row r="51" spans="1:8" ht="51.6" customHeight="1" x14ac:dyDescent="0.15">
      <c r="A51" s="486" t="s">
        <v>571</v>
      </c>
      <c r="B51" s="487"/>
      <c r="C51" s="487"/>
      <c r="D51" s="487"/>
      <c r="E51" s="487"/>
      <c r="F51" s="487"/>
      <c r="G51" s="487"/>
      <c r="H51" s="487"/>
    </row>
  </sheetData>
  <mergeCells count="23">
    <mergeCell ref="C24:D24"/>
    <mergeCell ref="E24:H24"/>
    <mergeCell ref="A3:H3"/>
    <mergeCell ref="G5:H5"/>
    <mergeCell ref="G6:H6"/>
    <mergeCell ref="B11:H11"/>
    <mergeCell ref="B14:H14"/>
    <mergeCell ref="C19:H19"/>
    <mergeCell ref="C20:D23"/>
    <mergeCell ref="E20:E21"/>
    <mergeCell ref="F20:H21"/>
    <mergeCell ref="E22:E23"/>
    <mergeCell ref="F22:H23"/>
    <mergeCell ref="C39:H43"/>
    <mergeCell ref="C46:H46"/>
    <mergeCell ref="C49:H49"/>
    <mergeCell ref="A51:H51"/>
    <mergeCell ref="C25:D25"/>
    <mergeCell ref="E25:H25"/>
    <mergeCell ref="C26:D26"/>
    <mergeCell ref="E26:H26"/>
    <mergeCell ref="C29:H30"/>
    <mergeCell ref="C35:H36"/>
  </mergeCells>
  <phoneticPr fontId="3"/>
  <dataValidations count="1">
    <dataValidation type="list" allowBlank="1" showInputMessage="1" showErrorMessage="1" prompt="実施するものに「○」を記載" sqref="C24:D26 C20:E23">
      <formula1>"　,〇,"</formula1>
    </dataValidation>
  </dataValidations>
  <printOptions horizontalCentered="1"/>
  <pageMargins left="0.59055118110236227" right="0.39370078740157483" top="0.59055118110236227" bottom="0.19685039370078741"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pageSetUpPr fitToPage="1"/>
  </sheetPr>
  <dimension ref="A1:AK63"/>
  <sheetViews>
    <sheetView showGridLines="0" view="pageBreakPreview" zoomScale="70" zoomScaleNormal="100" zoomScaleSheetLayoutView="70" workbookViewId="0">
      <selection activeCell="A7" sqref="A7"/>
    </sheetView>
  </sheetViews>
  <sheetFormatPr defaultColWidth="5.625" defaultRowHeight="28.5" x14ac:dyDescent="0.15"/>
  <cols>
    <col min="1" max="1" width="17.5" style="27" customWidth="1"/>
    <col min="2" max="2" width="32.625" style="27" customWidth="1"/>
    <col min="3" max="3" width="41.625" style="27" customWidth="1"/>
    <col min="4" max="7" width="6" style="27" customWidth="1"/>
    <col min="8" max="9" width="10.5" style="27" customWidth="1"/>
    <col min="10" max="10" width="5.875" style="77" customWidth="1"/>
    <col min="11" max="11" width="11.125" style="27" customWidth="1"/>
    <col min="12" max="14" width="5.5" style="27" customWidth="1"/>
    <col min="15" max="35" width="5.625" style="27"/>
    <col min="36" max="36" width="5.625" style="77"/>
    <col min="37" max="254" width="5.625" style="27"/>
    <col min="255" max="256" width="7.5" style="27" customWidth="1"/>
    <col min="257" max="510" width="5.625" style="27"/>
    <col min="511" max="512" width="7.5" style="27" customWidth="1"/>
    <col min="513" max="766" width="5.625" style="27"/>
    <col min="767" max="768" width="7.5" style="27" customWidth="1"/>
    <col min="769" max="1022" width="5.625" style="27"/>
    <col min="1023" max="1024" width="7.5" style="27" customWidth="1"/>
    <col min="1025" max="1278" width="5.625" style="27"/>
    <col min="1279" max="1280" width="7.5" style="27" customWidth="1"/>
    <col min="1281" max="1534" width="5.625" style="27"/>
    <col min="1535" max="1536" width="7.5" style="27" customWidth="1"/>
    <col min="1537" max="1790" width="5.625" style="27"/>
    <col min="1791" max="1792" width="7.5" style="27" customWidth="1"/>
    <col min="1793" max="2046" width="5.625" style="27"/>
    <col min="2047" max="2048" width="7.5" style="27" customWidth="1"/>
    <col min="2049" max="2302" width="5.625" style="27"/>
    <col min="2303" max="2304" width="7.5" style="27" customWidth="1"/>
    <col min="2305" max="2558" width="5.625" style="27"/>
    <col min="2559" max="2560" width="7.5" style="27" customWidth="1"/>
    <col min="2561" max="2814" width="5.625" style="27"/>
    <col min="2815" max="2816" width="7.5" style="27" customWidth="1"/>
    <col min="2817" max="3070" width="5.625" style="27"/>
    <col min="3071" max="3072" width="7.5" style="27" customWidth="1"/>
    <col min="3073" max="3326" width="5.625" style="27"/>
    <col min="3327" max="3328" width="7.5" style="27" customWidth="1"/>
    <col min="3329" max="3582" width="5.625" style="27"/>
    <col min="3583" max="3584" width="7.5" style="27" customWidth="1"/>
    <col min="3585" max="3838" width="5.625" style="27"/>
    <col min="3839" max="3840" width="7.5" style="27" customWidth="1"/>
    <col min="3841" max="4094" width="5.625" style="27"/>
    <col min="4095" max="4096" width="7.5" style="27" customWidth="1"/>
    <col min="4097" max="4350" width="5.625" style="27"/>
    <col min="4351" max="4352" width="7.5" style="27" customWidth="1"/>
    <col min="4353" max="4606" width="5.625" style="27"/>
    <col min="4607" max="4608" width="7.5" style="27" customWidth="1"/>
    <col min="4609" max="4862" width="5.625" style="27"/>
    <col min="4863" max="4864" width="7.5" style="27" customWidth="1"/>
    <col min="4865" max="5118" width="5.625" style="27"/>
    <col min="5119" max="5120" width="7.5" style="27" customWidth="1"/>
    <col min="5121" max="5374" width="5.625" style="27"/>
    <col min="5375" max="5376" width="7.5" style="27" customWidth="1"/>
    <col min="5377" max="5630" width="5.625" style="27"/>
    <col min="5631" max="5632" width="7.5" style="27" customWidth="1"/>
    <col min="5633" max="5886" width="5.625" style="27"/>
    <col min="5887" max="5888" width="7.5" style="27" customWidth="1"/>
    <col min="5889" max="6142" width="5.625" style="27"/>
    <col min="6143" max="6144" width="7.5" style="27" customWidth="1"/>
    <col min="6145" max="6398" width="5.625" style="27"/>
    <col min="6399" max="6400" width="7.5" style="27" customWidth="1"/>
    <col min="6401" max="6654" width="5.625" style="27"/>
    <col min="6655" max="6656" width="7.5" style="27" customWidth="1"/>
    <col min="6657" max="6910" width="5.625" style="27"/>
    <col min="6911" max="6912" width="7.5" style="27" customWidth="1"/>
    <col min="6913" max="7166" width="5.625" style="27"/>
    <col min="7167" max="7168" width="7.5" style="27" customWidth="1"/>
    <col min="7169" max="7422" width="5.625" style="27"/>
    <col min="7423" max="7424" width="7.5" style="27" customWidth="1"/>
    <col min="7425" max="7678" width="5.625" style="27"/>
    <col min="7679" max="7680" width="7.5" style="27" customWidth="1"/>
    <col min="7681" max="7934" width="5.625" style="27"/>
    <col min="7935" max="7936" width="7.5" style="27" customWidth="1"/>
    <col min="7937" max="8190" width="5.625" style="27"/>
    <col min="8191" max="8192" width="7.5" style="27" customWidth="1"/>
    <col min="8193" max="8446" width="5.625" style="27"/>
    <col min="8447" max="8448" width="7.5" style="27" customWidth="1"/>
    <col min="8449" max="8702" width="5.625" style="27"/>
    <col min="8703" max="8704" width="7.5" style="27" customWidth="1"/>
    <col min="8705" max="8958" width="5.625" style="27"/>
    <col min="8959" max="8960" width="7.5" style="27" customWidth="1"/>
    <col min="8961" max="9214" width="5.625" style="27"/>
    <col min="9215" max="9216" width="7.5" style="27" customWidth="1"/>
    <col min="9217" max="9470" width="5.625" style="27"/>
    <col min="9471" max="9472" width="7.5" style="27" customWidth="1"/>
    <col min="9473" max="9726" width="5.625" style="27"/>
    <col min="9727" max="9728" width="7.5" style="27" customWidth="1"/>
    <col min="9729" max="9982" width="5.625" style="27"/>
    <col min="9983" max="9984" width="7.5" style="27" customWidth="1"/>
    <col min="9985" max="10238" width="5.625" style="27"/>
    <col min="10239" max="10240" width="7.5" style="27" customWidth="1"/>
    <col min="10241" max="10494" width="5.625" style="27"/>
    <col min="10495" max="10496" width="7.5" style="27" customWidth="1"/>
    <col min="10497" max="10750" width="5.625" style="27"/>
    <col min="10751" max="10752" width="7.5" style="27" customWidth="1"/>
    <col min="10753" max="11006" width="5.625" style="27"/>
    <col min="11007" max="11008" width="7.5" style="27" customWidth="1"/>
    <col min="11009" max="11262" width="5.625" style="27"/>
    <col min="11263" max="11264" width="7.5" style="27" customWidth="1"/>
    <col min="11265" max="11518" width="5.625" style="27"/>
    <col min="11519" max="11520" width="7.5" style="27" customWidth="1"/>
    <col min="11521" max="11774" width="5.625" style="27"/>
    <col min="11775" max="11776" width="7.5" style="27" customWidth="1"/>
    <col min="11777" max="12030" width="5.625" style="27"/>
    <col min="12031" max="12032" width="7.5" style="27" customWidth="1"/>
    <col min="12033" max="12286" width="5.625" style="27"/>
    <col min="12287" max="12288" width="7.5" style="27" customWidth="1"/>
    <col min="12289" max="12542" width="5.625" style="27"/>
    <col min="12543" max="12544" width="7.5" style="27" customWidth="1"/>
    <col min="12545" max="12798" width="5.625" style="27"/>
    <col min="12799" max="12800" width="7.5" style="27" customWidth="1"/>
    <col min="12801" max="13054" width="5.625" style="27"/>
    <col min="13055" max="13056" width="7.5" style="27" customWidth="1"/>
    <col min="13057" max="13310" width="5.625" style="27"/>
    <col min="13311" max="13312" width="7.5" style="27" customWidth="1"/>
    <col min="13313" max="13566" width="5.625" style="27"/>
    <col min="13567" max="13568" width="7.5" style="27" customWidth="1"/>
    <col min="13569" max="13822" width="5.625" style="27"/>
    <col min="13823" max="13824" width="7.5" style="27" customWidth="1"/>
    <col min="13825" max="14078" width="5.625" style="27"/>
    <col min="14079" max="14080" width="7.5" style="27" customWidth="1"/>
    <col min="14081" max="14334" width="5.625" style="27"/>
    <col min="14335" max="14336" width="7.5" style="27" customWidth="1"/>
    <col min="14337" max="14590" width="5.625" style="27"/>
    <col min="14591" max="14592" width="7.5" style="27" customWidth="1"/>
    <col min="14593" max="14846" width="5.625" style="27"/>
    <col min="14847" max="14848" width="7.5" style="27" customWidth="1"/>
    <col min="14849" max="15102" width="5.625" style="27"/>
    <col min="15103" max="15104" width="7.5" style="27" customWidth="1"/>
    <col min="15105" max="15358" width="5.625" style="27"/>
    <col min="15359" max="15360" width="7.5" style="27" customWidth="1"/>
    <col min="15361" max="15614" width="5.625" style="27"/>
    <col min="15615" max="15616" width="7.5" style="27" customWidth="1"/>
    <col min="15617" max="15870" width="5.625" style="27"/>
    <col min="15871" max="15872" width="7.5" style="27" customWidth="1"/>
    <col min="15873" max="16126" width="5.625" style="27"/>
    <col min="16127" max="16128" width="7.5" style="27" customWidth="1"/>
    <col min="16129" max="16384" width="5.625" style="27"/>
  </cols>
  <sheetData>
    <row r="1" spans="1:37" ht="36.75" customHeight="1" x14ac:dyDescent="0.15">
      <c r="A1" s="25" t="s">
        <v>25</v>
      </c>
      <c r="B1" s="26"/>
      <c r="C1" s="26"/>
      <c r="D1" s="26"/>
      <c r="E1" s="26"/>
      <c r="F1" s="26"/>
      <c r="G1" s="26"/>
      <c r="H1" s="26"/>
      <c r="I1" s="26"/>
    </row>
    <row r="2" spans="1:37" ht="28.5" customHeight="1" x14ac:dyDescent="0.15">
      <c r="A2" s="513" t="s">
        <v>13</v>
      </c>
      <c r="B2" s="513"/>
      <c r="C2" s="513"/>
      <c r="D2" s="513"/>
      <c r="E2" s="513"/>
      <c r="F2" s="513"/>
      <c r="G2" s="513"/>
      <c r="H2" s="513"/>
      <c r="I2" s="513"/>
      <c r="J2" s="80"/>
      <c r="K2" s="518"/>
      <c r="L2" s="518"/>
      <c r="M2" s="518"/>
      <c r="N2" s="518"/>
      <c r="O2" s="518"/>
    </row>
    <row r="3" spans="1:37" ht="28.5" customHeight="1" x14ac:dyDescent="0.15">
      <c r="A3" s="28"/>
      <c r="B3" s="29"/>
      <c r="C3" s="29"/>
      <c r="D3" s="29"/>
      <c r="E3" s="29"/>
      <c r="F3" s="29"/>
      <c r="G3" s="29"/>
      <c r="H3" s="67" t="str">
        <f>参４_申請!E3</f>
        <v>年　　月　　日</v>
      </c>
      <c r="I3" s="68"/>
      <c r="J3" s="80"/>
      <c r="K3" s="30"/>
      <c r="L3" s="30"/>
      <c r="M3" s="30"/>
      <c r="N3" s="30"/>
      <c r="O3" s="30"/>
    </row>
    <row r="4" spans="1:37" ht="39.75" customHeight="1" x14ac:dyDescent="0.15">
      <c r="A4" s="514" t="s">
        <v>247</v>
      </c>
      <c r="B4" s="517" t="s">
        <v>26</v>
      </c>
      <c r="C4" s="514" t="s">
        <v>248</v>
      </c>
      <c r="D4" s="520" t="s">
        <v>237</v>
      </c>
      <c r="E4" s="521"/>
      <c r="F4" s="522"/>
      <c r="G4" s="523" t="s">
        <v>239</v>
      </c>
      <c r="H4" s="524"/>
      <c r="I4" s="525"/>
      <c r="J4" s="523" t="s">
        <v>7</v>
      </c>
      <c r="K4" s="526"/>
      <c r="L4" s="526"/>
      <c r="M4" s="526"/>
      <c r="N4" s="527"/>
      <c r="O4" s="31"/>
    </row>
    <row r="5" spans="1:37" ht="39.75" customHeight="1" x14ac:dyDescent="0.15">
      <c r="A5" s="515"/>
      <c r="B5" s="515"/>
      <c r="C5" s="515"/>
      <c r="D5" s="174"/>
      <c r="E5" s="517" t="s">
        <v>27</v>
      </c>
      <c r="F5" s="517" t="s">
        <v>241</v>
      </c>
      <c r="G5" s="175"/>
      <c r="H5" s="529" t="s">
        <v>27</v>
      </c>
      <c r="I5" s="529" t="s">
        <v>246</v>
      </c>
      <c r="J5" s="175"/>
      <c r="K5" s="530" t="s">
        <v>240</v>
      </c>
      <c r="L5" s="531" t="s">
        <v>242</v>
      </c>
      <c r="M5" s="524"/>
      <c r="N5" s="525"/>
      <c r="O5" s="31"/>
    </row>
    <row r="6" spans="1:37" ht="63.75" customHeight="1" x14ac:dyDescent="0.15">
      <c r="A6" s="516"/>
      <c r="B6" s="516"/>
      <c r="C6" s="516"/>
      <c r="D6" s="176"/>
      <c r="E6" s="528"/>
      <c r="F6" s="528"/>
      <c r="G6" s="177"/>
      <c r="H6" s="529"/>
      <c r="I6" s="529"/>
      <c r="J6" s="178"/>
      <c r="K6" s="530"/>
      <c r="L6" s="179" t="s">
        <v>243</v>
      </c>
      <c r="M6" s="173" t="s">
        <v>244</v>
      </c>
      <c r="N6" s="173" t="s">
        <v>245</v>
      </c>
      <c r="O6" s="30"/>
    </row>
    <row r="7" spans="1:37" ht="36" customHeight="1" x14ac:dyDescent="0.15">
      <c r="A7" s="210"/>
      <c r="B7" s="210"/>
      <c r="C7" s="211"/>
      <c r="D7" s="380"/>
      <c r="E7" s="380"/>
      <c r="F7" s="380"/>
      <c r="G7" s="210"/>
      <c r="H7" s="212"/>
      <c r="I7" s="212"/>
      <c r="J7" s="382"/>
      <c r="K7" s="383"/>
      <c r="L7" s="384"/>
      <c r="M7" s="384"/>
      <c r="N7" s="384"/>
      <c r="AJ7" s="77" t="s">
        <v>218</v>
      </c>
      <c r="AK7" s="79"/>
    </row>
    <row r="8" spans="1:37" ht="36" customHeight="1" x14ac:dyDescent="0.15">
      <c r="A8" s="210"/>
      <c r="B8" s="210"/>
      <c r="C8" s="211"/>
      <c r="D8" s="380"/>
      <c r="E8" s="380"/>
      <c r="F8" s="380"/>
      <c r="G8" s="210"/>
      <c r="H8" s="213"/>
      <c r="I8" s="213"/>
      <c r="J8" s="382"/>
      <c r="K8" s="385"/>
      <c r="L8" s="384"/>
      <c r="M8" s="384"/>
      <c r="N8" s="384"/>
      <c r="AJ8" s="77" t="s">
        <v>218</v>
      </c>
      <c r="AK8" s="79"/>
    </row>
    <row r="9" spans="1:37" ht="36" customHeight="1" x14ac:dyDescent="0.15">
      <c r="A9" s="210"/>
      <c r="B9" s="210"/>
      <c r="C9" s="211"/>
      <c r="D9" s="380"/>
      <c r="E9" s="380"/>
      <c r="F9" s="380"/>
      <c r="G9" s="210"/>
      <c r="H9" s="213"/>
      <c r="I9" s="213"/>
      <c r="J9" s="382"/>
      <c r="K9" s="385"/>
      <c r="L9" s="384"/>
      <c r="M9" s="384"/>
      <c r="N9" s="384"/>
      <c r="AJ9" s="77" t="s">
        <v>218</v>
      </c>
      <c r="AK9" s="79"/>
    </row>
    <row r="10" spans="1:37" ht="36" customHeight="1" x14ac:dyDescent="0.15">
      <c r="A10" s="210"/>
      <c r="B10" s="210"/>
      <c r="C10" s="211"/>
      <c r="D10" s="380"/>
      <c r="E10" s="380"/>
      <c r="F10" s="380"/>
      <c r="G10" s="210"/>
      <c r="H10" s="213"/>
      <c r="I10" s="213"/>
      <c r="J10" s="382"/>
      <c r="K10" s="385"/>
      <c r="L10" s="384"/>
      <c r="M10" s="384"/>
      <c r="N10" s="384"/>
      <c r="AJ10" s="77" t="s">
        <v>218</v>
      </c>
      <c r="AK10" s="79"/>
    </row>
    <row r="11" spans="1:37" ht="36" customHeight="1" x14ac:dyDescent="0.15">
      <c r="A11" s="210"/>
      <c r="B11" s="210"/>
      <c r="C11" s="211"/>
      <c r="D11" s="380"/>
      <c r="E11" s="380"/>
      <c r="F11" s="380"/>
      <c r="G11" s="210"/>
      <c r="H11" s="213"/>
      <c r="I11" s="213"/>
      <c r="J11" s="382"/>
      <c r="K11" s="385"/>
      <c r="L11" s="384"/>
      <c r="M11" s="384"/>
      <c r="N11" s="384"/>
      <c r="AJ11" s="77" t="s">
        <v>218</v>
      </c>
      <c r="AK11" s="79"/>
    </row>
    <row r="12" spans="1:37" ht="36" customHeight="1" x14ac:dyDescent="0.15">
      <c r="A12" s="210"/>
      <c r="B12" s="210"/>
      <c r="C12" s="211"/>
      <c r="D12" s="380"/>
      <c r="E12" s="380"/>
      <c r="F12" s="380"/>
      <c r="G12" s="210"/>
      <c r="H12" s="213"/>
      <c r="I12" s="213"/>
      <c r="J12" s="382"/>
      <c r="K12" s="385"/>
      <c r="L12" s="384"/>
      <c r="M12" s="384"/>
      <c r="N12" s="384"/>
      <c r="AJ12" s="77" t="s">
        <v>218</v>
      </c>
      <c r="AK12" s="79"/>
    </row>
    <row r="13" spans="1:37" ht="36" customHeight="1" x14ac:dyDescent="0.15">
      <c r="A13" s="210"/>
      <c r="B13" s="210"/>
      <c r="C13" s="211"/>
      <c r="D13" s="380"/>
      <c r="E13" s="380"/>
      <c r="F13" s="380"/>
      <c r="G13" s="210"/>
      <c r="H13" s="213"/>
      <c r="I13" s="213"/>
      <c r="J13" s="382"/>
      <c r="K13" s="385"/>
      <c r="L13" s="384"/>
      <c r="M13" s="384"/>
      <c r="N13" s="384"/>
      <c r="AJ13" s="77" t="s">
        <v>218</v>
      </c>
      <c r="AK13" s="79"/>
    </row>
    <row r="14" spans="1:37" ht="36" customHeight="1" x14ac:dyDescent="0.15">
      <c r="A14" s="210"/>
      <c r="B14" s="210"/>
      <c r="C14" s="211"/>
      <c r="D14" s="380"/>
      <c r="E14" s="380"/>
      <c r="F14" s="380"/>
      <c r="G14" s="210"/>
      <c r="H14" s="213"/>
      <c r="I14" s="213"/>
      <c r="J14" s="382"/>
      <c r="K14" s="385"/>
      <c r="L14" s="384"/>
      <c r="M14" s="384"/>
      <c r="N14" s="384"/>
      <c r="AJ14" s="77" t="s">
        <v>218</v>
      </c>
      <c r="AK14" s="79"/>
    </row>
    <row r="15" spans="1:37" ht="36" customHeight="1" x14ac:dyDescent="0.15">
      <c r="A15" s="210"/>
      <c r="B15" s="210"/>
      <c r="C15" s="211"/>
      <c r="D15" s="380"/>
      <c r="E15" s="380"/>
      <c r="F15" s="380"/>
      <c r="G15" s="210"/>
      <c r="H15" s="213"/>
      <c r="I15" s="213"/>
      <c r="J15" s="382"/>
      <c r="K15" s="385"/>
      <c r="L15" s="384"/>
      <c r="M15" s="384"/>
      <c r="N15" s="384"/>
      <c r="AJ15" s="77" t="s">
        <v>218</v>
      </c>
      <c r="AK15" s="79"/>
    </row>
    <row r="16" spans="1:37" ht="36" customHeight="1" x14ac:dyDescent="0.15">
      <c r="A16" s="210"/>
      <c r="B16" s="210"/>
      <c r="C16" s="211"/>
      <c r="D16" s="380"/>
      <c r="E16" s="380"/>
      <c r="F16" s="380"/>
      <c r="G16" s="210"/>
      <c r="H16" s="213"/>
      <c r="I16" s="213"/>
      <c r="J16" s="382"/>
      <c r="K16" s="385"/>
      <c r="L16" s="384"/>
      <c r="M16" s="384"/>
      <c r="N16" s="384"/>
      <c r="AJ16" s="77" t="s">
        <v>218</v>
      </c>
      <c r="AK16" s="79"/>
    </row>
    <row r="17" spans="1:37" ht="36" customHeight="1" x14ac:dyDescent="0.15">
      <c r="A17" s="210"/>
      <c r="B17" s="210"/>
      <c r="C17" s="211"/>
      <c r="D17" s="380"/>
      <c r="E17" s="380"/>
      <c r="F17" s="380"/>
      <c r="G17" s="210"/>
      <c r="H17" s="213"/>
      <c r="I17" s="213"/>
      <c r="J17" s="382"/>
      <c r="K17" s="385"/>
      <c r="L17" s="384"/>
      <c r="M17" s="384"/>
      <c r="N17" s="384"/>
      <c r="AJ17" s="77" t="s">
        <v>218</v>
      </c>
      <c r="AK17" s="79"/>
    </row>
    <row r="18" spans="1:37" ht="36" customHeight="1" x14ac:dyDescent="0.15">
      <c r="A18" s="210"/>
      <c r="B18" s="210"/>
      <c r="C18" s="211"/>
      <c r="D18" s="380"/>
      <c r="E18" s="380"/>
      <c r="F18" s="380"/>
      <c r="G18" s="210"/>
      <c r="H18" s="213"/>
      <c r="I18" s="213"/>
      <c r="J18" s="382"/>
      <c r="K18" s="385"/>
      <c r="L18" s="384"/>
      <c r="M18" s="384"/>
      <c r="N18" s="384"/>
      <c r="AJ18" s="77" t="s">
        <v>218</v>
      </c>
      <c r="AK18" s="79"/>
    </row>
    <row r="19" spans="1:37" ht="33.75" hidden="1" customHeight="1" x14ac:dyDescent="0.15">
      <c r="A19" s="210"/>
      <c r="B19" s="210"/>
      <c r="C19" s="211"/>
      <c r="D19" s="380"/>
      <c r="E19" s="380"/>
      <c r="F19" s="380"/>
      <c r="G19" s="210"/>
      <c r="H19" s="213"/>
      <c r="I19" s="213"/>
      <c r="J19" s="382"/>
      <c r="K19" s="385"/>
      <c r="L19" s="384"/>
      <c r="M19" s="384"/>
      <c r="N19" s="384"/>
      <c r="AJ19" s="77" t="s">
        <v>218</v>
      </c>
      <c r="AK19" s="79"/>
    </row>
    <row r="20" spans="1:37" ht="33.75" hidden="1" customHeight="1" x14ac:dyDescent="0.15">
      <c r="A20" s="210"/>
      <c r="B20" s="210"/>
      <c r="C20" s="211"/>
      <c r="D20" s="380"/>
      <c r="E20" s="380"/>
      <c r="F20" s="380"/>
      <c r="G20" s="210"/>
      <c r="H20" s="213"/>
      <c r="I20" s="213"/>
      <c r="J20" s="382"/>
      <c r="K20" s="386"/>
      <c r="L20" s="384"/>
      <c r="M20" s="384"/>
      <c r="N20" s="384"/>
      <c r="AJ20" s="77" t="s">
        <v>218</v>
      </c>
      <c r="AK20" s="79"/>
    </row>
    <row r="21" spans="1:37" ht="33.75" hidden="1" customHeight="1" x14ac:dyDescent="0.15">
      <c r="A21" s="210"/>
      <c r="B21" s="210"/>
      <c r="C21" s="211"/>
      <c r="D21" s="380"/>
      <c r="E21" s="380"/>
      <c r="F21" s="380"/>
      <c r="G21" s="210"/>
      <c r="H21" s="213"/>
      <c r="I21" s="213"/>
      <c r="J21" s="382"/>
      <c r="K21" s="385"/>
      <c r="L21" s="384"/>
      <c r="M21" s="384"/>
      <c r="N21" s="384"/>
      <c r="AJ21" s="77" t="s">
        <v>218</v>
      </c>
      <c r="AK21" s="79"/>
    </row>
    <row r="22" spans="1:37" ht="27" hidden="1" customHeight="1" x14ac:dyDescent="0.15">
      <c r="A22" s="210"/>
      <c r="B22" s="210"/>
      <c r="C22" s="211"/>
      <c r="D22" s="380"/>
      <c r="E22" s="380"/>
      <c r="F22" s="380"/>
      <c r="G22" s="210"/>
      <c r="H22" s="213"/>
      <c r="I22" s="213"/>
      <c r="J22" s="382"/>
      <c r="K22" s="385"/>
      <c r="L22" s="384"/>
      <c r="M22" s="384"/>
      <c r="N22" s="384"/>
      <c r="AJ22" s="77" t="s">
        <v>218</v>
      </c>
      <c r="AK22" s="79"/>
    </row>
    <row r="23" spans="1:37" ht="27" hidden="1" customHeight="1" x14ac:dyDescent="0.15">
      <c r="A23" s="210"/>
      <c r="B23" s="210"/>
      <c r="C23" s="211"/>
      <c r="D23" s="380"/>
      <c r="E23" s="380"/>
      <c r="F23" s="380"/>
      <c r="G23" s="210"/>
      <c r="H23" s="213"/>
      <c r="I23" s="213"/>
      <c r="J23" s="382"/>
      <c r="K23" s="385"/>
      <c r="L23" s="384"/>
      <c r="M23" s="384"/>
      <c r="N23" s="384"/>
      <c r="AJ23" s="77" t="s">
        <v>218</v>
      </c>
      <c r="AK23" s="79"/>
    </row>
    <row r="24" spans="1:37" ht="27" hidden="1" customHeight="1" x14ac:dyDescent="0.15">
      <c r="A24" s="210"/>
      <c r="B24" s="210"/>
      <c r="C24" s="211"/>
      <c r="D24" s="380"/>
      <c r="E24" s="380"/>
      <c r="F24" s="380"/>
      <c r="G24" s="210"/>
      <c r="H24" s="213"/>
      <c r="I24" s="213"/>
      <c r="J24" s="382"/>
      <c r="K24" s="385"/>
      <c r="L24" s="384"/>
      <c r="M24" s="384"/>
      <c r="N24" s="384"/>
      <c r="AJ24" s="77" t="s">
        <v>218</v>
      </c>
      <c r="AK24" s="79"/>
    </row>
    <row r="25" spans="1:37" ht="27" hidden="1" customHeight="1" x14ac:dyDescent="0.15">
      <c r="A25" s="210"/>
      <c r="B25" s="210"/>
      <c r="C25" s="211"/>
      <c r="D25" s="380"/>
      <c r="E25" s="380"/>
      <c r="F25" s="380"/>
      <c r="G25" s="210"/>
      <c r="H25" s="213"/>
      <c r="I25" s="213"/>
      <c r="J25" s="382"/>
      <c r="K25" s="386"/>
      <c r="L25" s="384"/>
      <c r="M25" s="384"/>
      <c r="N25" s="384"/>
      <c r="AJ25" s="77" t="s">
        <v>218</v>
      </c>
      <c r="AK25" s="79"/>
    </row>
    <row r="26" spans="1:37" ht="27" hidden="1" customHeight="1" x14ac:dyDescent="0.15">
      <c r="A26" s="210"/>
      <c r="B26" s="210"/>
      <c r="C26" s="211"/>
      <c r="D26" s="380"/>
      <c r="E26" s="380"/>
      <c r="F26" s="380"/>
      <c r="G26" s="210"/>
      <c r="H26" s="213"/>
      <c r="I26" s="213"/>
      <c r="J26" s="382"/>
      <c r="K26" s="385"/>
      <c r="L26" s="384"/>
      <c r="M26" s="384"/>
      <c r="N26" s="384"/>
      <c r="AJ26" s="77" t="s">
        <v>218</v>
      </c>
      <c r="AK26" s="79"/>
    </row>
    <row r="27" spans="1:37" ht="27" hidden="1" customHeight="1" x14ac:dyDescent="0.15">
      <c r="A27" s="210"/>
      <c r="B27" s="210"/>
      <c r="C27" s="211"/>
      <c r="D27" s="380"/>
      <c r="E27" s="380"/>
      <c r="F27" s="380"/>
      <c r="G27" s="210"/>
      <c r="H27" s="213"/>
      <c r="I27" s="213"/>
      <c r="J27" s="382"/>
      <c r="K27" s="385"/>
      <c r="L27" s="384"/>
      <c r="M27" s="384"/>
      <c r="N27" s="384"/>
      <c r="AJ27" s="77" t="s">
        <v>218</v>
      </c>
      <c r="AK27" s="79"/>
    </row>
    <row r="28" spans="1:37" ht="27" hidden="1" customHeight="1" x14ac:dyDescent="0.15">
      <c r="A28" s="210"/>
      <c r="B28" s="210"/>
      <c r="C28" s="211"/>
      <c r="D28" s="380"/>
      <c r="E28" s="380"/>
      <c r="F28" s="380"/>
      <c r="G28" s="210"/>
      <c r="H28" s="213"/>
      <c r="I28" s="213"/>
      <c r="J28" s="382"/>
      <c r="K28" s="385"/>
      <c r="L28" s="384"/>
      <c r="M28" s="384"/>
      <c r="N28" s="384"/>
      <c r="AJ28" s="77" t="s">
        <v>218</v>
      </c>
      <c r="AK28" s="79"/>
    </row>
    <row r="29" spans="1:37" ht="27" hidden="1" customHeight="1" x14ac:dyDescent="0.15">
      <c r="A29" s="210"/>
      <c r="B29" s="210"/>
      <c r="C29" s="211"/>
      <c r="D29" s="380"/>
      <c r="E29" s="380"/>
      <c r="F29" s="380"/>
      <c r="G29" s="211"/>
      <c r="H29" s="213"/>
      <c r="I29" s="213"/>
      <c r="J29" s="382"/>
      <c r="K29" s="385"/>
      <c r="L29" s="384"/>
      <c r="M29" s="384"/>
      <c r="N29" s="384"/>
      <c r="AK29" s="79"/>
    </row>
    <row r="30" spans="1:37" hidden="1" x14ac:dyDescent="0.15">
      <c r="A30" s="210"/>
      <c r="B30" s="210"/>
      <c r="C30" s="211"/>
      <c r="D30" s="380"/>
      <c r="E30" s="380"/>
      <c r="F30" s="380"/>
      <c r="G30" s="211"/>
      <c r="H30" s="213"/>
      <c r="I30" s="213"/>
      <c r="J30" s="382"/>
      <c r="K30" s="384"/>
      <c r="L30" s="384"/>
      <c r="M30" s="384"/>
      <c r="N30" s="384"/>
    </row>
    <row r="31" spans="1:37" hidden="1" x14ac:dyDescent="0.15">
      <c r="A31" s="210"/>
      <c r="B31" s="210"/>
      <c r="C31" s="211"/>
      <c r="D31" s="380"/>
      <c r="E31" s="380"/>
      <c r="F31" s="380"/>
      <c r="G31" s="211"/>
      <c r="H31" s="213"/>
      <c r="I31" s="213"/>
      <c r="J31" s="382"/>
      <c r="K31" s="384"/>
      <c r="L31" s="384"/>
      <c r="M31" s="384"/>
      <c r="N31" s="384"/>
    </row>
    <row r="32" spans="1:37" hidden="1" x14ac:dyDescent="0.15">
      <c r="A32" s="210"/>
      <c r="B32" s="210"/>
      <c r="C32" s="211"/>
      <c r="D32" s="380"/>
      <c r="E32" s="380"/>
      <c r="F32" s="380"/>
      <c r="G32" s="211"/>
      <c r="H32" s="213"/>
      <c r="I32" s="213"/>
      <c r="J32" s="382"/>
      <c r="K32" s="384"/>
      <c r="L32" s="384"/>
      <c r="M32" s="384"/>
      <c r="N32" s="384"/>
    </row>
    <row r="33" spans="1:36" s="83" customFormat="1" ht="19.149999999999999" hidden="1" customHeight="1" x14ac:dyDescent="0.2">
      <c r="A33" s="400"/>
      <c r="B33" s="401"/>
      <c r="C33" s="401" t="s">
        <v>155</v>
      </c>
      <c r="D33" s="401"/>
      <c r="E33" s="401"/>
      <c r="F33" s="401"/>
      <c r="G33" s="401"/>
      <c r="H33" s="401"/>
      <c r="I33" s="401"/>
      <c r="J33" s="401"/>
      <c r="K33" s="401"/>
      <c r="L33" s="401"/>
      <c r="M33" s="401"/>
      <c r="N33" s="401"/>
      <c r="O33" s="182"/>
      <c r="P33" s="183"/>
      <c r="Q33" s="183"/>
      <c r="R33" s="183"/>
      <c r="S33" s="183"/>
      <c r="T33" s="183"/>
      <c r="U33" s="183"/>
      <c r="V33" s="183"/>
      <c r="W33" s="183"/>
      <c r="X33" s="183"/>
    </row>
    <row r="34" spans="1:36" hidden="1" x14ac:dyDescent="0.15">
      <c r="A34" s="71"/>
      <c r="B34" s="71"/>
      <c r="C34" s="72"/>
      <c r="D34" s="381"/>
      <c r="E34" s="381"/>
      <c r="F34" s="381"/>
      <c r="G34" s="72"/>
      <c r="H34" s="73"/>
      <c r="I34" s="73"/>
      <c r="J34" s="387"/>
      <c r="K34" s="388"/>
      <c r="L34" s="388"/>
      <c r="M34" s="388"/>
      <c r="N34" s="388"/>
    </row>
    <row r="35" spans="1:36" ht="18.75" customHeight="1" x14ac:dyDescent="0.15">
      <c r="A35" s="398"/>
      <c r="B35" s="399"/>
      <c r="C35" s="399"/>
      <c r="D35" s="399"/>
      <c r="E35" s="399"/>
      <c r="F35" s="399"/>
      <c r="G35" s="399"/>
      <c r="H35" s="398"/>
      <c r="I35" s="398"/>
    </row>
    <row r="36" spans="1:36" hidden="1" x14ac:dyDescent="0.15">
      <c r="A36" s="167"/>
      <c r="B36" s="36"/>
      <c r="C36" s="36"/>
      <c r="D36" s="36"/>
      <c r="E36" s="36"/>
      <c r="F36" s="36"/>
      <c r="G36" s="36"/>
      <c r="H36" s="37"/>
      <c r="I36" s="37"/>
    </row>
    <row r="37" spans="1:36" hidden="1" x14ac:dyDescent="0.15">
      <c r="A37" s="511"/>
      <c r="B37" s="512"/>
      <c r="C37" s="512"/>
      <c r="D37" s="512"/>
      <c r="E37" s="512"/>
      <c r="F37" s="512"/>
      <c r="G37" s="512"/>
      <c r="H37" s="512"/>
      <c r="I37" s="512"/>
    </row>
    <row r="38" spans="1:36" hidden="1" x14ac:dyDescent="0.15">
      <c r="A38" s="39"/>
      <c r="B38" s="39"/>
      <c r="C38" s="39"/>
      <c r="D38" s="39"/>
      <c r="E38" s="39"/>
      <c r="F38" s="39"/>
      <c r="G38" s="39"/>
      <c r="H38" s="40"/>
      <c r="I38" s="38"/>
    </row>
    <row r="39" spans="1:36" s="165" customFormat="1" ht="29.25" customHeight="1" x14ac:dyDescent="0.15">
      <c r="A39" s="171" t="s">
        <v>236</v>
      </c>
      <c r="B39" s="171"/>
      <c r="C39" s="180" t="s">
        <v>235</v>
      </c>
      <c r="D39" s="172"/>
      <c r="E39" s="172"/>
      <c r="F39" s="172"/>
      <c r="G39" s="172"/>
      <c r="H39" s="181" t="s">
        <v>223</v>
      </c>
      <c r="I39" s="163"/>
      <c r="J39" s="164"/>
      <c r="AJ39" s="164"/>
    </row>
    <row r="40" spans="1:36" x14ac:dyDescent="0.15">
      <c r="A40" s="34"/>
      <c r="B40" s="32"/>
      <c r="C40" s="32"/>
      <c r="D40" s="32"/>
      <c r="E40" s="32"/>
      <c r="F40" s="32"/>
      <c r="G40" s="32"/>
      <c r="H40" s="40"/>
      <c r="I40" s="41"/>
    </row>
    <row r="41" spans="1:36" x14ac:dyDescent="0.15">
      <c r="A41" s="34"/>
      <c r="B41" s="32"/>
      <c r="C41" s="32"/>
      <c r="D41" s="32"/>
      <c r="E41" s="32"/>
      <c r="F41" s="32"/>
      <c r="G41" s="32"/>
      <c r="H41" s="40"/>
      <c r="I41" s="38"/>
    </row>
    <row r="42" spans="1:36" x14ac:dyDescent="0.15">
      <c r="A42" s="34"/>
      <c r="B42" s="33"/>
      <c r="C42" s="33"/>
      <c r="D42" s="33"/>
      <c r="E42" s="33"/>
      <c r="F42" s="33"/>
      <c r="G42" s="33"/>
      <c r="H42" s="40"/>
      <c r="I42" s="42"/>
    </row>
    <row r="43" spans="1:36" x14ac:dyDescent="0.15">
      <c r="A43" s="35"/>
      <c r="B43" s="33"/>
      <c r="C43" s="33"/>
      <c r="D43" s="33"/>
      <c r="E43" s="33"/>
      <c r="F43" s="33"/>
      <c r="G43" s="33"/>
      <c r="H43" s="40"/>
      <c r="I43" s="42"/>
    </row>
    <row r="44" spans="1:36" x14ac:dyDescent="0.15">
      <c r="A44" s="35"/>
      <c r="B44" s="33"/>
      <c r="C44" s="33"/>
      <c r="D44" s="33"/>
      <c r="E44" s="33"/>
      <c r="F44" s="33"/>
      <c r="G44" s="33"/>
      <c r="H44" s="40"/>
      <c r="I44" s="42"/>
    </row>
    <row r="45" spans="1:36" x14ac:dyDescent="0.15">
      <c r="A45" s="35"/>
      <c r="B45" s="33"/>
      <c r="C45" s="33"/>
      <c r="D45" s="33"/>
      <c r="E45" s="33"/>
      <c r="F45" s="33"/>
      <c r="G45" s="33"/>
      <c r="H45" s="40"/>
      <c r="I45" s="42"/>
    </row>
    <row r="46" spans="1:36" x14ac:dyDescent="0.15">
      <c r="A46" s="35"/>
      <c r="B46" s="33"/>
      <c r="C46" s="33"/>
      <c r="D46" s="33"/>
      <c r="E46" s="33"/>
      <c r="F46" s="33"/>
      <c r="G46" s="33"/>
      <c r="H46" s="43"/>
      <c r="I46" s="42"/>
    </row>
    <row r="50" spans="1:9" x14ac:dyDescent="0.15">
      <c r="B50" s="162"/>
    </row>
    <row r="57" spans="1:9" x14ac:dyDescent="0.15">
      <c r="A57" s="509" t="s">
        <v>229</v>
      </c>
      <c r="B57" s="509"/>
      <c r="C57" s="509"/>
      <c r="D57" s="509"/>
      <c r="E57" s="509"/>
      <c r="F57" s="509"/>
      <c r="G57" s="509"/>
      <c r="H57" s="509"/>
      <c r="I57" s="509"/>
    </row>
    <row r="58" spans="1:9" x14ac:dyDescent="0.15">
      <c r="A58" s="509" t="s">
        <v>230</v>
      </c>
      <c r="B58" s="509"/>
      <c r="C58" s="509"/>
      <c r="D58" s="509"/>
      <c r="E58" s="509"/>
      <c r="F58" s="509"/>
      <c r="G58" s="509"/>
      <c r="H58" s="509"/>
      <c r="I58" s="509"/>
    </row>
    <row r="59" spans="1:9" x14ac:dyDescent="0.15">
      <c r="A59" s="509" t="s">
        <v>231</v>
      </c>
      <c r="B59" s="509"/>
      <c r="C59" s="509"/>
      <c r="D59" s="509"/>
      <c r="E59" s="509"/>
      <c r="F59" s="509"/>
      <c r="G59" s="509"/>
      <c r="H59" s="509"/>
      <c r="I59" s="509"/>
    </row>
    <row r="60" spans="1:9" ht="56.25" customHeight="1" x14ac:dyDescent="0.15">
      <c r="A60" s="519" t="s">
        <v>678</v>
      </c>
      <c r="B60" s="519"/>
      <c r="C60" s="519"/>
      <c r="D60" s="519"/>
      <c r="E60" s="519"/>
      <c r="F60" s="519"/>
      <c r="G60" s="519"/>
      <c r="H60" s="519"/>
      <c r="I60" s="519"/>
    </row>
    <row r="61" spans="1:9" x14ac:dyDescent="0.15">
      <c r="A61" s="509" t="s">
        <v>232</v>
      </c>
      <c r="B61" s="509"/>
      <c r="C61" s="509"/>
      <c r="D61" s="509"/>
      <c r="E61" s="509"/>
      <c r="F61" s="509"/>
      <c r="G61" s="509"/>
      <c r="H61" s="509"/>
      <c r="I61" s="509"/>
    </row>
    <row r="62" spans="1:9" ht="45" customHeight="1" x14ac:dyDescent="0.15">
      <c r="A62" s="510" t="s">
        <v>233</v>
      </c>
      <c r="B62" s="510"/>
      <c r="C62" s="510"/>
      <c r="D62" s="510"/>
      <c r="E62" s="510"/>
      <c r="F62" s="510"/>
      <c r="G62" s="510"/>
      <c r="H62" s="510"/>
      <c r="I62" s="510"/>
    </row>
    <row r="63" spans="1:9" x14ac:dyDescent="0.15">
      <c r="A63" s="509" t="s">
        <v>234</v>
      </c>
      <c r="B63" s="509"/>
      <c r="C63" s="509"/>
      <c r="D63" s="509"/>
      <c r="E63" s="509"/>
      <c r="F63" s="509"/>
      <c r="G63" s="509"/>
      <c r="H63" s="509"/>
      <c r="I63" s="509"/>
    </row>
  </sheetData>
  <mergeCells count="22">
    <mergeCell ref="K2:O2"/>
    <mergeCell ref="A60:I60"/>
    <mergeCell ref="A59:I59"/>
    <mergeCell ref="A58:I58"/>
    <mergeCell ref="A57:I57"/>
    <mergeCell ref="D4:F4"/>
    <mergeCell ref="G4:I4"/>
    <mergeCell ref="J4:N4"/>
    <mergeCell ref="E5:E6"/>
    <mergeCell ref="F5:F6"/>
    <mergeCell ref="H5:H6"/>
    <mergeCell ref="I5:I6"/>
    <mergeCell ref="K5:K6"/>
    <mergeCell ref="L5:N5"/>
    <mergeCell ref="A61:I61"/>
    <mergeCell ref="A62:I62"/>
    <mergeCell ref="A63:I63"/>
    <mergeCell ref="A37:I37"/>
    <mergeCell ref="A2:I2"/>
    <mergeCell ref="A4:A6"/>
    <mergeCell ref="B4:B6"/>
    <mergeCell ref="C4:C6"/>
  </mergeCells>
  <phoneticPr fontId="3"/>
  <dataValidations count="4">
    <dataValidation type="list" allowBlank="1" showInputMessage="1" prompt="下記リストから該当する記号を選択" sqref="H7:H32 H34">
      <formula1>"A,B,C,D,E,F,G,H,I,J,K,L,M"</formula1>
    </dataValidation>
    <dataValidation type="list" allowBlank="1" showInputMessage="1" prompt="下記リストから該当する年齢区分を選択" sqref="I7:I32 I34">
      <formula1>"ア,イ,ウ,エ,オ,カ,キ,ク,ケ,コ,−,"</formula1>
    </dataValidation>
    <dataValidation type="list" allowBlank="1" showInputMessage="1" showErrorMessage="1" sqref="I35">
      <formula1>"ア,イ,ウ,エ,オ,カ,キ,ク,ケ,コ,−,"</formula1>
    </dataValidation>
    <dataValidation type="list" allowBlank="1" showInputMessage="1" showErrorMessage="1" sqref="H35">
      <formula1>"A,B,C,D,E,F,G,H,I,J,K,L,M"</formula1>
    </dataValidation>
  </dataValidations>
  <pageMargins left="0.31496062992125984" right="0.31496062992125984" top="0.55118110236220474" bottom="0.55118110236220474" header="0.31496062992125984" footer="0.31496062992125984"/>
  <pageSetup paperSize="9" scale="58" fitToHeight="0"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CFFCC"/>
    <pageSetUpPr fitToPage="1"/>
  </sheetPr>
  <dimension ref="A1:AA280"/>
  <sheetViews>
    <sheetView showGridLines="0" view="pageBreakPreview" topLeftCell="A51" zoomScale="115" zoomScaleNormal="100" zoomScaleSheetLayoutView="115" workbookViewId="0">
      <selection activeCell="H58" sqref="H58"/>
    </sheetView>
  </sheetViews>
  <sheetFormatPr defaultColWidth="8.625" defaultRowHeight="18" customHeight="1" x14ac:dyDescent="0.15"/>
  <cols>
    <col min="1" max="2" width="3.5" style="134" customWidth="1"/>
    <col min="3" max="3" width="8" style="134" customWidth="1"/>
    <col min="4" max="4" width="4.75" style="134" customWidth="1"/>
    <col min="5" max="5" width="7.625" style="134" customWidth="1"/>
    <col min="6" max="6" width="7.125" style="134" customWidth="1"/>
    <col min="7" max="7" width="5.75" style="134" hidden="1" customWidth="1"/>
    <col min="8" max="8" width="4.625" style="134" customWidth="1"/>
    <col min="9" max="9" width="8.625" style="134" customWidth="1"/>
    <col min="10" max="10" width="8.375" style="134" customWidth="1"/>
    <col min="11" max="11" width="7.125" style="134" customWidth="1"/>
    <col min="12" max="12" width="6.125" style="134" hidden="1" customWidth="1"/>
    <col min="13" max="13" width="4.5" style="134" customWidth="1"/>
    <col min="14" max="15" width="7.625" style="134" customWidth="1"/>
    <col min="16" max="16" width="7.125" style="134" customWidth="1"/>
    <col min="17" max="17" width="7" style="134" hidden="1" customWidth="1"/>
    <col min="18" max="18" width="4.625" style="134" customWidth="1"/>
    <col min="19" max="20" width="7.625" style="134" customWidth="1"/>
    <col min="21" max="21" width="7.125" style="134" customWidth="1"/>
    <col min="22" max="22" width="5.625" style="134" hidden="1" customWidth="1"/>
    <col min="23" max="23" width="5.625" style="134" customWidth="1"/>
    <col min="24" max="24" width="7.625" style="134" customWidth="1"/>
    <col min="25" max="27" width="3.875" style="23" customWidth="1"/>
    <col min="28" max="41" width="4.625" style="23" customWidth="1"/>
    <col min="42" max="42" width="3.75" style="23" customWidth="1"/>
    <col min="43" max="84" width="4.625" style="23" customWidth="1"/>
    <col min="85" max="16384" width="8.625" style="23"/>
  </cols>
  <sheetData>
    <row r="1" spans="1:24" s="82" customFormat="1" ht="18" hidden="1" customHeight="1" x14ac:dyDescent="0.15">
      <c r="A1" s="537" t="e">
        <f>"（"&amp;#REF!&amp;"）"</f>
        <v>#REF!</v>
      </c>
      <c r="B1" s="537"/>
      <c r="C1" s="537"/>
      <c r="D1" s="85"/>
      <c r="E1" s="85"/>
      <c r="F1" s="85"/>
      <c r="G1" s="85"/>
      <c r="H1" s="85"/>
      <c r="I1" s="85"/>
      <c r="J1" s="85"/>
      <c r="K1" s="85"/>
      <c r="L1" s="85"/>
      <c r="M1" s="85"/>
      <c r="N1" s="85"/>
      <c r="O1" s="85"/>
      <c r="P1" s="85"/>
      <c r="Q1" s="85"/>
      <c r="R1" s="85"/>
      <c r="S1" s="85"/>
      <c r="T1" s="85"/>
      <c r="U1" s="85"/>
      <c r="V1" s="85"/>
      <c r="W1" s="85"/>
      <c r="X1" s="85"/>
    </row>
    <row r="2" spans="1:24" s="82" customFormat="1" ht="18" hidden="1" customHeight="1" x14ac:dyDescent="0.15">
      <c r="A2" s="85"/>
      <c r="B2" s="85"/>
      <c r="C2" s="85"/>
      <c r="D2" s="85"/>
      <c r="E2" s="85"/>
      <c r="F2" s="85"/>
      <c r="G2" s="85"/>
      <c r="H2" s="85"/>
      <c r="I2" s="85"/>
      <c r="J2" s="85"/>
      <c r="K2" s="85"/>
      <c r="L2" s="85"/>
      <c r="M2" s="85"/>
      <c r="N2" s="85"/>
      <c r="O2" s="85"/>
      <c r="P2" s="85"/>
      <c r="Q2" s="85"/>
      <c r="R2" s="85"/>
      <c r="S2" s="85"/>
      <c r="T2" s="85"/>
      <c r="U2" s="85"/>
      <c r="V2" s="85"/>
      <c r="W2" s="85"/>
      <c r="X2" s="85"/>
    </row>
    <row r="3" spans="1:24" s="82" customFormat="1" ht="18" hidden="1" customHeight="1" x14ac:dyDescent="0.15">
      <c r="A3" s="809" t="s">
        <v>28</v>
      </c>
      <c r="B3" s="809"/>
      <c r="C3" s="809"/>
      <c r="D3" s="809"/>
      <c r="E3" s="809"/>
      <c r="F3" s="809"/>
      <c r="G3" s="809"/>
      <c r="H3" s="809"/>
      <c r="I3" s="809"/>
      <c r="J3" s="809"/>
      <c r="K3" s="809"/>
      <c r="L3" s="809"/>
      <c r="M3" s="809"/>
      <c r="N3" s="809"/>
      <c r="O3" s="809"/>
      <c r="P3" s="809"/>
      <c r="Q3" s="809"/>
      <c r="R3" s="809"/>
      <c r="S3" s="809"/>
      <c r="T3" s="809"/>
      <c r="U3" s="809"/>
      <c r="V3" s="809"/>
      <c r="W3" s="809"/>
      <c r="X3" s="809"/>
    </row>
    <row r="4" spans="1:24" s="83" customFormat="1" ht="18" hidden="1" customHeight="1" x14ac:dyDescent="0.2">
      <c r="A4" s="810" t="s">
        <v>29</v>
      </c>
      <c r="B4" s="810"/>
      <c r="C4" s="810"/>
      <c r="D4" s="810"/>
      <c r="E4" s="810"/>
      <c r="F4" s="810"/>
      <c r="G4" s="810"/>
      <c r="H4" s="810"/>
      <c r="I4" s="810"/>
      <c r="J4" s="810"/>
      <c r="K4" s="810"/>
      <c r="L4" s="810"/>
      <c r="M4" s="810"/>
      <c r="N4" s="810"/>
      <c r="O4" s="810"/>
      <c r="P4" s="810"/>
      <c r="Q4" s="810"/>
      <c r="R4" s="810"/>
      <c r="S4" s="810"/>
      <c r="T4" s="810"/>
      <c r="U4" s="810"/>
      <c r="V4" s="810"/>
      <c r="W4" s="810"/>
      <c r="X4" s="810"/>
    </row>
    <row r="5" spans="1:24" s="83" customFormat="1" ht="18" hidden="1" customHeight="1" x14ac:dyDescent="0.2">
      <c r="A5" s="86"/>
      <c r="B5" s="86"/>
      <c r="C5" s="86"/>
      <c r="D5" s="86"/>
      <c r="E5" s="86"/>
      <c r="F5" s="86"/>
      <c r="G5" s="86"/>
      <c r="H5" s="86"/>
      <c r="I5" s="86"/>
      <c r="J5" s="86"/>
      <c r="K5" s="86"/>
      <c r="L5" s="86"/>
      <c r="M5" s="86"/>
      <c r="N5" s="86"/>
      <c r="O5" s="86"/>
      <c r="P5" s="86"/>
      <c r="Q5" s="86"/>
      <c r="R5" s="86"/>
      <c r="S5" s="86"/>
      <c r="T5" s="86"/>
      <c r="U5" s="86"/>
      <c r="V5" s="86"/>
      <c r="W5" s="86"/>
      <c r="X5" s="86"/>
    </row>
    <row r="6" spans="1:24" s="83" customFormat="1" ht="18" hidden="1" customHeight="1" x14ac:dyDescent="0.2">
      <c r="A6" s="86" t="s">
        <v>30</v>
      </c>
      <c r="B6" s="86"/>
      <c r="C6" s="86"/>
      <c r="D6" s="86"/>
      <c r="E6" s="86"/>
      <c r="F6" s="86"/>
      <c r="G6" s="86"/>
      <c r="H6" s="86"/>
      <c r="I6" s="86"/>
      <c r="J6" s="86"/>
      <c r="K6" s="86"/>
      <c r="L6" s="86"/>
      <c r="M6" s="86"/>
      <c r="N6" s="86"/>
      <c r="O6" s="86"/>
      <c r="P6" s="86"/>
      <c r="Q6" s="86"/>
      <c r="R6" s="86"/>
      <c r="S6" s="86"/>
      <c r="T6" s="86"/>
      <c r="U6" s="86"/>
      <c r="V6" s="86"/>
      <c r="W6" s="86"/>
      <c r="X6" s="86"/>
    </row>
    <row r="7" spans="1:24" s="83" customFormat="1" ht="18" hidden="1" customHeight="1" x14ac:dyDescent="0.2">
      <c r="A7" s="86"/>
      <c r="B7" s="86"/>
      <c r="C7" s="86"/>
      <c r="D7" s="86"/>
      <c r="E7" s="86"/>
      <c r="F7" s="86"/>
      <c r="G7" s="86"/>
      <c r="H7" s="86"/>
      <c r="I7" s="86"/>
      <c r="J7" s="86"/>
      <c r="K7" s="86"/>
      <c r="L7" s="86"/>
      <c r="M7" s="86"/>
      <c r="N7" s="86"/>
      <c r="O7" s="86"/>
      <c r="P7" s="86"/>
      <c r="Q7" s="86"/>
      <c r="R7" s="86"/>
      <c r="S7" s="86"/>
      <c r="T7" s="86"/>
      <c r="U7" s="86"/>
      <c r="V7" s="86"/>
      <c r="W7" s="86"/>
      <c r="X7" s="86"/>
    </row>
    <row r="8" spans="1:24" s="83" customFormat="1" ht="18" hidden="1" customHeight="1" x14ac:dyDescent="0.2">
      <c r="A8" s="86" t="s">
        <v>166</v>
      </c>
      <c r="B8" s="86"/>
      <c r="C8" s="86"/>
      <c r="D8" s="86"/>
      <c r="E8" s="86"/>
      <c r="F8" s="86"/>
      <c r="G8" s="86"/>
      <c r="H8" s="86"/>
      <c r="I8" s="86"/>
      <c r="J8" s="86"/>
      <c r="K8" s="86"/>
      <c r="L8" s="86"/>
      <c r="M8" s="86"/>
      <c r="N8" s="86"/>
      <c r="O8" s="86"/>
      <c r="P8" s="86"/>
      <c r="Q8" s="86"/>
      <c r="R8" s="86"/>
      <c r="S8" s="86"/>
      <c r="T8" s="86"/>
      <c r="U8" s="86"/>
      <c r="V8" s="86"/>
      <c r="W8" s="86"/>
      <c r="X8" s="86"/>
    </row>
    <row r="9" spans="1:24" s="83" customFormat="1" ht="6" hidden="1" customHeight="1" x14ac:dyDescent="0.2">
      <c r="A9" s="87"/>
      <c r="B9" s="86"/>
      <c r="C9" s="86"/>
      <c r="D9" s="86"/>
      <c r="E9" s="86"/>
      <c r="F9" s="86"/>
      <c r="G9" s="86"/>
      <c r="H9" s="86"/>
      <c r="I9" s="86"/>
      <c r="J9" s="86"/>
      <c r="K9" s="86"/>
      <c r="L9" s="86"/>
      <c r="M9" s="86"/>
      <c r="N9" s="86"/>
      <c r="O9" s="86"/>
      <c r="P9" s="86"/>
      <c r="Q9" s="86"/>
      <c r="R9" s="86"/>
      <c r="S9" s="86"/>
      <c r="T9" s="86"/>
      <c r="U9" s="86"/>
      <c r="V9" s="86"/>
      <c r="W9" s="86"/>
      <c r="X9" s="86"/>
    </row>
    <row r="10" spans="1:24" s="83" customFormat="1" ht="25.9" hidden="1" customHeight="1" x14ac:dyDescent="0.2">
      <c r="A10" s="824" t="s">
        <v>167</v>
      </c>
      <c r="B10" s="824"/>
      <c r="C10" s="824"/>
      <c r="D10" s="824"/>
      <c r="E10" s="824"/>
      <c r="F10" s="824"/>
      <c r="G10" s="824"/>
      <c r="H10" s="824"/>
      <c r="I10" s="824"/>
      <c r="J10" s="824"/>
      <c r="K10" s="825" t="s">
        <v>168</v>
      </c>
      <c r="L10" s="825"/>
      <c r="M10" s="825"/>
      <c r="N10" s="825"/>
      <c r="O10" s="825"/>
      <c r="P10" s="825"/>
      <c r="Q10" s="825"/>
      <c r="R10" s="825"/>
      <c r="S10" s="825"/>
      <c r="T10" s="825"/>
      <c r="U10" s="86"/>
      <c r="V10" s="86"/>
      <c r="W10" s="86"/>
      <c r="X10" s="86"/>
    </row>
    <row r="11" spans="1:24" s="83" customFormat="1" ht="37.15" hidden="1" customHeight="1" x14ac:dyDescent="0.2">
      <c r="A11" s="826" t="s">
        <v>169</v>
      </c>
      <c r="B11" s="826"/>
      <c r="C11" s="826"/>
      <c r="D11" s="826"/>
      <c r="E11" s="826"/>
      <c r="F11" s="826"/>
      <c r="G11" s="826"/>
      <c r="H11" s="826"/>
      <c r="I11" s="826"/>
      <c r="J11" s="826"/>
      <c r="K11" s="783"/>
      <c r="L11" s="784"/>
      <c r="M11" s="784"/>
      <c r="N11" s="784"/>
      <c r="O11" s="784"/>
      <c r="P11" s="784"/>
      <c r="Q11" s="784"/>
      <c r="R11" s="784"/>
      <c r="S11" s="784"/>
      <c r="T11" s="784"/>
      <c r="U11" s="86"/>
      <c r="V11" s="86"/>
      <c r="W11" s="86"/>
      <c r="X11" s="86"/>
    </row>
    <row r="12" spans="1:24" s="83" customFormat="1" ht="37.15" hidden="1" customHeight="1" x14ac:dyDescent="0.2">
      <c r="A12" s="826" t="s">
        <v>170</v>
      </c>
      <c r="B12" s="826"/>
      <c r="C12" s="826"/>
      <c r="D12" s="826"/>
      <c r="E12" s="826"/>
      <c r="F12" s="826"/>
      <c r="G12" s="826"/>
      <c r="H12" s="826"/>
      <c r="I12" s="826"/>
      <c r="J12" s="826"/>
      <c r="K12" s="783"/>
      <c r="L12" s="784"/>
      <c r="M12" s="784"/>
      <c r="N12" s="784"/>
      <c r="O12" s="784"/>
      <c r="P12" s="784"/>
      <c r="Q12" s="784"/>
      <c r="R12" s="784"/>
      <c r="S12" s="784"/>
      <c r="T12" s="784"/>
      <c r="U12" s="86"/>
      <c r="V12" s="86"/>
      <c r="W12" s="86"/>
      <c r="X12" s="86"/>
    </row>
    <row r="13" spans="1:24" s="83" customFormat="1" ht="37.15" hidden="1" customHeight="1" x14ac:dyDescent="0.2">
      <c r="A13" s="826" t="s">
        <v>171</v>
      </c>
      <c r="B13" s="826"/>
      <c r="C13" s="826"/>
      <c r="D13" s="826"/>
      <c r="E13" s="826"/>
      <c r="F13" s="826"/>
      <c r="G13" s="826"/>
      <c r="H13" s="826"/>
      <c r="I13" s="826"/>
      <c r="J13" s="826"/>
      <c r="K13" s="783"/>
      <c r="L13" s="784"/>
      <c r="M13" s="784"/>
      <c r="N13" s="784"/>
      <c r="O13" s="784"/>
      <c r="P13" s="784"/>
      <c r="Q13" s="784"/>
      <c r="R13" s="784"/>
      <c r="S13" s="784"/>
      <c r="T13" s="784"/>
      <c r="U13" s="86"/>
      <c r="V13" s="86"/>
      <c r="W13" s="86"/>
      <c r="X13" s="86"/>
    </row>
    <row r="14" spans="1:24" s="83" customFormat="1" ht="37.15" hidden="1" customHeight="1" x14ac:dyDescent="0.2">
      <c r="A14" s="826" t="s">
        <v>172</v>
      </c>
      <c r="B14" s="826"/>
      <c r="C14" s="826"/>
      <c r="D14" s="826"/>
      <c r="E14" s="826"/>
      <c r="F14" s="826"/>
      <c r="G14" s="826"/>
      <c r="H14" s="826"/>
      <c r="I14" s="826"/>
      <c r="J14" s="826"/>
      <c r="K14" s="783"/>
      <c r="L14" s="784"/>
      <c r="M14" s="784"/>
      <c r="N14" s="784"/>
      <c r="O14" s="784"/>
      <c r="P14" s="784"/>
      <c r="Q14" s="784"/>
      <c r="R14" s="784"/>
      <c r="S14" s="784"/>
      <c r="T14" s="784"/>
      <c r="U14" s="86"/>
      <c r="V14" s="86"/>
      <c r="W14" s="86"/>
      <c r="X14" s="86"/>
    </row>
    <row r="15" spans="1:24" s="83" customFormat="1" ht="37.15" hidden="1" customHeight="1" x14ac:dyDescent="0.2">
      <c r="A15" s="826" t="s">
        <v>173</v>
      </c>
      <c r="B15" s="826"/>
      <c r="C15" s="826"/>
      <c r="D15" s="826"/>
      <c r="E15" s="826"/>
      <c r="F15" s="826"/>
      <c r="G15" s="826"/>
      <c r="H15" s="826"/>
      <c r="I15" s="826"/>
      <c r="J15" s="826"/>
      <c r="K15" s="783"/>
      <c r="L15" s="784"/>
      <c r="M15" s="784"/>
      <c r="N15" s="784"/>
      <c r="O15" s="784"/>
      <c r="P15" s="784"/>
      <c r="Q15" s="784"/>
      <c r="R15" s="784"/>
      <c r="S15" s="784"/>
      <c r="T15" s="784"/>
      <c r="U15" s="86"/>
      <c r="V15" s="86"/>
      <c r="W15" s="86"/>
      <c r="X15" s="86"/>
    </row>
    <row r="16" spans="1:24" s="83" customFormat="1" ht="37.15" hidden="1" customHeight="1" x14ac:dyDescent="0.2">
      <c r="A16" s="826" t="s">
        <v>174</v>
      </c>
      <c r="B16" s="826"/>
      <c r="C16" s="826"/>
      <c r="D16" s="826"/>
      <c r="E16" s="826"/>
      <c r="F16" s="826"/>
      <c r="G16" s="826"/>
      <c r="H16" s="826"/>
      <c r="I16" s="826"/>
      <c r="J16" s="826"/>
      <c r="K16" s="783"/>
      <c r="L16" s="784"/>
      <c r="M16" s="784"/>
      <c r="N16" s="784"/>
      <c r="O16" s="784"/>
      <c r="P16" s="784"/>
      <c r="Q16" s="784"/>
      <c r="R16" s="784"/>
      <c r="S16" s="784"/>
      <c r="T16" s="784"/>
      <c r="U16" s="86"/>
      <c r="V16" s="86"/>
      <c r="W16" s="86"/>
      <c r="X16" s="86"/>
    </row>
    <row r="17" spans="1:27" s="83" customFormat="1" ht="36.6" hidden="1" customHeight="1" x14ac:dyDescent="0.2">
      <c r="A17" s="829" t="s">
        <v>175</v>
      </c>
      <c r="B17" s="829"/>
      <c r="C17" s="829"/>
      <c r="D17" s="829"/>
      <c r="E17" s="829"/>
      <c r="F17" s="829"/>
      <c r="G17" s="829"/>
      <c r="H17" s="829"/>
      <c r="I17" s="829"/>
      <c r="J17" s="829"/>
      <c r="K17" s="829"/>
      <c r="L17" s="829"/>
      <c r="M17" s="829"/>
      <c r="N17" s="829"/>
      <c r="O17" s="829"/>
      <c r="P17" s="829"/>
      <c r="Q17" s="829"/>
      <c r="R17" s="829"/>
      <c r="S17" s="829"/>
      <c r="T17" s="829"/>
      <c r="U17" s="86"/>
      <c r="V17" s="86"/>
      <c r="W17" s="86"/>
      <c r="X17" s="86"/>
    </row>
    <row r="18" spans="1:27" s="83" customFormat="1" ht="18" hidden="1" customHeight="1" x14ac:dyDescent="0.2">
      <c r="A18" s="86"/>
      <c r="B18" s="86"/>
      <c r="C18" s="86"/>
      <c r="D18" s="86"/>
      <c r="E18" s="86"/>
      <c r="F18" s="86"/>
      <c r="G18" s="86"/>
      <c r="H18" s="86"/>
      <c r="I18" s="86"/>
      <c r="J18" s="86"/>
      <c r="K18" s="86"/>
      <c r="L18" s="86"/>
      <c r="M18" s="86"/>
      <c r="N18" s="86"/>
      <c r="O18" s="86"/>
      <c r="P18" s="86"/>
      <c r="Q18" s="86"/>
      <c r="R18" s="86"/>
      <c r="S18" s="86"/>
      <c r="T18" s="86"/>
      <c r="U18" s="86"/>
      <c r="V18" s="86"/>
      <c r="W18" s="86"/>
      <c r="X18" s="86"/>
    </row>
    <row r="19" spans="1:27" s="83" customFormat="1" ht="30.6" hidden="1" customHeight="1" x14ac:dyDescent="0.2">
      <c r="A19" s="823" t="s">
        <v>176</v>
      </c>
      <c r="B19" s="823"/>
      <c r="C19" s="823"/>
      <c r="D19" s="823"/>
      <c r="E19" s="823"/>
      <c r="F19" s="823"/>
      <c r="G19" s="823"/>
      <c r="H19" s="823"/>
      <c r="I19" s="823"/>
      <c r="J19" s="823"/>
      <c r="K19" s="823"/>
      <c r="L19" s="823"/>
      <c r="M19" s="823"/>
      <c r="N19" s="823"/>
      <c r="O19" s="823"/>
      <c r="P19" s="823"/>
      <c r="Q19" s="823"/>
      <c r="R19" s="823"/>
      <c r="S19" s="823"/>
      <c r="T19" s="823"/>
      <c r="U19" s="823"/>
      <c r="V19" s="823"/>
      <c r="W19" s="823"/>
      <c r="X19" s="823"/>
    </row>
    <row r="20" spans="1:27" s="83" customFormat="1" ht="7.15" hidden="1" customHeight="1" x14ac:dyDescent="0.2">
      <c r="A20" s="88"/>
      <c r="B20" s="88"/>
      <c r="C20" s="88"/>
      <c r="D20" s="88"/>
      <c r="E20" s="88"/>
      <c r="F20" s="88"/>
      <c r="G20" s="88"/>
      <c r="H20" s="88"/>
      <c r="I20" s="88"/>
      <c r="J20" s="88"/>
      <c r="K20" s="88"/>
      <c r="L20" s="88"/>
      <c r="M20" s="88"/>
      <c r="N20" s="88"/>
      <c r="O20" s="88"/>
      <c r="P20" s="88"/>
      <c r="Q20" s="88"/>
      <c r="R20" s="88"/>
      <c r="S20" s="88"/>
      <c r="T20" s="88"/>
      <c r="U20" s="88"/>
      <c r="V20" s="88"/>
      <c r="W20" s="88"/>
      <c r="X20" s="88"/>
    </row>
    <row r="21" spans="1:27" s="83" customFormat="1" ht="30.6" hidden="1" customHeight="1" x14ac:dyDescent="0.2">
      <c r="A21" s="855" t="s">
        <v>119</v>
      </c>
      <c r="B21" s="856"/>
      <c r="C21" s="856"/>
      <c r="D21" s="856"/>
      <c r="E21" s="856"/>
      <c r="F21" s="857" t="s">
        <v>120</v>
      </c>
      <c r="G21" s="857"/>
      <c r="H21" s="858"/>
      <c r="I21" s="858"/>
      <c r="J21" s="858"/>
      <c r="K21" s="811" t="s">
        <v>121</v>
      </c>
      <c r="L21" s="861"/>
      <c r="M21" s="812"/>
      <c r="N21" s="862"/>
      <c r="O21" s="811" t="s">
        <v>122</v>
      </c>
      <c r="P21" s="812"/>
      <c r="Q21" s="812"/>
      <c r="R21" s="812"/>
      <c r="S21" s="812"/>
      <c r="T21" s="812"/>
      <c r="U21" s="812"/>
      <c r="V21" s="812"/>
      <c r="W21" s="813"/>
      <c r="X21" s="814"/>
    </row>
    <row r="22" spans="1:27" s="83" customFormat="1" ht="30.6" hidden="1" customHeight="1" x14ac:dyDescent="0.2">
      <c r="A22" s="785"/>
      <c r="B22" s="786"/>
      <c r="C22" s="786"/>
      <c r="D22" s="786"/>
      <c r="E22" s="786"/>
      <c r="F22" s="785"/>
      <c r="G22" s="785"/>
      <c r="H22" s="786"/>
      <c r="I22" s="786"/>
      <c r="J22" s="786"/>
      <c r="K22" s="819"/>
      <c r="L22" s="820"/>
      <c r="M22" s="821"/>
      <c r="N22" s="822"/>
      <c r="O22" s="815"/>
      <c r="P22" s="816"/>
      <c r="Q22" s="816"/>
      <c r="R22" s="816"/>
      <c r="S22" s="816"/>
      <c r="T22" s="816"/>
      <c r="U22" s="816"/>
      <c r="V22" s="816"/>
      <c r="W22" s="817"/>
      <c r="X22" s="818"/>
    </row>
    <row r="23" spans="1:27" s="83" customFormat="1" ht="30.6" hidden="1" customHeight="1" x14ac:dyDescent="0.2">
      <c r="A23" s="785"/>
      <c r="B23" s="786"/>
      <c r="C23" s="786"/>
      <c r="D23" s="786"/>
      <c r="E23" s="786"/>
      <c r="F23" s="785"/>
      <c r="G23" s="785"/>
      <c r="H23" s="786"/>
      <c r="I23" s="786"/>
      <c r="J23" s="786"/>
      <c r="K23" s="819"/>
      <c r="L23" s="820"/>
      <c r="M23" s="821"/>
      <c r="N23" s="822"/>
      <c r="O23" s="815"/>
      <c r="P23" s="816"/>
      <c r="Q23" s="816"/>
      <c r="R23" s="816"/>
      <c r="S23" s="816"/>
      <c r="T23" s="816"/>
      <c r="U23" s="816"/>
      <c r="V23" s="816"/>
      <c r="W23" s="817"/>
      <c r="X23" s="818"/>
    </row>
    <row r="24" spans="1:27" s="83" customFormat="1" ht="30.6" hidden="1" customHeight="1" x14ac:dyDescent="0.2">
      <c r="A24" s="785"/>
      <c r="B24" s="786"/>
      <c r="C24" s="786"/>
      <c r="D24" s="786"/>
      <c r="E24" s="786"/>
      <c r="F24" s="785"/>
      <c r="G24" s="785"/>
      <c r="H24" s="786"/>
      <c r="I24" s="786"/>
      <c r="J24" s="786"/>
      <c r="K24" s="819"/>
      <c r="L24" s="820"/>
      <c r="M24" s="821"/>
      <c r="N24" s="822"/>
      <c r="O24" s="815"/>
      <c r="P24" s="816"/>
      <c r="Q24" s="816"/>
      <c r="R24" s="816"/>
      <c r="S24" s="816"/>
      <c r="T24" s="816"/>
      <c r="U24" s="816"/>
      <c r="V24" s="816"/>
      <c r="W24" s="817"/>
      <c r="X24" s="818"/>
    </row>
    <row r="25" spans="1:27" s="83" customFormat="1" ht="30.6" hidden="1" customHeight="1" x14ac:dyDescent="0.2">
      <c r="A25" s="785"/>
      <c r="B25" s="786"/>
      <c r="C25" s="786"/>
      <c r="D25" s="786"/>
      <c r="E25" s="786"/>
      <c r="F25" s="785"/>
      <c r="G25" s="785"/>
      <c r="H25" s="786"/>
      <c r="I25" s="786"/>
      <c r="J25" s="786"/>
      <c r="K25" s="819"/>
      <c r="L25" s="820"/>
      <c r="M25" s="821"/>
      <c r="N25" s="822"/>
      <c r="O25" s="815"/>
      <c r="P25" s="816"/>
      <c r="Q25" s="816"/>
      <c r="R25" s="816"/>
      <c r="S25" s="816"/>
      <c r="T25" s="816"/>
      <c r="U25" s="816"/>
      <c r="V25" s="816"/>
      <c r="W25" s="817"/>
      <c r="X25" s="818"/>
    </row>
    <row r="26" spans="1:27" s="83" customFormat="1" ht="30.6" hidden="1" customHeight="1" x14ac:dyDescent="0.2">
      <c r="A26" s="785"/>
      <c r="B26" s="786"/>
      <c r="C26" s="786"/>
      <c r="D26" s="786"/>
      <c r="E26" s="786"/>
      <c r="F26" s="785"/>
      <c r="G26" s="785"/>
      <c r="H26" s="786"/>
      <c r="I26" s="786"/>
      <c r="J26" s="786"/>
      <c r="K26" s="819"/>
      <c r="L26" s="820"/>
      <c r="M26" s="821"/>
      <c r="N26" s="822"/>
      <c r="O26" s="815"/>
      <c r="P26" s="816"/>
      <c r="Q26" s="816"/>
      <c r="R26" s="816"/>
      <c r="S26" s="816"/>
      <c r="T26" s="816"/>
      <c r="U26" s="816"/>
      <c r="V26" s="816"/>
      <c r="W26" s="817"/>
      <c r="X26" s="818"/>
    </row>
    <row r="27" spans="1:27" s="83" customFormat="1" ht="19.149999999999999" hidden="1" customHeight="1" x14ac:dyDescent="0.2">
      <c r="A27" s="535"/>
      <c r="B27" s="536"/>
      <c r="C27" s="536"/>
      <c r="D27" s="536"/>
      <c r="E27" s="536"/>
      <c r="F27" s="533" t="s">
        <v>155</v>
      </c>
      <c r="G27" s="533"/>
      <c r="H27" s="533"/>
      <c r="I27" s="533"/>
      <c r="J27" s="533"/>
      <c r="K27" s="533"/>
      <c r="L27" s="533"/>
      <c r="M27" s="533"/>
      <c r="N27" s="533"/>
      <c r="O27" s="533"/>
      <c r="P27" s="533"/>
      <c r="Q27" s="533"/>
      <c r="R27" s="533"/>
      <c r="S27" s="533"/>
      <c r="T27" s="533"/>
      <c r="U27" s="533"/>
      <c r="V27" s="533"/>
      <c r="W27" s="533"/>
      <c r="X27" s="534"/>
    </row>
    <row r="28" spans="1:27" s="84" customFormat="1" ht="30.6" hidden="1" customHeight="1" x14ac:dyDescent="0.2">
      <c r="A28" s="89"/>
      <c r="B28" s="90"/>
      <c r="C28" s="90"/>
      <c r="D28" s="90"/>
      <c r="E28" s="90"/>
      <c r="F28" s="89"/>
      <c r="G28" s="89"/>
      <c r="H28" s="90"/>
      <c r="I28" s="90"/>
      <c r="J28" s="90"/>
      <c r="K28" s="89"/>
      <c r="L28" s="89"/>
      <c r="M28" s="90"/>
      <c r="N28" s="90"/>
      <c r="O28" s="91"/>
      <c r="P28" s="91"/>
      <c r="Q28" s="91"/>
      <c r="R28" s="91"/>
      <c r="S28" s="91"/>
      <c r="T28" s="91"/>
      <c r="U28" s="91"/>
      <c r="V28" s="91"/>
      <c r="W28" s="92"/>
      <c r="X28" s="92"/>
    </row>
    <row r="29" spans="1:27" s="83" customFormat="1" ht="30.6" hidden="1" customHeight="1" x14ac:dyDescent="0.2">
      <c r="A29" s="93"/>
      <c r="B29" s="94"/>
      <c r="C29" s="94"/>
      <c r="D29" s="94"/>
      <c r="E29" s="94"/>
      <c r="F29" s="93"/>
      <c r="G29" s="93"/>
      <c r="H29" s="94"/>
      <c r="I29" s="94"/>
      <c r="J29" s="94"/>
      <c r="K29" s="93"/>
      <c r="L29" s="93"/>
      <c r="M29" s="94"/>
      <c r="N29" s="94"/>
      <c r="O29" s="94"/>
      <c r="P29" s="94"/>
      <c r="Q29" s="94"/>
      <c r="R29" s="93"/>
      <c r="S29" s="94"/>
      <c r="T29" s="94"/>
      <c r="U29" s="94"/>
      <c r="V29" s="94"/>
      <c r="W29" s="94"/>
      <c r="X29" s="94"/>
    </row>
    <row r="30" spans="1:27" s="83" customFormat="1" ht="21.6" hidden="1" customHeight="1" x14ac:dyDescent="0.2">
      <c r="A30" s="93"/>
      <c r="B30" s="94"/>
      <c r="C30" s="94"/>
      <c r="D30" s="94"/>
      <c r="E30" s="94"/>
      <c r="F30" s="93"/>
      <c r="G30" s="93"/>
      <c r="H30" s="94"/>
      <c r="I30" s="94"/>
      <c r="J30" s="94"/>
      <c r="K30" s="93"/>
      <c r="L30" s="93"/>
      <c r="M30" s="94"/>
      <c r="N30" s="94"/>
      <c r="O30" s="94"/>
      <c r="P30" s="94"/>
      <c r="Q30" s="94"/>
      <c r="R30" s="93"/>
      <c r="S30" s="94"/>
      <c r="T30" s="94"/>
      <c r="U30" s="94"/>
      <c r="V30" s="94"/>
      <c r="W30" s="94"/>
      <c r="X30" s="94"/>
      <c r="AA30" s="81"/>
    </row>
    <row r="31" spans="1:27" s="83" customFormat="1" ht="30.6" hidden="1" customHeight="1" x14ac:dyDescent="0.2">
      <c r="A31" s="87" t="s">
        <v>125</v>
      </c>
      <c r="B31" s="86"/>
      <c r="C31" s="86"/>
      <c r="D31" s="86"/>
      <c r="E31" s="86"/>
      <c r="F31" s="86"/>
      <c r="G31" s="86"/>
      <c r="H31" s="86"/>
      <c r="I31" s="86"/>
      <c r="J31" s="86"/>
      <c r="K31" s="86"/>
      <c r="L31" s="86"/>
      <c r="M31" s="86"/>
      <c r="N31" s="86"/>
      <c r="O31" s="86"/>
      <c r="P31" s="86"/>
      <c r="Q31" s="86"/>
      <c r="R31" s="86"/>
      <c r="S31" s="86"/>
      <c r="T31" s="86"/>
      <c r="U31" s="88"/>
      <c r="V31" s="88"/>
      <c r="W31" s="88"/>
      <c r="X31" s="88"/>
    </row>
    <row r="32" spans="1:27" s="83" customFormat="1" ht="30.6" hidden="1" customHeight="1" x14ac:dyDescent="0.2">
      <c r="A32" s="844" t="s">
        <v>153</v>
      </c>
      <c r="B32" s="845"/>
      <c r="C32" s="845"/>
      <c r="D32" s="845"/>
      <c r="E32" s="845"/>
      <c r="F32" s="845"/>
      <c r="G32" s="95"/>
      <c r="H32" s="846" t="s">
        <v>126</v>
      </c>
      <c r="I32" s="846"/>
      <c r="J32" s="846"/>
      <c r="K32" s="846"/>
      <c r="L32" s="846"/>
      <c r="M32" s="846"/>
      <c r="N32" s="847" t="s">
        <v>154</v>
      </c>
      <c r="O32" s="845"/>
      <c r="P32" s="845"/>
      <c r="Q32" s="845"/>
      <c r="R32" s="845"/>
      <c r="S32" s="845"/>
      <c r="T32" s="848"/>
      <c r="U32" s="88"/>
      <c r="V32" s="88"/>
      <c r="W32" s="88"/>
      <c r="X32" s="88"/>
    </row>
    <row r="33" spans="1:24" s="83" customFormat="1" ht="30.6" hidden="1" customHeight="1" x14ac:dyDescent="0.2">
      <c r="A33" s="849">
        <f>COUNTA(A22:E27)</f>
        <v>0</v>
      </c>
      <c r="B33" s="850"/>
      <c r="C33" s="850"/>
      <c r="D33" s="850"/>
      <c r="E33" s="850"/>
      <c r="F33" s="850"/>
      <c r="G33" s="214"/>
      <c r="H33" s="851">
        <f>COUNTA(別紙１③!B7:B33)</f>
        <v>0</v>
      </c>
      <c r="I33" s="851"/>
      <c r="J33" s="851"/>
      <c r="K33" s="851"/>
      <c r="L33" s="851"/>
      <c r="M33" s="851"/>
      <c r="N33" s="852" t="e">
        <f>A33/H33</f>
        <v>#DIV/0!</v>
      </c>
      <c r="O33" s="853"/>
      <c r="P33" s="853"/>
      <c r="Q33" s="853"/>
      <c r="R33" s="853"/>
      <c r="S33" s="853"/>
      <c r="T33" s="854"/>
      <c r="U33" s="88"/>
      <c r="V33" s="88"/>
      <c r="W33" s="88"/>
      <c r="X33" s="88"/>
    </row>
    <row r="34" spans="1:24" s="84" customFormat="1" ht="25.15" hidden="1" customHeight="1" x14ac:dyDescent="0.2">
      <c r="A34" s="859" t="s">
        <v>164</v>
      </c>
      <c r="B34" s="860"/>
      <c r="C34" s="860"/>
      <c r="D34" s="860"/>
      <c r="E34" s="860"/>
      <c r="F34" s="860"/>
      <c r="G34" s="860"/>
      <c r="H34" s="860"/>
      <c r="I34" s="860"/>
      <c r="J34" s="860"/>
      <c r="K34" s="860"/>
      <c r="L34" s="860"/>
      <c r="M34" s="860"/>
      <c r="N34" s="860"/>
      <c r="O34" s="860"/>
      <c r="P34" s="860"/>
      <c r="Q34" s="860"/>
      <c r="R34" s="860"/>
      <c r="S34" s="860"/>
      <c r="T34" s="860"/>
      <c r="U34" s="860"/>
      <c r="V34" s="860"/>
      <c r="W34" s="860"/>
      <c r="X34" s="860"/>
    </row>
    <row r="35" spans="1:24" s="83" customFormat="1" ht="18" hidden="1" customHeight="1" x14ac:dyDescent="0.2">
      <c r="A35" s="87"/>
      <c r="B35" s="86"/>
      <c r="C35" s="86"/>
      <c r="D35" s="86"/>
      <c r="E35" s="86"/>
      <c r="F35" s="86"/>
      <c r="G35" s="86"/>
      <c r="H35" s="86"/>
      <c r="I35" s="86"/>
      <c r="J35" s="86"/>
      <c r="K35" s="86"/>
      <c r="L35" s="86"/>
      <c r="M35" s="86"/>
      <c r="N35" s="86"/>
      <c r="O35" s="86"/>
      <c r="P35" s="86"/>
      <c r="Q35" s="86"/>
      <c r="R35" s="86"/>
      <c r="S35" s="86"/>
      <c r="T35" s="86"/>
      <c r="U35" s="86"/>
      <c r="V35" s="86"/>
      <c r="W35" s="86"/>
      <c r="X35" s="86"/>
    </row>
    <row r="36" spans="1:24" s="83" customFormat="1" ht="18" hidden="1" customHeight="1" x14ac:dyDescent="0.2">
      <c r="A36" s="87" t="s">
        <v>177</v>
      </c>
      <c r="B36" s="86"/>
      <c r="C36" s="86"/>
      <c r="D36" s="86"/>
      <c r="E36" s="86"/>
      <c r="F36" s="86"/>
      <c r="G36" s="86"/>
      <c r="H36" s="86"/>
      <c r="I36" s="86"/>
      <c r="J36" s="86"/>
      <c r="K36" s="86"/>
      <c r="L36" s="86"/>
      <c r="M36" s="86"/>
      <c r="N36" s="86"/>
      <c r="O36" s="86"/>
      <c r="P36" s="86"/>
      <c r="Q36" s="86"/>
      <c r="R36" s="86"/>
      <c r="S36" s="86"/>
      <c r="T36" s="86"/>
      <c r="U36" s="86"/>
      <c r="V36" s="86"/>
      <c r="W36" s="86"/>
      <c r="X36" s="86"/>
    </row>
    <row r="37" spans="1:24" s="83" customFormat="1" ht="10.15" hidden="1" customHeight="1" x14ac:dyDescent="0.2">
      <c r="A37" s="87"/>
      <c r="B37" s="86"/>
      <c r="C37" s="86"/>
      <c r="D37" s="86"/>
      <c r="E37" s="86"/>
      <c r="F37" s="86"/>
      <c r="G37" s="86"/>
      <c r="H37" s="86"/>
      <c r="I37" s="86"/>
      <c r="J37" s="86"/>
      <c r="K37" s="86"/>
      <c r="L37" s="86"/>
      <c r="M37" s="86"/>
      <c r="N37" s="86"/>
      <c r="O37" s="86"/>
      <c r="P37" s="86"/>
      <c r="Q37" s="86"/>
      <c r="R37" s="86"/>
      <c r="S37" s="86"/>
      <c r="T37" s="86"/>
      <c r="U37" s="86"/>
      <c r="V37" s="86"/>
      <c r="W37" s="86"/>
      <c r="X37" s="86"/>
    </row>
    <row r="38" spans="1:24" s="83" customFormat="1" ht="18" hidden="1" customHeight="1" x14ac:dyDescent="0.2">
      <c r="A38" s="87" t="s">
        <v>178</v>
      </c>
      <c r="B38" s="86"/>
      <c r="C38" s="86"/>
      <c r="D38" s="86"/>
      <c r="E38" s="86"/>
      <c r="F38" s="86"/>
      <c r="G38" s="86"/>
      <c r="H38" s="86"/>
      <c r="I38" s="86"/>
      <c r="J38" s="86"/>
      <c r="K38" s="86"/>
      <c r="L38" s="86"/>
      <c r="M38" s="86"/>
      <c r="N38" s="86"/>
      <c r="O38" s="86"/>
      <c r="P38" s="86"/>
      <c r="Q38" s="86"/>
      <c r="R38" s="86"/>
      <c r="S38" s="86"/>
      <c r="T38" s="86"/>
      <c r="U38" s="86"/>
      <c r="V38" s="86"/>
      <c r="W38" s="86"/>
      <c r="X38" s="86"/>
    </row>
    <row r="39" spans="1:24" s="83" customFormat="1" ht="18" hidden="1" customHeight="1" x14ac:dyDescent="0.2">
      <c r="A39" s="806" t="s">
        <v>31</v>
      </c>
      <c r="B39" s="806"/>
      <c r="C39" s="807" t="s">
        <v>179</v>
      </c>
      <c r="D39" s="807"/>
      <c r="E39" s="807"/>
      <c r="F39" s="807"/>
      <c r="G39" s="807"/>
      <c r="H39" s="807"/>
      <c r="I39" s="807"/>
      <c r="J39" s="807"/>
      <c r="K39" s="807"/>
      <c r="L39" s="807"/>
      <c r="M39" s="807"/>
      <c r="N39" s="807"/>
      <c r="O39" s="807"/>
      <c r="P39" s="807"/>
      <c r="Q39" s="807"/>
      <c r="R39" s="807"/>
      <c r="S39" s="807"/>
      <c r="T39" s="807"/>
      <c r="U39" s="86"/>
      <c r="V39" s="86"/>
      <c r="W39" s="86"/>
      <c r="X39" s="86"/>
    </row>
    <row r="40" spans="1:24" s="83" customFormat="1" ht="18" hidden="1" customHeight="1" x14ac:dyDescent="0.2">
      <c r="A40" s="808" t="s">
        <v>180</v>
      </c>
      <c r="B40" s="808"/>
      <c r="C40" s="808"/>
      <c r="D40" s="808"/>
      <c r="E40" s="808"/>
      <c r="F40" s="808"/>
      <c r="G40" s="808"/>
      <c r="H40" s="808"/>
      <c r="I40" s="808"/>
      <c r="J40" s="808"/>
      <c r="K40" s="808"/>
      <c r="L40" s="808"/>
      <c r="M40" s="808"/>
      <c r="N40" s="808"/>
      <c r="O40" s="808"/>
      <c r="P40" s="808"/>
      <c r="Q40" s="808"/>
      <c r="R40" s="808"/>
      <c r="S40" s="808"/>
      <c r="T40" s="808"/>
      <c r="U40" s="86"/>
      <c r="V40" s="86"/>
      <c r="W40" s="86"/>
      <c r="X40" s="86"/>
    </row>
    <row r="41" spans="1:24" s="83" customFormat="1" ht="18" hidden="1" customHeight="1" x14ac:dyDescent="0.2">
      <c r="A41" s="554"/>
      <c r="B41" s="554"/>
      <c r="C41" s="768" t="s">
        <v>181</v>
      </c>
      <c r="D41" s="768"/>
      <c r="E41" s="768"/>
      <c r="F41" s="768"/>
      <c r="G41" s="768"/>
      <c r="H41" s="768"/>
      <c r="I41" s="768"/>
      <c r="J41" s="768"/>
      <c r="K41" s="768"/>
      <c r="L41" s="768"/>
      <c r="M41" s="768"/>
      <c r="N41" s="768"/>
      <c r="O41" s="768"/>
      <c r="P41" s="768"/>
      <c r="Q41" s="768"/>
      <c r="R41" s="768"/>
      <c r="S41" s="768"/>
      <c r="T41" s="768"/>
      <c r="U41" s="86"/>
      <c r="V41" s="86"/>
      <c r="W41" s="86"/>
      <c r="X41" s="86"/>
    </row>
    <row r="42" spans="1:24" s="83" customFormat="1" ht="18" hidden="1" customHeight="1" x14ac:dyDescent="0.2">
      <c r="A42" s="554"/>
      <c r="B42" s="554"/>
      <c r="C42" s="768" t="s">
        <v>182</v>
      </c>
      <c r="D42" s="768"/>
      <c r="E42" s="768"/>
      <c r="F42" s="768"/>
      <c r="G42" s="768"/>
      <c r="H42" s="768"/>
      <c r="I42" s="768"/>
      <c r="J42" s="768"/>
      <c r="K42" s="768"/>
      <c r="L42" s="768"/>
      <c r="M42" s="768"/>
      <c r="N42" s="768"/>
      <c r="O42" s="768"/>
      <c r="P42" s="768"/>
      <c r="Q42" s="768"/>
      <c r="R42" s="768"/>
      <c r="S42" s="768"/>
      <c r="T42" s="768"/>
      <c r="U42" s="86"/>
      <c r="V42" s="86"/>
      <c r="W42" s="86"/>
      <c r="X42" s="86"/>
    </row>
    <row r="43" spans="1:24" s="83" customFormat="1" ht="18" hidden="1" customHeight="1" x14ac:dyDescent="0.2">
      <c r="A43" s="554" t="s">
        <v>23</v>
      </c>
      <c r="B43" s="554"/>
      <c r="C43" s="768" t="s">
        <v>183</v>
      </c>
      <c r="D43" s="768"/>
      <c r="E43" s="768"/>
      <c r="F43" s="768"/>
      <c r="G43" s="768"/>
      <c r="H43" s="768"/>
      <c r="I43" s="768"/>
      <c r="J43" s="768"/>
      <c r="K43" s="768"/>
      <c r="L43" s="768"/>
      <c r="M43" s="768"/>
      <c r="N43" s="768"/>
      <c r="O43" s="768"/>
      <c r="P43" s="768"/>
      <c r="Q43" s="768"/>
      <c r="R43" s="768"/>
      <c r="S43" s="768"/>
      <c r="T43" s="768"/>
      <c r="U43" s="86"/>
      <c r="V43" s="86"/>
      <c r="W43" s="86"/>
      <c r="X43" s="86"/>
    </row>
    <row r="44" spans="1:24" s="83" customFormat="1" ht="18" hidden="1" customHeight="1" x14ac:dyDescent="0.2">
      <c r="A44" s="554"/>
      <c r="B44" s="554"/>
      <c r="C44" s="804" t="s">
        <v>184</v>
      </c>
      <c r="D44" s="805"/>
      <c r="E44" s="805"/>
      <c r="F44" s="805"/>
      <c r="G44" s="805"/>
      <c r="H44" s="805"/>
      <c r="I44" s="805"/>
      <c r="J44" s="805"/>
      <c r="K44" s="805"/>
      <c r="L44" s="805"/>
      <c r="M44" s="805"/>
      <c r="N44" s="805"/>
      <c r="O44" s="805"/>
      <c r="P44" s="805"/>
      <c r="Q44" s="805"/>
      <c r="R44" s="805"/>
      <c r="S44" s="805"/>
      <c r="T44" s="805"/>
      <c r="U44" s="86"/>
      <c r="V44" s="86"/>
      <c r="W44" s="86"/>
      <c r="X44" s="86"/>
    </row>
    <row r="45" spans="1:24" s="83" customFormat="1" ht="18" hidden="1" customHeight="1" x14ac:dyDescent="0.2">
      <c r="A45" s="87"/>
      <c r="B45" s="86"/>
      <c r="C45" s="86"/>
      <c r="D45" s="86"/>
      <c r="E45" s="86"/>
      <c r="F45" s="86"/>
      <c r="G45" s="86"/>
      <c r="H45" s="86"/>
      <c r="I45" s="86"/>
      <c r="J45" s="86"/>
      <c r="K45" s="86"/>
      <c r="L45" s="86"/>
      <c r="M45" s="86"/>
      <c r="N45" s="86"/>
      <c r="O45" s="86"/>
      <c r="P45" s="86"/>
      <c r="Q45" s="86"/>
      <c r="R45" s="86"/>
      <c r="S45" s="86"/>
      <c r="T45" s="86"/>
      <c r="U45" s="86"/>
      <c r="V45" s="86"/>
      <c r="W45" s="86"/>
      <c r="X45" s="86"/>
    </row>
    <row r="46" spans="1:24" s="83" customFormat="1" ht="18" hidden="1" customHeight="1" x14ac:dyDescent="0.2">
      <c r="A46" s="806" t="s">
        <v>31</v>
      </c>
      <c r="B46" s="806"/>
      <c r="C46" s="807" t="s">
        <v>179</v>
      </c>
      <c r="D46" s="807"/>
      <c r="E46" s="807"/>
      <c r="F46" s="807"/>
      <c r="G46" s="807"/>
      <c r="H46" s="807"/>
      <c r="I46" s="807"/>
      <c r="J46" s="807"/>
      <c r="K46" s="807"/>
      <c r="L46" s="807"/>
      <c r="M46" s="807"/>
      <c r="N46" s="807"/>
      <c r="O46" s="807"/>
      <c r="P46" s="807"/>
      <c r="Q46" s="807"/>
      <c r="R46" s="807"/>
      <c r="S46" s="807"/>
      <c r="T46" s="807"/>
      <c r="U46" s="86"/>
      <c r="V46" s="86"/>
      <c r="W46" s="86"/>
      <c r="X46" s="86"/>
    </row>
    <row r="47" spans="1:24" s="83" customFormat="1" ht="18" hidden="1" customHeight="1" x14ac:dyDescent="0.2">
      <c r="A47" s="808" t="s">
        <v>185</v>
      </c>
      <c r="B47" s="808"/>
      <c r="C47" s="808"/>
      <c r="D47" s="808"/>
      <c r="E47" s="808"/>
      <c r="F47" s="808"/>
      <c r="G47" s="808"/>
      <c r="H47" s="808"/>
      <c r="I47" s="808"/>
      <c r="J47" s="808"/>
      <c r="K47" s="808"/>
      <c r="L47" s="808"/>
      <c r="M47" s="808"/>
      <c r="N47" s="808"/>
      <c r="O47" s="808"/>
      <c r="P47" s="808"/>
      <c r="Q47" s="808"/>
      <c r="R47" s="808"/>
      <c r="S47" s="808"/>
      <c r="T47" s="808"/>
      <c r="U47" s="86"/>
      <c r="V47" s="86"/>
      <c r="W47" s="86"/>
      <c r="X47" s="86"/>
    </row>
    <row r="48" spans="1:24" s="83" customFormat="1" ht="18" hidden="1" customHeight="1" x14ac:dyDescent="0.2">
      <c r="A48" s="554"/>
      <c r="B48" s="554"/>
      <c r="C48" s="768" t="s">
        <v>186</v>
      </c>
      <c r="D48" s="768"/>
      <c r="E48" s="768"/>
      <c r="F48" s="768"/>
      <c r="G48" s="768"/>
      <c r="H48" s="768"/>
      <c r="I48" s="768"/>
      <c r="J48" s="768"/>
      <c r="K48" s="768"/>
      <c r="L48" s="768"/>
      <c r="M48" s="768"/>
      <c r="N48" s="768"/>
      <c r="O48" s="768"/>
      <c r="P48" s="768"/>
      <c r="Q48" s="768"/>
      <c r="R48" s="768"/>
      <c r="S48" s="768"/>
      <c r="T48" s="768"/>
      <c r="U48" s="86"/>
      <c r="V48" s="86"/>
      <c r="W48" s="86"/>
      <c r="X48" s="86"/>
    </row>
    <row r="49" spans="1:25" s="83" customFormat="1" ht="18" hidden="1" customHeight="1" x14ac:dyDescent="0.2">
      <c r="A49" s="554" t="s">
        <v>23</v>
      </c>
      <c r="B49" s="554"/>
      <c r="C49" s="768" t="s">
        <v>187</v>
      </c>
      <c r="D49" s="768"/>
      <c r="E49" s="768"/>
      <c r="F49" s="768"/>
      <c r="G49" s="768"/>
      <c r="H49" s="768"/>
      <c r="I49" s="768"/>
      <c r="J49" s="768"/>
      <c r="K49" s="768"/>
      <c r="L49" s="768"/>
      <c r="M49" s="768"/>
      <c r="N49" s="768"/>
      <c r="O49" s="768"/>
      <c r="P49" s="768"/>
      <c r="Q49" s="768"/>
      <c r="R49" s="768"/>
      <c r="S49" s="768"/>
      <c r="T49" s="768"/>
      <c r="U49" s="86"/>
      <c r="V49" s="86"/>
      <c r="W49" s="86"/>
      <c r="X49" s="86"/>
    </row>
    <row r="50" spans="1:25" s="83" customFormat="1" ht="38.25" hidden="1" customHeight="1" x14ac:dyDescent="0.2">
      <c r="A50" s="554"/>
      <c r="B50" s="554"/>
      <c r="C50" s="804" t="s">
        <v>714</v>
      </c>
      <c r="D50" s="805"/>
      <c r="E50" s="805"/>
      <c r="F50" s="805"/>
      <c r="G50" s="805"/>
      <c r="H50" s="805"/>
      <c r="I50" s="805"/>
      <c r="J50" s="805"/>
      <c r="K50" s="805"/>
      <c r="L50" s="805"/>
      <c r="M50" s="805"/>
      <c r="N50" s="805"/>
      <c r="O50" s="805"/>
      <c r="P50" s="805"/>
      <c r="Q50" s="805"/>
      <c r="R50" s="805"/>
      <c r="S50" s="805"/>
      <c r="T50" s="805"/>
      <c r="U50" s="86"/>
      <c r="V50" s="86"/>
      <c r="W50" s="86"/>
      <c r="X50" s="86"/>
    </row>
    <row r="51" spans="1:25" s="83" customFormat="1" ht="58.5" customHeight="1" x14ac:dyDescent="0.2">
      <c r="A51" s="87"/>
      <c r="B51" s="86"/>
      <c r="C51" s="86"/>
      <c r="D51" s="86"/>
      <c r="E51" s="86"/>
      <c r="F51" s="86"/>
      <c r="G51" s="86"/>
      <c r="H51" s="86"/>
      <c r="I51" s="86"/>
      <c r="J51" s="86"/>
      <c r="K51" s="86"/>
      <c r="L51" s="86"/>
      <c r="M51" s="86"/>
      <c r="N51" s="86"/>
      <c r="O51" s="86"/>
      <c r="P51" s="86"/>
      <c r="Q51" s="86"/>
      <c r="R51" s="86"/>
      <c r="S51" s="86"/>
      <c r="T51" s="86"/>
      <c r="U51" s="86"/>
      <c r="V51" s="86"/>
      <c r="W51" s="86"/>
      <c r="X51" s="86"/>
    </row>
    <row r="52" spans="1:25" s="44" customFormat="1" ht="18" customHeight="1" x14ac:dyDescent="0.2">
      <c r="A52" s="87" t="s">
        <v>188</v>
      </c>
      <c r="B52" s="86"/>
      <c r="C52" s="86"/>
      <c r="D52" s="86"/>
      <c r="E52" s="86"/>
      <c r="F52" s="86"/>
      <c r="G52" s="86"/>
      <c r="H52" s="86"/>
      <c r="I52" s="86"/>
      <c r="J52" s="86"/>
      <c r="K52" s="86"/>
      <c r="L52" s="86"/>
      <c r="M52" s="86"/>
      <c r="N52" s="86"/>
      <c r="O52" s="86"/>
      <c r="P52" s="86"/>
      <c r="Q52" s="86"/>
      <c r="R52" s="86"/>
      <c r="S52" s="86"/>
      <c r="T52" s="86"/>
      <c r="U52" s="86"/>
      <c r="V52" s="86"/>
      <c r="W52" s="86"/>
      <c r="X52" s="86"/>
    </row>
    <row r="53" spans="1:25" s="44" customFormat="1" ht="18" customHeight="1" x14ac:dyDescent="0.2">
      <c r="A53" s="87" t="s">
        <v>33</v>
      </c>
      <c r="B53" s="86"/>
      <c r="C53" s="86"/>
      <c r="D53" s="86"/>
      <c r="E53" s="86"/>
      <c r="F53" s="86"/>
      <c r="G53" s="86"/>
      <c r="H53" s="86"/>
      <c r="I53" s="86"/>
      <c r="J53" s="86"/>
      <c r="K53" s="86"/>
      <c r="L53" s="86"/>
      <c r="M53" s="86"/>
      <c r="N53" s="86"/>
      <c r="O53" s="86"/>
      <c r="P53" s="86"/>
      <c r="Q53" s="86"/>
      <c r="R53" s="86"/>
      <c r="S53" s="86"/>
      <c r="T53" s="86" t="s">
        <v>34</v>
      </c>
      <c r="U53" s="86"/>
      <c r="V53" s="86"/>
      <c r="W53" s="86"/>
      <c r="X53" s="86"/>
    </row>
    <row r="54" spans="1:25" s="44" customFormat="1" ht="18" customHeight="1" x14ac:dyDescent="0.2">
      <c r="A54" s="787" t="s">
        <v>584</v>
      </c>
      <c r="B54" s="787"/>
      <c r="C54" s="789" t="s">
        <v>190</v>
      </c>
      <c r="D54" s="790"/>
      <c r="E54" s="158" t="s">
        <v>35</v>
      </c>
      <c r="F54" s="159"/>
      <c r="G54" s="159"/>
      <c r="H54" s="159"/>
      <c r="I54" s="159"/>
      <c r="J54" s="158" t="s">
        <v>4</v>
      </c>
      <c r="K54" s="159"/>
      <c r="L54" s="159"/>
      <c r="M54" s="159"/>
      <c r="N54" s="159"/>
      <c r="O54" s="158" t="s">
        <v>36</v>
      </c>
      <c r="P54" s="159"/>
      <c r="Q54" s="159"/>
      <c r="R54" s="159"/>
      <c r="S54" s="159"/>
      <c r="T54" s="158" t="s">
        <v>37</v>
      </c>
      <c r="U54" s="159"/>
      <c r="V54" s="159"/>
      <c r="W54" s="159"/>
      <c r="X54" s="160"/>
    </row>
    <row r="55" spans="1:25" s="44" customFormat="1" ht="39.950000000000003" customHeight="1" thickBot="1" x14ac:dyDescent="0.25">
      <c r="A55" s="788"/>
      <c r="B55" s="788"/>
      <c r="C55" s="791"/>
      <c r="D55" s="792"/>
      <c r="E55" s="96" t="s">
        <v>38</v>
      </c>
      <c r="F55" s="157" t="s">
        <v>259</v>
      </c>
      <c r="G55" s="97" t="s">
        <v>156</v>
      </c>
      <c r="H55" s="168" t="s">
        <v>257</v>
      </c>
      <c r="I55" s="161" t="s">
        <v>258</v>
      </c>
      <c r="J55" s="96" t="s">
        <v>39</v>
      </c>
      <c r="K55" s="157" t="s">
        <v>259</v>
      </c>
      <c r="L55" s="97" t="s">
        <v>156</v>
      </c>
      <c r="M55" s="168" t="s">
        <v>257</v>
      </c>
      <c r="N55" s="161" t="s">
        <v>258</v>
      </c>
      <c r="O55" s="96" t="s">
        <v>39</v>
      </c>
      <c r="P55" s="157" t="s">
        <v>259</v>
      </c>
      <c r="Q55" s="97" t="s">
        <v>156</v>
      </c>
      <c r="R55" s="168" t="s">
        <v>257</v>
      </c>
      <c r="S55" s="161" t="s">
        <v>258</v>
      </c>
      <c r="T55" s="96" t="s">
        <v>39</v>
      </c>
      <c r="U55" s="157" t="s">
        <v>259</v>
      </c>
      <c r="V55" s="98" t="s">
        <v>156</v>
      </c>
      <c r="W55" s="168" t="s">
        <v>257</v>
      </c>
      <c r="X55" s="157" t="s">
        <v>258</v>
      </c>
    </row>
    <row r="56" spans="1:25" s="44" customFormat="1" ht="28.9" customHeight="1" x14ac:dyDescent="0.2">
      <c r="A56" s="794" t="s">
        <v>40</v>
      </c>
      <c r="B56" s="795"/>
      <c r="C56" s="796"/>
      <c r="D56" s="797"/>
      <c r="E56" s="215">
        <f>ROUNDDOWN(SUMIFS(別紙２①!$F$18:$F$32,別紙２①!$U$18:$U$32,別紙１④!G56),0)</f>
        <v>0</v>
      </c>
      <c r="F56" s="236" t="s">
        <v>136</v>
      </c>
      <c r="G56" s="236" t="str">
        <f>別紙２①!$S$14&amp;別紙１④!$E$54&amp;別紙１④!$F56</f>
        <v>〇田急傾斜</v>
      </c>
      <c r="H56" s="216">
        <f>VLOOKUP($G56,プルダウンリスト!$D$15:$E$70,2,FALSE)</f>
        <v>21000</v>
      </c>
      <c r="I56" s="217">
        <f>ROUNDDOWN(E56*H56/1000,0)</f>
        <v>0</v>
      </c>
      <c r="J56" s="215">
        <f>ROUNDDOWN(SUMIFS(別紙２①!$F$18:$F$32,別紙２①!$U$18:$U$32,別紙１④!L56),0)</f>
        <v>0</v>
      </c>
      <c r="K56" s="236" t="s">
        <v>136</v>
      </c>
      <c r="L56" s="236" t="str">
        <f>別紙２①!$S$14&amp;$J$54&amp;K56</f>
        <v>〇畑急傾斜</v>
      </c>
      <c r="M56" s="216">
        <f>VLOOKUP(L56,プルダウンリスト!$D$15:$E$70,2,FALSE)</f>
        <v>11500</v>
      </c>
      <c r="N56" s="217">
        <f>ROUNDDOWN(J56*M56/1000,0)</f>
        <v>0</v>
      </c>
      <c r="O56" s="215">
        <f>ROUNDDOWN(SUMIFS(別紙２①!$F$18:$F$32,別紙２①!$U$18:$U$32,別紙１④!Q56),0)</f>
        <v>0</v>
      </c>
      <c r="P56" s="236" t="s">
        <v>136</v>
      </c>
      <c r="Q56" s="236" t="str">
        <f>別紙２①!$S$14&amp;$O$54&amp;P56</f>
        <v>〇草地急傾斜</v>
      </c>
      <c r="R56" s="216">
        <f>VLOOKUP(Q56,プルダウンリスト!$D$15:$E$70,2,FALSE)</f>
        <v>10500</v>
      </c>
      <c r="S56" s="217">
        <f>ROUNDDOWN(O56*R56/1000,0)</f>
        <v>0</v>
      </c>
      <c r="T56" s="215">
        <f>ROUNDDOWN(SUMIFS(別紙２①!$F$18:$F$32,別紙２①!$U$18:$U$32,別紙１④!V56),0)</f>
        <v>0</v>
      </c>
      <c r="U56" s="236" t="s">
        <v>136</v>
      </c>
      <c r="V56" s="236" t="str">
        <f>別紙２①!$S$14&amp;$T$54&amp;U56</f>
        <v>〇採草放牧地急傾斜</v>
      </c>
      <c r="W56" s="216">
        <f>VLOOKUP(V56,プルダウンリスト!$D$15:$E$70,2,FALSE)</f>
        <v>1000</v>
      </c>
      <c r="X56" s="218">
        <f>ROUNDDOWN(T56*W56/1000,0)</f>
        <v>0</v>
      </c>
    </row>
    <row r="57" spans="1:25" s="44" customFormat="1" ht="28.9" customHeight="1" x14ac:dyDescent="0.2">
      <c r="A57" s="794"/>
      <c r="B57" s="795"/>
      <c r="C57" s="798"/>
      <c r="D57" s="799"/>
      <c r="E57" s="215">
        <f>ROUNDDOWN(SUMIFS(別紙２①!$F$18:$F$32,別紙２①!$U$18:$U$32,別紙１④!G57),0)</f>
        <v>0</v>
      </c>
      <c r="F57" s="237" t="s">
        <v>141</v>
      </c>
      <c r="G57" s="237" t="str">
        <f>別紙２①!$S$14&amp;別紙１④!$E$54&amp;別紙１④!$F57</f>
        <v>〇田緩傾斜</v>
      </c>
      <c r="H57" s="219">
        <f>VLOOKUP($G57,プルダウンリスト!$D$15:$E$70,2,FALSE)</f>
        <v>8000</v>
      </c>
      <c r="I57" s="220">
        <f>ROUNDDOWN(E57*H57/1000,0)</f>
        <v>0</v>
      </c>
      <c r="J57" s="215">
        <f>ROUNDDOWN(SUMIFS(別紙２①!$F$18:$F$32,別紙２①!$U$18:$U$32,別紙１④!L57),0)</f>
        <v>0</v>
      </c>
      <c r="K57" s="237" t="s">
        <v>141</v>
      </c>
      <c r="L57" s="237" t="str">
        <f>別紙２①!$S$14&amp;$J$54&amp;K57</f>
        <v>〇畑緩傾斜</v>
      </c>
      <c r="M57" s="219">
        <f>VLOOKUP(L57,プルダウンリスト!$D$15:$E$70,2,FALSE)</f>
        <v>3500</v>
      </c>
      <c r="N57" s="220">
        <f t="shared" ref="N57:N61" si="0">ROUNDDOWN(J57*M57/1000,0)</f>
        <v>0</v>
      </c>
      <c r="O57" s="215">
        <f>ROUNDDOWN(SUMIFS(別紙２①!$F$18:$F$32,別紙２①!$U$18:$U$32,別紙１④!Q57),0)</f>
        <v>0</v>
      </c>
      <c r="P57" s="237" t="s">
        <v>141</v>
      </c>
      <c r="Q57" s="237" t="str">
        <f>別紙２①!$S$14&amp;$O$54&amp;P57</f>
        <v>〇草地緩傾斜</v>
      </c>
      <c r="R57" s="219">
        <f>VLOOKUP(Q57,プルダウンリスト!$D$15:$E$70,2,FALSE)</f>
        <v>3000</v>
      </c>
      <c r="S57" s="217">
        <f t="shared" ref="S57:S62" si="1">ROUNDDOWN(O57*R57/1000,0)</f>
        <v>0</v>
      </c>
      <c r="T57" s="215">
        <f>ROUNDDOWN(SUMIFS(別紙２①!$F$18:$F$32,別紙２①!$U$18:$U$32,別紙１④!V57),0)</f>
        <v>0</v>
      </c>
      <c r="U57" s="237" t="s">
        <v>141</v>
      </c>
      <c r="V57" s="237" t="str">
        <f>別紙２①!$S$14&amp;$T$54&amp;U57</f>
        <v>〇採草放牧地緩傾斜</v>
      </c>
      <c r="W57" s="219">
        <f>VLOOKUP(V57,プルダウンリスト!$D$15:$E$70,2,FALSE)</f>
        <v>300</v>
      </c>
      <c r="X57" s="218">
        <f t="shared" ref="X57:X60" si="2">ROUNDDOWN(T57*W57/1000,0)</f>
        <v>0</v>
      </c>
    </row>
    <row r="58" spans="1:25" s="44" customFormat="1" ht="28.9" customHeight="1" x14ac:dyDescent="0.2">
      <c r="A58" s="794"/>
      <c r="B58" s="795"/>
      <c r="C58" s="798"/>
      <c r="D58" s="799"/>
      <c r="E58" s="215">
        <f>ROUNDDOWN(SUMIFS(別紙２①!$F$18:$F$32,別紙２①!$U$18:$U$32,別紙１④!G58),0)</f>
        <v>0</v>
      </c>
      <c r="F58" s="237" t="s">
        <v>41</v>
      </c>
      <c r="G58" s="237" t="str">
        <f>別紙２①!$S$14&amp;別紙１④!$E$54&amp;別紙１④!$F58</f>
        <v>〇田小区画・不整形</v>
      </c>
      <c r="H58" s="219">
        <f>VLOOKUP($G58,プルダウンリスト!$D$15:$E$70,2,FALSE)</f>
        <v>8000</v>
      </c>
      <c r="I58" s="220">
        <f t="shared" ref="I58:I61" si="3">ROUNDDOWN(E58*H58/1000,0)</f>
        <v>0</v>
      </c>
      <c r="J58" s="215">
        <f>ROUNDDOWN(SUMIFS(別紙２①!$F$18:$F$32,別紙２①!$U$18:$U$32,別紙１④!L58),0)</f>
        <v>0</v>
      </c>
      <c r="K58" s="237" t="s">
        <v>142</v>
      </c>
      <c r="L58" s="237" t="str">
        <f>別紙２①!$S$14&amp;$J$54&amp;K58</f>
        <v>〇畑高齢化・耕作放棄率</v>
      </c>
      <c r="M58" s="219">
        <f>VLOOKUP(L58,プルダウンリスト!$D$15:$E$70,2,FALSE)</f>
        <v>3500</v>
      </c>
      <c r="N58" s="220">
        <f t="shared" si="0"/>
        <v>0</v>
      </c>
      <c r="O58" s="215">
        <f>ROUNDDOWN(SUMIFS(別紙２①!$F$18:$F$32,別紙２①!$U$18:$U$32,別紙１④!Q58),0)</f>
        <v>0</v>
      </c>
      <c r="P58" s="237" t="s">
        <v>142</v>
      </c>
      <c r="Q58" s="237" t="str">
        <f>別紙２①!$S$14&amp;$O$54&amp;P58</f>
        <v>〇草地高齢化・耕作放棄率</v>
      </c>
      <c r="R58" s="219">
        <f>VLOOKUP(Q58,プルダウンリスト!$D$15:$E$70,2,FALSE)</f>
        <v>3000</v>
      </c>
      <c r="S58" s="217">
        <f t="shared" si="1"/>
        <v>0</v>
      </c>
      <c r="T58" s="215">
        <f>ROUNDDOWN(SUMIFS(別紙２①!$F$18:$F$32,別紙２①!$U$18:$U$32,別紙１④!V58),0)</f>
        <v>0</v>
      </c>
      <c r="U58" s="237" t="s">
        <v>137</v>
      </c>
      <c r="V58" s="237" t="str">
        <f>別紙２①!$S$14&amp;$T$54&amp;U58</f>
        <v>〇採草放牧地特認基準</v>
      </c>
      <c r="W58" s="219">
        <f>VLOOKUP(V58,プルダウンリスト!$D$15:$E$70,2,FALSE)</f>
        <v>300</v>
      </c>
      <c r="X58" s="218">
        <f t="shared" si="2"/>
        <v>0</v>
      </c>
    </row>
    <row r="59" spans="1:25" s="44" customFormat="1" ht="36" customHeight="1" x14ac:dyDescent="0.2">
      <c r="A59" s="794"/>
      <c r="B59" s="795"/>
      <c r="C59" s="798"/>
      <c r="D59" s="799"/>
      <c r="E59" s="215">
        <f>ROUNDDOWN(SUMIFS(別紙２①!$F$18:$F$32,別紙２①!$U$18:$U$32,別紙１④!G59),0)</f>
        <v>0</v>
      </c>
      <c r="F59" s="237" t="s">
        <v>142</v>
      </c>
      <c r="G59" s="237" t="str">
        <f>別紙２①!$S$14&amp;別紙１④!$E$54&amp;別紙１④!$F59</f>
        <v>〇田高齢化・耕作放棄率</v>
      </c>
      <c r="H59" s="219">
        <f>VLOOKUP($G59,プルダウンリスト!$D$15:$E$70,2,FALSE)</f>
        <v>8000</v>
      </c>
      <c r="I59" s="220">
        <f t="shared" si="3"/>
        <v>0</v>
      </c>
      <c r="J59" s="215">
        <f>ROUNDDOWN(SUMIFS(別紙２①!$F$18:$F$32,別紙２①!$U$18:$U$32,別紙１④!L59),0)</f>
        <v>0</v>
      </c>
      <c r="K59" s="237" t="s">
        <v>137</v>
      </c>
      <c r="L59" s="237" t="str">
        <f>別紙２①!$S$14&amp;$J$54&amp;K59</f>
        <v>〇畑特認基準</v>
      </c>
      <c r="M59" s="219">
        <f>VLOOKUP(L59,プルダウンリスト!$D$15:$E$70,2,FALSE)</f>
        <v>3500</v>
      </c>
      <c r="N59" s="220">
        <f t="shared" si="0"/>
        <v>0</v>
      </c>
      <c r="O59" s="215">
        <f>ROUNDDOWN(SUMIFS(別紙２①!$F$18:$F$32,別紙２①!$U$18:$U$32,別紙１④!Q59),0)</f>
        <v>0</v>
      </c>
      <c r="P59" s="237" t="s">
        <v>148</v>
      </c>
      <c r="Q59" s="237" t="str">
        <f>別紙２①!$S$14&amp;$O$54&amp;P59</f>
        <v>〇草地草地比率の高い草地</v>
      </c>
      <c r="R59" s="219">
        <f>VLOOKUP(Q59,プルダウンリスト!$D$15:$E$70,2,FALSE)</f>
        <v>1500</v>
      </c>
      <c r="S59" s="217">
        <f t="shared" si="1"/>
        <v>0</v>
      </c>
      <c r="T59" s="215">
        <f>ROUNDDOWN(SUMIFS(別紙２①!$F$18:$F$32,別紙２①!$U$18:$U$32,別紙１④!V59),0)</f>
        <v>0</v>
      </c>
      <c r="U59" s="238" t="s">
        <v>590</v>
      </c>
      <c r="V59" s="237" t="str">
        <f>別紙２①!$S$14&amp;$T$54&amp;U59</f>
        <v>〇採草放牧地交付対象外（田採草放牧地混在地）</v>
      </c>
      <c r="W59" s="219">
        <f>VLOOKUP(V59,プルダウンリスト!$D$15:$E$70,2,FALSE)</f>
        <v>0</v>
      </c>
      <c r="X59" s="218">
        <f t="shared" si="2"/>
        <v>0</v>
      </c>
    </row>
    <row r="60" spans="1:25" s="44" customFormat="1" ht="36" customHeight="1" x14ac:dyDescent="0.2">
      <c r="A60" s="794"/>
      <c r="B60" s="795"/>
      <c r="C60" s="798"/>
      <c r="D60" s="799"/>
      <c r="E60" s="215">
        <f>ROUNDDOWN(SUMIFS(別紙２①!$F$18:$F$32,別紙２①!$U$18:$U$32,別紙１④!G60),0)</f>
        <v>0</v>
      </c>
      <c r="F60" s="237" t="s">
        <v>137</v>
      </c>
      <c r="G60" s="237" t="str">
        <f>別紙２①!$S$14&amp;別紙１④!$E$54&amp;別紙１④!$F60</f>
        <v>〇田特認基準</v>
      </c>
      <c r="H60" s="219">
        <f>VLOOKUP($G60,プルダウンリスト!$D$15:$E$70,2,FALSE)</f>
        <v>8000</v>
      </c>
      <c r="I60" s="220">
        <f t="shared" si="3"/>
        <v>0</v>
      </c>
      <c r="J60" s="215">
        <f>ROUNDDOWN(SUMIFS(別紙２①!$F$18:$F$32,別紙２①!$U$18:$U$32,別紙１④!L60),0)</f>
        <v>0</v>
      </c>
      <c r="K60" s="238" t="s">
        <v>587</v>
      </c>
      <c r="L60" s="237" t="str">
        <f>別紙２①!$S$14&amp;$J$54&amp;K60</f>
        <v>〇畑交付対象外（田畑混在地）</v>
      </c>
      <c r="M60" s="219">
        <f>VLOOKUP(L60,プルダウンリスト!$D$15:$E$70,2,FALSE)</f>
        <v>0</v>
      </c>
      <c r="N60" s="220">
        <f t="shared" si="0"/>
        <v>0</v>
      </c>
      <c r="O60" s="215">
        <f>ROUNDDOWN(SUMIFS(別紙２①!$F$18:$F$32,別紙２①!$U$18:$U$32,別紙１④!Q60),0)</f>
        <v>0</v>
      </c>
      <c r="P60" s="237" t="s">
        <v>137</v>
      </c>
      <c r="Q60" s="237" t="str">
        <f>別紙２①!$S$14&amp;$O$54&amp;P60</f>
        <v>〇草地特認基準</v>
      </c>
      <c r="R60" s="219">
        <f>VLOOKUP(Q60,プルダウンリスト!$D$15:$E$70,2,FALSE)</f>
        <v>3000</v>
      </c>
      <c r="S60" s="217">
        <f t="shared" si="1"/>
        <v>0</v>
      </c>
      <c r="T60" s="215">
        <f>ROUNDDOWN(SUMIFS(別紙２①!$F$18:$F$32,別紙２①!$U$18:$U$32,別紙１④!V60),0)</f>
        <v>0</v>
      </c>
      <c r="U60" s="238" t="s">
        <v>592</v>
      </c>
      <c r="V60" s="237" t="str">
        <f>別紙２①!$S$14&amp;$T$54&amp;U60</f>
        <v>〇採草放牧地交付対象外（田採草放牧地混在地以外）</v>
      </c>
      <c r="W60" s="219">
        <f>VLOOKUP(V60,プルダウンリスト!$D$15:$E$70,2,FALSE)</f>
        <v>0</v>
      </c>
      <c r="X60" s="218">
        <f t="shared" si="2"/>
        <v>0</v>
      </c>
    </row>
    <row r="61" spans="1:25" s="44" customFormat="1" ht="28.9" customHeight="1" x14ac:dyDescent="0.2">
      <c r="A61" s="794"/>
      <c r="B61" s="795"/>
      <c r="C61" s="798"/>
      <c r="D61" s="799"/>
      <c r="E61" s="215">
        <f>ROUNDDOWN(SUMIFS(別紙２①!$F$18:$F$32,別紙２①!$U$18:$U$32,別紙１④!G61),0)</f>
        <v>0</v>
      </c>
      <c r="F61" s="237" t="s">
        <v>143</v>
      </c>
      <c r="G61" s="237" t="str">
        <f>別紙２①!$S$14&amp;別紙１④!$E$54&amp;別紙１④!$F61</f>
        <v>〇田交付対象外</v>
      </c>
      <c r="H61" s="219">
        <f>VLOOKUP($G61,プルダウンリスト!$D$15:$E$70,2,FALSE)</f>
        <v>0</v>
      </c>
      <c r="I61" s="220">
        <f t="shared" si="3"/>
        <v>0</v>
      </c>
      <c r="J61" s="215">
        <f>ROUNDDOWN(SUMIFS(別紙２①!$F$18:$F$32,別紙２①!$U$18:$U$32,別紙１④!L61),0)</f>
        <v>0</v>
      </c>
      <c r="K61" s="238" t="s">
        <v>588</v>
      </c>
      <c r="L61" s="237" t="str">
        <f>別紙２①!$S$14&amp;$J$54&amp;K61</f>
        <v>〇畑交付対象外（田畑混在地以外）</v>
      </c>
      <c r="M61" s="219">
        <f>VLOOKUP(L61,プルダウンリスト!$D$15:$E$70,2,FALSE)</f>
        <v>0</v>
      </c>
      <c r="N61" s="220">
        <f t="shared" si="0"/>
        <v>0</v>
      </c>
      <c r="O61" s="215">
        <f>ROUNDDOWN(SUMIFS(別紙２①!$F$18:$F$32,別紙２①!$U$18:$U$32,別紙１④!Q61),0)</f>
        <v>0</v>
      </c>
      <c r="P61" s="238" t="s">
        <v>589</v>
      </c>
      <c r="Q61" s="237" t="str">
        <f>別紙２①!$S$14&amp;$O$54&amp;P61</f>
        <v>〇草地交付対象外（田草地混在地）</v>
      </c>
      <c r="R61" s="219">
        <f>VLOOKUP(Q61,プルダウンリスト!$D$15:$E$70,2,FALSE)</f>
        <v>0</v>
      </c>
      <c r="S61" s="217">
        <f t="shared" si="1"/>
        <v>0</v>
      </c>
      <c r="T61" s="215"/>
      <c r="U61" s="238"/>
      <c r="V61" s="237"/>
      <c r="W61" s="219"/>
      <c r="X61" s="218"/>
    </row>
    <row r="62" spans="1:25" s="44" customFormat="1" ht="28.9" customHeight="1" thickBot="1" x14ac:dyDescent="0.25">
      <c r="A62" s="794"/>
      <c r="B62" s="795"/>
      <c r="C62" s="798"/>
      <c r="D62" s="799"/>
      <c r="E62" s="221"/>
      <c r="F62" s="238"/>
      <c r="G62" s="237"/>
      <c r="H62" s="219"/>
      <c r="I62" s="220"/>
      <c r="J62" s="221"/>
      <c r="K62" s="238"/>
      <c r="L62" s="237"/>
      <c r="M62" s="219"/>
      <c r="N62" s="220"/>
      <c r="O62" s="215">
        <f>ROUNDDOWN(SUMIFS(別紙２①!$F$18:$F$32,別紙２①!$U$18:$U$32,別紙１④!Q62),0)</f>
        <v>0</v>
      </c>
      <c r="P62" s="238" t="s">
        <v>591</v>
      </c>
      <c r="Q62" s="237" t="str">
        <f>別紙２①!$S$14&amp;$O$54&amp;P62</f>
        <v>〇草地交付対象外（田草地混在地以外）</v>
      </c>
      <c r="R62" s="219">
        <f>VLOOKUP(Q62,プルダウンリスト!$D$15:$E$70,2,FALSE)</f>
        <v>0</v>
      </c>
      <c r="S62" s="217">
        <f t="shared" si="1"/>
        <v>0</v>
      </c>
      <c r="T62" s="222"/>
      <c r="U62" s="240"/>
      <c r="V62" s="240"/>
      <c r="W62" s="223"/>
      <c r="X62" s="224"/>
    </row>
    <row r="63" spans="1:25" s="70" customFormat="1" ht="18" customHeight="1" x14ac:dyDescent="0.2">
      <c r="A63" s="800" t="s">
        <v>42</v>
      </c>
      <c r="B63" s="801"/>
      <c r="C63" s="802">
        <f>E63+J63+O63+T63</f>
        <v>0</v>
      </c>
      <c r="D63" s="803"/>
      <c r="E63" s="225">
        <f>SUM(E56:E62)</f>
        <v>0</v>
      </c>
      <c r="F63" s="239"/>
      <c r="G63" s="239"/>
      <c r="H63" s="226"/>
      <c r="I63" s="227">
        <f>SUM(I56:I62)</f>
        <v>0</v>
      </c>
      <c r="J63" s="225">
        <f>SUM(J56:J62)</f>
        <v>0</v>
      </c>
      <c r="K63" s="239"/>
      <c r="L63" s="239"/>
      <c r="M63" s="226"/>
      <c r="N63" s="227">
        <f>SUM(N56:N62)</f>
        <v>0</v>
      </c>
      <c r="O63" s="225">
        <f>SUM(O56:O62)</f>
        <v>0</v>
      </c>
      <c r="P63" s="239"/>
      <c r="Q63" s="239"/>
      <c r="R63" s="226"/>
      <c r="S63" s="227">
        <f>SUM(S56:S62)</f>
        <v>0</v>
      </c>
      <c r="T63" s="225">
        <f>SUM(T56:T62)</f>
        <v>0</v>
      </c>
      <c r="U63" s="239"/>
      <c r="V63" s="241"/>
      <c r="W63" s="226"/>
      <c r="X63" s="228">
        <f>SUM(X56:X62)</f>
        <v>0</v>
      </c>
      <c r="Y63" s="69"/>
    </row>
    <row r="64" spans="1:25" s="44" customFormat="1" ht="18" customHeight="1" x14ac:dyDescent="0.2">
      <c r="A64" s="87"/>
      <c r="B64" s="86"/>
      <c r="C64" s="86"/>
      <c r="D64" s="86"/>
      <c r="E64" s="86"/>
      <c r="F64" s="86"/>
      <c r="G64" s="86"/>
      <c r="H64" s="86"/>
      <c r="I64" s="86"/>
      <c r="J64" s="86"/>
      <c r="K64" s="86"/>
      <c r="L64" s="86"/>
      <c r="M64" s="86"/>
      <c r="N64" s="86"/>
      <c r="O64" s="86"/>
      <c r="P64" s="86"/>
      <c r="Q64" s="86"/>
      <c r="R64" s="86"/>
      <c r="S64" s="86"/>
      <c r="T64" s="86"/>
      <c r="U64" s="86"/>
      <c r="V64" s="86"/>
      <c r="W64" s="86"/>
      <c r="X64" s="99"/>
    </row>
    <row r="65" spans="1:25" s="44" customFormat="1" ht="18" hidden="1" customHeight="1" x14ac:dyDescent="0.2">
      <c r="A65" s="87" t="s">
        <v>43</v>
      </c>
      <c r="B65" s="86"/>
      <c r="C65" s="86"/>
      <c r="D65" s="86"/>
      <c r="E65" s="86"/>
      <c r="F65" s="86"/>
      <c r="G65" s="86"/>
      <c r="H65" s="86"/>
      <c r="I65" s="86"/>
      <c r="J65" s="86"/>
      <c r="K65" s="86"/>
      <c r="L65" s="86"/>
      <c r="M65" s="86"/>
      <c r="N65" s="86"/>
      <c r="O65" s="86"/>
      <c r="P65" s="86"/>
      <c r="Q65" s="86"/>
      <c r="R65" s="86"/>
      <c r="S65" s="86"/>
      <c r="T65" s="86"/>
      <c r="U65" s="86"/>
      <c r="V65" s="86"/>
      <c r="W65" s="86"/>
      <c r="X65" s="86"/>
    </row>
    <row r="66" spans="1:25" s="44" customFormat="1" ht="7.15" hidden="1" customHeight="1" x14ac:dyDescent="0.2">
      <c r="A66" s="87"/>
      <c r="B66" s="86"/>
      <c r="C66" s="86"/>
      <c r="D66" s="86"/>
      <c r="E66" s="86"/>
      <c r="F66" s="86"/>
      <c r="G66" s="86"/>
      <c r="H66" s="86"/>
      <c r="I66" s="86"/>
      <c r="J66" s="86"/>
      <c r="K66" s="86"/>
      <c r="L66" s="86"/>
      <c r="M66" s="86"/>
      <c r="N66" s="86"/>
      <c r="O66" s="86"/>
      <c r="P66" s="86"/>
      <c r="Q66" s="86"/>
      <c r="R66" s="86"/>
      <c r="S66" s="86"/>
      <c r="T66" s="86"/>
      <c r="U66" s="86"/>
      <c r="V66" s="86"/>
      <c r="W66" s="86"/>
      <c r="X66" s="86"/>
    </row>
    <row r="67" spans="1:25" s="44" customFormat="1" ht="18" hidden="1" customHeight="1" x14ac:dyDescent="0.2">
      <c r="A67" s="87" t="s">
        <v>44</v>
      </c>
      <c r="B67" s="86"/>
      <c r="C67" s="86"/>
      <c r="D67" s="86"/>
      <c r="E67" s="86"/>
      <c r="F67" s="86"/>
      <c r="G67" s="86"/>
      <c r="H67" s="86"/>
      <c r="I67" s="86"/>
      <c r="J67" s="86"/>
      <c r="K67" s="86"/>
      <c r="L67" s="86"/>
      <c r="M67" s="86"/>
      <c r="N67" s="86"/>
      <c r="O67" s="86"/>
      <c r="P67" s="86"/>
      <c r="Q67" s="86"/>
      <c r="R67" s="86"/>
      <c r="S67" s="86"/>
      <c r="T67" s="86"/>
      <c r="U67" s="86"/>
      <c r="V67" s="86"/>
      <c r="W67" s="86"/>
      <c r="X67" s="86"/>
    </row>
    <row r="68" spans="1:25" s="44" customFormat="1" ht="18" hidden="1" customHeight="1" x14ac:dyDescent="0.2">
      <c r="A68" s="86"/>
      <c r="B68" s="560" t="s">
        <v>213</v>
      </c>
      <c r="C68" s="561"/>
      <c r="D68" s="561"/>
      <c r="E68" s="561"/>
      <c r="F68" s="561"/>
      <c r="G68" s="561"/>
      <c r="H68" s="561"/>
      <c r="I68" s="561"/>
      <c r="J68" s="561"/>
      <c r="K68" s="561"/>
      <c r="L68" s="561"/>
      <c r="M68" s="561"/>
      <c r="N68" s="561"/>
      <c r="O68" s="561"/>
      <c r="P68" s="561"/>
      <c r="Q68" s="561"/>
      <c r="R68" s="561"/>
      <c r="S68" s="561"/>
      <c r="T68" s="561"/>
      <c r="U68" s="561"/>
      <c r="V68" s="561"/>
      <c r="W68" s="562"/>
      <c r="X68" s="86"/>
      <c r="Y68" s="45"/>
    </row>
    <row r="69" spans="1:25" s="44" customFormat="1" ht="18" hidden="1" customHeight="1" x14ac:dyDescent="0.2">
      <c r="A69" s="86"/>
      <c r="B69" s="560" t="s">
        <v>45</v>
      </c>
      <c r="C69" s="576"/>
      <c r="D69" s="576"/>
      <c r="E69" s="576"/>
      <c r="F69" s="576"/>
      <c r="G69" s="576"/>
      <c r="H69" s="576"/>
      <c r="I69" s="576"/>
      <c r="J69" s="576"/>
      <c r="K69" s="572"/>
      <c r="L69" s="100"/>
      <c r="M69" s="577" t="s">
        <v>252</v>
      </c>
      <c r="N69" s="578"/>
      <c r="O69" s="579"/>
      <c r="P69" s="711" t="s">
        <v>253</v>
      </c>
      <c r="Q69" s="772"/>
      <c r="R69" s="772"/>
      <c r="S69" s="773"/>
      <c r="T69" s="711" t="s">
        <v>254</v>
      </c>
      <c r="U69" s="772"/>
      <c r="V69" s="772"/>
      <c r="W69" s="773"/>
      <c r="X69" s="86"/>
      <c r="Y69" s="45"/>
    </row>
    <row r="70" spans="1:25" s="44" customFormat="1" ht="45" hidden="1" customHeight="1" x14ac:dyDescent="0.2">
      <c r="A70" s="86"/>
      <c r="B70" s="627" t="s">
        <v>46</v>
      </c>
      <c r="C70" s="628"/>
      <c r="D70" s="628"/>
      <c r="E70" s="571" t="s">
        <v>47</v>
      </c>
      <c r="F70" s="572"/>
      <c r="G70" s="101"/>
      <c r="H70" s="573" t="s">
        <v>50</v>
      </c>
      <c r="I70" s="574"/>
      <c r="J70" s="573" t="s">
        <v>51</v>
      </c>
      <c r="K70" s="575"/>
      <c r="L70" s="100"/>
      <c r="M70" s="580"/>
      <c r="N70" s="580"/>
      <c r="O70" s="581"/>
      <c r="P70" s="774"/>
      <c r="Q70" s="775"/>
      <c r="R70" s="775"/>
      <c r="S70" s="776"/>
      <c r="T70" s="774"/>
      <c r="U70" s="775"/>
      <c r="V70" s="775"/>
      <c r="W70" s="776"/>
      <c r="X70" s="86"/>
      <c r="Y70" s="45"/>
    </row>
    <row r="71" spans="1:25" s="44" customFormat="1" ht="18" hidden="1" customHeight="1" x14ac:dyDescent="0.2">
      <c r="A71" s="86"/>
      <c r="B71" s="793">
        <f>ROUNDDOWN(SUMIFS(別紙２①!$F$18:$F$32,別紙２①!$E$18:$E$32,"田",別紙２①!$H$18:$H$32,"",別紙２①!$K$18:$K$32,"〇"),0)</f>
        <v>0</v>
      </c>
      <c r="C71" s="793"/>
      <c r="D71" s="793"/>
      <c r="E71" s="582">
        <f>ROUNDDOWN(SUMIFS(別紙２①!$F$18:$F$32,別紙２①!$E$18:$E$32,"畑",別紙２①!$H$18:$H$32,"",別紙２①!$K$18:$K$32,"〇"),0)</f>
        <v>0</v>
      </c>
      <c r="F71" s="583"/>
      <c r="G71" s="229"/>
      <c r="H71" s="584"/>
      <c r="I71" s="585"/>
      <c r="J71" s="586"/>
      <c r="K71" s="585"/>
      <c r="L71" s="230"/>
      <c r="M71" s="769">
        <v>10000</v>
      </c>
      <c r="N71" s="770"/>
      <c r="O71" s="771"/>
      <c r="P71" s="582">
        <f>ROUNDDOWN((B71+E71)*M71/1000,0)</f>
        <v>0</v>
      </c>
      <c r="Q71" s="761"/>
      <c r="R71" s="761"/>
      <c r="S71" s="583"/>
      <c r="T71" s="762">
        <f>SUM(P71:S72)</f>
        <v>0</v>
      </c>
      <c r="U71" s="763"/>
      <c r="V71" s="763"/>
      <c r="W71" s="764"/>
      <c r="X71" s="86"/>
      <c r="Y71" s="45"/>
    </row>
    <row r="72" spans="1:25" s="44" customFormat="1" ht="18" hidden="1" customHeight="1" x14ac:dyDescent="0.2">
      <c r="A72" s="86"/>
      <c r="B72" s="754"/>
      <c r="C72" s="754"/>
      <c r="D72" s="754"/>
      <c r="E72" s="584"/>
      <c r="F72" s="585"/>
      <c r="G72" s="229"/>
      <c r="H72" s="755">
        <f>ROUNDDOWN(SUMIFS(別紙２①!$F$18:$F$32,別紙２①!$E$18:$E$32,"田",別紙２①!$H$18:$H$32,"〇",別紙２①!$K$18:$K$32,"〇"),0)</f>
        <v>0</v>
      </c>
      <c r="I72" s="756"/>
      <c r="J72" s="749">
        <f>ROUNDDOWN(SUMIFS(別紙２①!$F$18:$F$32,別紙２①!$E$18:$E$32,"畑",別紙２①!$H$18:$H$32,"〇",別紙２①!$K$18:$K$32,"〇"),0)</f>
        <v>0</v>
      </c>
      <c r="K72" s="756"/>
      <c r="L72" s="231"/>
      <c r="M72" s="757">
        <v>14000</v>
      </c>
      <c r="N72" s="758"/>
      <c r="O72" s="759"/>
      <c r="P72" s="755">
        <f>ROUNDDOWN((H72+J72)*M72/1000,0)</f>
        <v>0</v>
      </c>
      <c r="Q72" s="760"/>
      <c r="R72" s="760"/>
      <c r="S72" s="756"/>
      <c r="T72" s="765"/>
      <c r="U72" s="766"/>
      <c r="V72" s="766"/>
      <c r="W72" s="767"/>
      <c r="X72" s="86"/>
      <c r="Y72" s="50"/>
    </row>
    <row r="73" spans="1:25" s="44" customFormat="1" ht="16.149999999999999" hidden="1" customHeight="1" x14ac:dyDescent="0.2">
      <c r="A73" s="87"/>
      <c r="B73" s="589" t="s">
        <v>249</v>
      </c>
      <c r="C73" s="589"/>
      <c r="D73" s="589"/>
      <c r="E73" s="589"/>
      <c r="F73" s="589"/>
      <c r="G73" s="589"/>
      <c r="H73" s="589"/>
      <c r="I73" s="589"/>
      <c r="J73" s="589"/>
      <c r="K73" s="589"/>
      <c r="L73" s="589"/>
      <c r="M73" s="589"/>
      <c r="N73" s="589"/>
      <c r="O73" s="589"/>
      <c r="P73" s="589"/>
      <c r="Q73" s="589"/>
      <c r="R73" s="589"/>
      <c r="S73" s="589"/>
      <c r="T73" s="589"/>
      <c r="U73" s="589"/>
      <c r="V73" s="589"/>
      <c r="W73" s="589"/>
      <c r="X73" s="589"/>
    </row>
    <row r="74" spans="1:25" s="44" customFormat="1" ht="16.149999999999999" hidden="1" customHeight="1" x14ac:dyDescent="0.2">
      <c r="A74" s="87"/>
      <c r="B74" s="589" t="s">
        <v>250</v>
      </c>
      <c r="C74" s="589"/>
      <c r="D74" s="589"/>
      <c r="E74" s="589"/>
      <c r="F74" s="589"/>
      <c r="G74" s="589"/>
      <c r="H74" s="589"/>
      <c r="I74" s="589"/>
      <c r="J74" s="589"/>
      <c r="K74" s="589"/>
      <c r="L74" s="589"/>
      <c r="M74" s="589"/>
      <c r="N74" s="589"/>
      <c r="O74" s="589"/>
      <c r="P74" s="589"/>
      <c r="Q74" s="589"/>
      <c r="R74" s="589"/>
      <c r="S74" s="589"/>
      <c r="T74" s="589"/>
      <c r="U74" s="589"/>
      <c r="V74" s="589"/>
      <c r="W74" s="589"/>
      <c r="X74" s="589"/>
    </row>
    <row r="75" spans="1:25" s="44" customFormat="1" ht="12" hidden="1" customHeight="1" x14ac:dyDescent="0.2">
      <c r="A75" s="87"/>
      <c r="B75" s="86"/>
      <c r="C75" s="86"/>
      <c r="D75" s="86"/>
      <c r="E75" s="86"/>
      <c r="F75" s="86"/>
      <c r="G75" s="86"/>
      <c r="H75" s="86"/>
      <c r="I75" s="86"/>
      <c r="J75" s="86"/>
      <c r="K75" s="86"/>
      <c r="L75" s="86"/>
      <c r="M75" s="86"/>
      <c r="N75" s="86"/>
      <c r="O75" s="86"/>
      <c r="P75" s="86"/>
      <c r="Q75" s="86"/>
      <c r="R75" s="86"/>
      <c r="S75" s="86"/>
      <c r="T75" s="86"/>
      <c r="U75" s="86"/>
      <c r="V75" s="86"/>
      <c r="W75" s="86"/>
      <c r="X75" s="86"/>
    </row>
    <row r="76" spans="1:25" s="44" customFormat="1" ht="18" hidden="1" customHeight="1" x14ac:dyDescent="0.2">
      <c r="A76" s="87" t="s">
        <v>48</v>
      </c>
      <c r="B76" s="86"/>
      <c r="C76" s="86"/>
      <c r="D76" s="86"/>
      <c r="E76" s="86"/>
      <c r="F76" s="86"/>
      <c r="G76" s="86"/>
      <c r="H76" s="86"/>
      <c r="I76" s="86"/>
      <c r="J76" s="86"/>
      <c r="K76" s="86"/>
      <c r="L76" s="86"/>
      <c r="M76" s="86"/>
      <c r="N76" s="86"/>
      <c r="O76" s="86"/>
      <c r="P76" s="86"/>
      <c r="Q76" s="86"/>
      <c r="R76" s="86"/>
      <c r="S76" s="86"/>
      <c r="T76" s="86"/>
      <c r="U76" s="86"/>
      <c r="V76" s="86"/>
      <c r="W76" s="86"/>
      <c r="X76" s="86"/>
    </row>
    <row r="77" spans="1:25" s="44" customFormat="1" ht="18" hidden="1" customHeight="1" x14ac:dyDescent="0.2">
      <c r="A77" s="86"/>
      <c r="B77" s="560" t="s">
        <v>49</v>
      </c>
      <c r="C77" s="561"/>
      <c r="D77" s="561"/>
      <c r="E77" s="561"/>
      <c r="F77" s="561"/>
      <c r="G77" s="561"/>
      <c r="H77" s="561"/>
      <c r="I77" s="561"/>
      <c r="J77" s="561"/>
      <c r="K77" s="561"/>
      <c r="L77" s="561"/>
      <c r="M77" s="561"/>
      <c r="N77" s="561"/>
      <c r="O77" s="561"/>
      <c r="P77" s="561"/>
      <c r="Q77" s="561"/>
      <c r="R77" s="561"/>
      <c r="S77" s="561"/>
      <c r="T77" s="561"/>
      <c r="U77" s="561"/>
      <c r="V77" s="561"/>
      <c r="W77" s="562"/>
      <c r="X77" s="86"/>
      <c r="Y77" s="45"/>
    </row>
    <row r="78" spans="1:25" s="44" customFormat="1" ht="18" hidden="1" customHeight="1" x14ac:dyDescent="0.2">
      <c r="A78" s="86"/>
      <c r="B78" s="628" t="s">
        <v>45</v>
      </c>
      <c r="C78" s="628"/>
      <c r="D78" s="628"/>
      <c r="E78" s="628"/>
      <c r="F78" s="628"/>
      <c r="G78" s="628"/>
      <c r="H78" s="628"/>
      <c r="I78" s="711" t="s">
        <v>252</v>
      </c>
      <c r="J78" s="714"/>
      <c r="K78" s="714"/>
      <c r="L78" s="714"/>
      <c r="M78" s="715"/>
      <c r="N78" s="780" t="s">
        <v>253</v>
      </c>
      <c r="O78" s="669"/>
      <c r="P78" s="669"/>
      <c r="Q78" s="669"/>
      <c r="R78" s="669"/>
      <c r="S78" s="711" t="s">
        <v>254</v>
      </c>
      <c r="T78" s="714"/>
      <c r="U78" s="714"/>
      <c r="V78" s="714"/>
      <c r="W78" s="715"/>
      <c r="X78" s="86"/>
      <c r="Y78" s="45"/>
    </row>
    <row r="79" spans="1:25" s="44" customFormat="1" ht="36" hidden="1" customHeight="1" x14ac:dyDescent="0.2">
      <c r="A79" s="86"/>
      <c r="B79" s="782" t="s">
        <v>50</v>
      </c>
      <c r="C79" s="561"/>
      <c r="D79" s="562"/>
      <c r="E79" s="571" t="s">
        <v>51</v>
      </c>
      <c r="F79" s="701"/>
      <c r="G79" s="701"/>
      <c r="H79" s="702"/>
      <c r="I79" s="777"/>
      <c r="J79" s="778"/>
      <c r="K79" s="778"/>
      <c r="L79" s="778"/>
      <c r="M79" s="779"/>
      <c r="N79" s="590"/>
      <c r="O79" s="590"/>
      <c r="P79" s="590"/>
      <c r="Q79" s="590"/>
      <c r="R79" s="590"/>
      <c r="S79" s="721"/>
      <c r="T79" s="781"/>
      <c r="U79" s="781"/>
      <c r="V79" s="781"/>
      <c r="W79" s="723"/>
      <c r="X79" s="86"/>
      <c r="Y79" s="45"/>
    </row>
    <row r="80" spans="1:25" s="44" customFormat="1" ht="18" hidden="1" customHeight="1" x14ac:dyDescent="0.2">
      <c r="A80" s="86"/>
      <c r="B80" s="566">
        <f>ROUNDDOWN(SUMIFS(別紙２①!$F$18:$F$32,別紙２①!$E$18:$E$32,"田",別紙２①!$L$18:$L$32,"〇"),0)</f>
        <v>0</v>
      </c>
      <c r="C80" s="566"/>
      <c r="D80" s="566"/>
      <c r="E80" s="566">
        <f>ROUNDDOWN(SUMIFS(別紙２①!$F$18:$F$32,別紙２①!$E$18:$E$32,"畑",別紙２①!$L$18:$L$32,"〇"),0)</f>
        <v>0</v>
      </c>
      <c r="F80" s="566"/>
      <c r="G80" s="566"/>
      <c r="H80" s="566"/>
      <c r="I80" s="746">
        <v>6000</v>
      </c>
      <c r="J80" s="747"/>
      <c r="K80" s="747"/>
      <c r="L80" s="747"/>
      <c r="M80" s="747"/>
      <c r="N80" s="748">
        <f>ROUNDDOWN((B80+E80)*I80/1000,0)</f>
        <v>0</v>
      </c>
      <c r="O80" s="748"/>
      <c r="P80" s="748"/>
      <c r="Q80" s="748"/>
      <c r="R80" s="748"/>
      <c r="S80" s="749">
        <f>N80</f>
        <v>0</v>
      </c>
      <c r="T80" s="750"/>
      <c r="U80" s="750"/>
      <c r="V80" s="750"/>
      <c r="W80" s="751"/>
      <c r="X80" s="86"/>
      <c r="Y80" s="45"/>
    </row>
    <row r="81" spans="1:24" s="44" customFormat="1" ht="16.149999999999999" hidden="1" customHeight="1" x14ac:dyDescent="0.2">
      <c r="A81" s="87"/>
      <c r="B81" s="589" t="s">
        <v>249</v>
      </c>
      <c r="C81" s="589"/>
      <c r="D81" s="589"/>
      <c r="E81" s="589"/>
      <c r="F81" s="589"/>
      <c r="G81" s="589"/>
      <c r="H81" s="589"/>
      <c r="I81" s="589"/>
      <c r="J81" s="589"/>
      <c r="K81" s="589"/>
      <c r="L81" s="589"/>
      <c r="M81" s="589"/>
      <c r="N81" s="589"/>
      <c r="O81" s="589"/>
      <c r="P81" s="589"/>
      <c r="Q81" s="589"/>
      <c r="R81" s="589"/>
      <c r="S81" s="589"/>
      <c r="T81" s="589"/>
      <c r="U81" s="589"/>
      <c r="V81" s="589"/>
      <c r="W81" s="589"/>
      <c r="X81" s="589"/>
    </row>
    <row r="82" spans="1:24" s="44" customFormat="1" ht="16.149999999999999" hidden="1" customHeight="1" x14ac:dyDescent="0.2">
      <c r="A82" s="87"/>
      <c r="B82" s="589" t="s">
        <v>250</v>
      </c>
      <c r="C82" s="589"/>
      <c r="D82" s="589"/>
      <c r="E82" s="589"/>
      <c r="F82" s="589"/>
      <c r="G82" s="589"/>
      <c r="H82" s="589"/>
      <c r="I82" s="589"/>
      <c r="J82" s="589"/>
      <c r="K82" s="589"/>
      <c r="L82" s="589"/>
      <c r="M82" s="589"/>
      <c r="N82" s="589"/>
      <c r="O82" s="589"/>
      <c r="P82" s="589"/>
      <c r="Q82" s="589"/>
      <c r="R82" s="589"/>
      <c r="S82" s="589"/>
      <c r="T82" s="589"/>
      <c r="U82" s="589"/>
      <c r="V82" s="589"/>
      <c r="W82" s="589"/>
      <c r="X82" s="589"/>
    </row>
    <row r="83" spans="1:24" s="44" customFormat="1" ht="18" hidden="1" customHeight="1" x14ac:dyDescent="0.2">
      <c r="A83" s="87"/>
      <c r="B83" s="86"/>
      <c r="C83" s="86"/>
      <c r="D83" s="86"/>
      <c r="E83" s="86"/>
      <c r="F83" s="86"/>
      <c r="G83" s="86"/>
      <c r="H83" s="86"/>
      <c r="I83" s="86"/>
      <c r="J83" s="86"/>
      <c r="K83" s="86"/>
      <c r="L83" s="86"/>
      <c r="M83" s="86"/>
      <c r="N83" s="86"/>
      <c r="O83" s="86"/>
      <c r="P83" s="86"/>
      <c r="Q83" s="86"/>
      <c r="R83" s="86"/>
      <c r="S83" s="86"/>
      <c r="T83" s="86"/>
      <c r="U83" s="86"/>
      <c r="V83" s="86"/>
      <c r="W83" s="86"/>
      <c r="X83" s="86"/>
    </row>
    <row r="84" spans="1:24" s="44" customFormat="1" ht="18" hidden="1" customHeight="1" x14ac:dyDescent="0.2">
      <c r="A84" s="87" t="s">
        <v>251</v>
      </c>
      <c r="B84" s="86"/>
      <c r="C84" s="86"/>
      <c r="D84" s="86"/>
      <c r="E84" s="86"/>
      <c r="F84" s="86"/>
      <c r="G84" s="86"/>
      <c r="H84" s="86"/>
      <c r="I84" s="86"/>
      <c r="J84" s="86"/>
      <c r="K84" s="86"/>
      <c r="L84" s="86"/>
      <c r="M84" s="86"/>
      <c r="N84" s="86"/>
      <c r="O84" s="86"/>
      <c r="P84" s="86"/>
      <c r="Q84" s="86"/>
      <c r="R84" s="86"/>
      <c r="S84" s="86"/>
      <c r="T84" s="86"/>
      <c r="U84" s="86"/>
      <c r="V84" s="86"/>
      <c r="W84" s="86"/>
      <c r="X84" s="86"/>
    </row>
    <row r="85" spans="1:24" s="44" customFormat="1" ht="18" hidden="1" customHeight="1" x14ac:dyDescent="0.2">
      <c r="A85" s="86"/>
      <c r="B85" s="560" t="s">
        <v>256</v>
      </c>
      <c r="C85" s="561"/>
      <c r="D85" s="561"/>
      <c r="E85" s="561"/>
      <c r="F85" s="561"/>
      <c r="G85" s="561"/>
      <c r="H85" s="561"/>
      <c r="I85" s="561"/>
      <c r="J85" s="561"/>
      <c r="K85" s="561"/>
      <c r="L85" s="561"/>
      <c r="M85" s="561"/>
      <c r="N85" s="561"/>
      <c r="O85" s="561"/>
      <c r="P85" s="561"/>
      <c r="Q85" s="561"/>
      <c r="R85" s="561"/>
      <c r="S85" s="561"/>
      <c r="T85" s="561"/>
      <c r="U85" s="184"/>
      <c r="V85" s="185"/>
      <c r="W85" s="185"/>
      <c r="X85" s="86"/>
    </row>
    <row r="86" spans="1:24" s="44" customFormat="1" ht="18" hidden="1" customHeight="1" x14ac:dyDescent="0.2">
      <c r="A86" s="86"/>
      <c r="B86" s="717" t="s">
        <v>45</v>
      </c>
      <c r="C86" s="718"/>
      <c r="D86" s="718"/>
      <c r="E86" s="718"/>
      <c r="F86" s="718"/>
      <c r="G86" s="718"/>
      <c r="H86" s="718"/>
      <c r="I86" s="718"/>
      <c r="J86" s="719"/>
      <c r="K86" s="711" t="s">
        <v>260</v>
      </c>
      <c r="L86" s="720"/>
      <c r="M86" s="715"/>
      <c r="N86" s="711" t="s">
        <v>253</v>
      </c>
      <c r="O86" s="712"/>
      <c r="P86" s="711" t="s">
        <v>261</v>
      </c>
      <c r="Q86" s="720"/>
      <c r="R86" s="715"/>
      <c r="S86" s="752" t="s">
        <v>262</v>
      </c>
      <c r="T86" s="711"/>
      <c r="U86" s="186"/>
      <c r="V86" s="187"/>
      <c r="W86" s="188"/>
      <c r="X86" s="86"/>
    </row>
    <row r="87" spans="1:24" s="44" customFormat="1" ht="36" hidden="1" customHeight="1" x14ac:dyDescent="0.2">
      <c r="A87" s="86"/>
      <c r="B87" s="709" t="s">
        <v>35</v>
      </c>
      <c r="C87" s="710"/>
      <c r="D87" s="711" t="s">
        <v>52</v>
      </c>
      <c r="E87" s="712"/>
      <c r="F87" s="713" t="s">
        <v>36</v>
      </c>
      <c r="G87" s="714"/>
      <c r="H87" s="715"/>
      <c r="I87" s="711" t="s">
        <v>37</v>
      </c>
      <c r="J87" s="712"/>
      <c r="K87" s="721"/>
      <c r="L87" s="722"/>
      <c r="M87" s="723"/>
      <c r="N87" s="724"/>
      <c r="O87" s="725"/>
      <c r="P87" s="721"/>
      <c r="Q87" s="722"/>
      <c r="R87" s="723"/>
      <c r="S87" s="753"/>
      <c r="T87" s="724"/>
      <c r="U87" s="189"/>
      <c r="V87" s="188"/>
      <c r="W87" s="188"/>
      <c r="X87" s="86"/>
    </row>
    <row r="88" spans="1:24" s="44" customFormat="1" ht="18" hidden="1" customHeight="1" x14ac:dyDescent="0.2">
      <c r="A88" s="86"/>
      <c r="B88" s="729"/>
      <c r="C88" s="730"/>
      <c r="D88" s="729"/>
      <c r="E88" s="730"/>
      <c r="F88" s="729"/>
      <c r="G88" s="731"/>
      <c r="H88" s="730"/>
      <c r="I88" s="729"/>
      <c r="J88" s="730"/>
      <c r="K88" s="703">
        <v>10000</v>
      </c>
      <c r="L88" s="704"/>
      <c r="M88" s="705"/>
      <c r="N88" s="587">
        <f>ROUNDDOWN((B88+D88+F88+I88)*K88/1000,0)</f>
        <v>0</v>
      </c>
      <c r="O88" s="588"/>
      <c r="P88" s="737">
        <f>N88+N89+N90</f>
        <v>0</v>
      </c>
      <c r="Q88" s="738"/>
      <c r="R88" s="739"/>
      <c r="S88" s="591">
        <f>IF(P88&lt;U88,P88,U88)</f>
        <v>0</v>
      </c>
      <c r="T88" s="592"/>
      <c r="U88" s="192">
        <v>1000000</v>
      </c>
      <c r="V88" s="191"/>
      <c r="W88" s="191"/>
      <c r="X88" s="86"/>
    </row>
    <row r="89" spans="1:24" s="44" customFormat="1" ht="18" hidden="1" customHeight="1" x14ac:dyDescent="0.2">
      <c r="A89" s="86"/>
      <c r="B89" s="729"/>
      <c r="C89" s="730"/>
      <c r="D89" s="729"/>
      <c r="E89" s="730"/>
      <c r="F89" s="729"/>
      <c r="G89" s="731"/>
      <c r="H89" s="730"/>
      <c r="I89" s="732"/>
      <c r="J89" s="733"/>
      <c r="K89" s="734">
        <v>4000</v>
      </c>
      <c r="L89" s="735"/>
      <c r="M89" s="736"/>
      <c r="N89" s="587">
        <f>ROUNDDOWN((B89+D89+F89+I89)*K89/1000,0)</f>
        <v>0</v>
      </c>
      <c r="O89" s="588"/>
      <c r="P89" s="740"/>
      <c r="Q89" s="741"/>
      <c r="R89" s="742"/>
      <c r="S89" s="593"/>
      <c r="T89" s="594"/>
      <c r="U89" s="190"/>
      <c r="V89" s="191"/>
      <c r="W89" s="191"/>
      <c r="X89" s="86"/>
    </row>
    <row r="90" spans="1:24" s="44" customFormat="1" ht="18" hidden="1" customHeight="1" x14ac:dyDescent="0.2">
      <c r="A90" s="86"/>
      <c r="B90" s="729"/>
      <c r="C90" s="730"/>
      <c r="D90" s="729"/>
      <c r="E90" s="730"/>
      <c r="F90" s="729"/>
      <c r="G90" s="731"/>
      <c r="H90" s="730"/>
      <c r="I90" s="732"/>
      <c r="J90" s="733"/>
      <c r="K90" s="734">
        <v>1000</v>
      </c>
      <c r="L90" s="735"/>
      <c r="M90" s="736"/>
      <c r="N90" s="587">
        <f>ROUNDDOWN((B90+D90+F90+I90)*K90/1000,0)</f>
        <v>0</v>
      </c>
      <c r="O90" s="588"/>
      <c r="P90" s="743"/>
      <c r="Q90" s="744"/>
      <c r="R90" s="745"/>
      <c r="S90" s="595"/>
      <c r="T90" s="596"/>
      <c r="U90" s="190"/>
      <c r="V90" s="191"/>
      <c r="W90" s="191"/>
      <c r="X90" s="86"/>
    </row>
    <row r="91" spans="1:24" s="44" customFormat="1" ht="15" hidden="1" customHeight="1" x14ac:dyDescent="0.2">
      <c r="A91" s="87"/>
      <c r="B91" s="589" t="s">
        <v>249</v>
      </c>
      <c r="C91" s="589"/>
      <c r="D91" s="589"/>
      <c r="E91" s="589"/>
      <c r="F91" s="589"/>
      <c r="G91" s="589"/>
      <c r="H91" s="589"/>
      <c r="I91" s="589"/>
      <c r="J91" s="589"/>
      <c r="K91" s="589"/>
      <c r="L91" s="589"/>
      <c r="M91" s="589"/>
      <c r="N91" s="589"/>
      <c r="O91" s="589"/>
      <c r="P91" s="589"/>
      <c r="Q91" s="589"/>
      <c r="R91" s="589"/>
      <c r="S91" s="589"/>
      <c r="T91" s="589"/>
      <c r="U91" s="589"/>
      <c r="V91" s="589"/>
      <c r="W91" s="589"/>
      <c r="X91" s="589"/>
    </row>
    <row r="92" spans="1:24" s="44" customFormat="1" ht="32.25" hidden="1" customHeight="1" x14ac:dyDescent="0.2">
      <c r="A92" s="87"/>
      <c r="B92" s="589" t="s">
        <v>255</v>
      </c>
      <c r="C92" s="589"/>
      <c r="D92" s="589"/>
      <c r="E92" s="589"/>
      <c r="F92" s="589"/>
      <c r="G92" s="589"/>
      <c r="H92" s="589"/>
      <c r="I92" s="589"/>
      <c r="J92" s="589"/>
      <c r="K92" s="589"/>
      <c r="L92" s="589"/>
      <c r="M92" s="589"/>
      <c r="N92" s="589"/>
      <c r="O92" s="589"/>
      <c r="P92" s="589"/>
      <c r="Q92" s="589"/>
      <c r="R92" s="589"/>
      <c r="S92" s="589"/>
      <c r="T92" s="589"/>
      <c r="U92" s="589"/>
      <c r="V92" s="589"/>
      <c r="W92" s="589"/>
      <c r="X92" s="589"/>
    </row>
    <row r="93" spans="1:24" s="44" customFormat="1" ht="15" hidden="1" customHeight="1" x14ac:dyDescent="0.2">
      <c r="A93" s="87"/>
      <c r="B93" s="589"/>
      <c r="C93" s="589"/>
      <c r="D93" s="589"/>
      <c r="E93" s="589"/>
      <c r="F93" s="589"/>
      <c r="G93" s="589"/>
      <c r="H93" s="589"/>
      <c r="I93" s="589"/>
      <c r="J93" s="589"/>
      <c r="K93" s="589"/>
      <c r="L93" s="589"/>
      <c r="M93" s="589"/>
      <c r="N93" s="589"/>
      <c r="O93" s="589"/>
      <c r="P93" s="589"/>
      <c r="Q93" s="589"/>
      <c r="R93" s="589"/>
      <c r="S93" s="589"/>
      <c r="T93" s="589"/>
      <c r="U93" s="589"/>
      <c r="V93" s="589"/>
      <c r="W93" s="589"/>
      <c r="X93" s="589"/>
    </row>
    <row r="94" spans="1:24" s="44" customFormat="1" ht="18" hidden="1" customHeight="1" x14ac:dyDescent="0.2">
      <c r="A94" s="87"/>
      <c r="B94" s="86"/>
      <c r="C94" s="86"/>
      <c r="D94" s="86"/>
      <c r="E94" s="86"/>
      <c r="F94" s="86"/>
      <c r="G94" s="86"/>
      <c r="H94" s="86"/>
      <c r="I94" s="86"/>
      <c r="J94" s="86"/>
      <c r="K94" s="86"/>
      <c r="L94" s="86"/>
      <c r="M94" s="86"/>
      <c r="N94" s="86"/>
      <c r="O94" s="86"/>
      <c r="P94" s="86"/>
      <c r="Q94" s="86"/>
      <c r="R94" s="86"/>
      <c r="S94" s="86"/>
      <c r="T94" s="86"/>
      <c r="U94" s="86"/>
      <c r="V94" s="86"/>
      <c r="W94" s="86"/>
      <c r="X94" s="86"/>
    </row>
    <row r="95" spans="1:24" s="44" customFormat="1" ht="18" hidden="1" customHeight="1" x14ac:dyDescent="0.2">
      <c r="A95" s="87" t="s">
        <v>263</v>
      </c>
      <c r="B95" s="86"/>
      <c r="C95" s="86"/>
      <c r="D95" s="86"/>
      <c r="E95" s="86"/>
      <c r="F95" s="86"/>
      <c r="G95" s="86"/>
      <c r="H95" s="86"/>
      <c r="I95" s="86"/>
      <c r="J95" s="86"/>
      <c r="K95" s="86"/>
      <c r="L95" s="86"/>
      <c r="M95" s="86"/>
      <c r="N95" s="86"/>
      <c r="O95" s="86"/>
      <c r="P95" s="86"/>
      <c r="Q95" s="86"/>
      <c r="R95" s="86"/>
      <c r="S95" s="86"/>
      <c r="T95" s="86"/>
      <c r="U95" s="86"/>
      <c r="V95" s="86"/>
      <c r="W95" s="86"/>
      <c r="X95" s="86"/>
    </row>
    <row r="96" spans="1:24" s="44" customFormat="1" ht="18" hidden="1" customHeight="1" x14ac:dyDescent="0.2">
      <c r="A96" s="87"/>
      <c r="B96" s="590" t="s">
        <v>324</v>
      </c>
      <c r="C96" s="590"/>
      <c r="D96" s="590"/>
      <c r="E96" s="590"/>
      <c r="F96" s="590"/>
      <c r="G96" s="102"/>
      <c r="H96" s="590" t="s">
        <v>264</v>
      </c>
      <c r="I96" s="590"/>
      <c r="J96" s="590"/>
      <c r="K96" s="553" t="s">
        <v>165</v>
      </c>
      <c r="L96" s="553"/>
      <c r="M96" s="553"/>
      <c r="N96" s="553"/>
      <c r="O96" s="553"/>
      <c r="P96" s="553"/>
      <c r="Q96" s="553"/>
      <c r="R96" s="553"/>
      <c r="S96" s="86"/>
      <c r="T96" s="86"/>
      <c r="U96" s="86"/>
      <c r="V96" s="86"/>
      <c r="W96" s="86"/>
      <c r="X96" s="86"/>
    </row>
    <row r="97" spans="1:24" s="44" customFormat="1" ht="18" hidden="1" customHeight="1" x14ac:dyDescent="0.2">
      <c r="A97" s="87"/>
      <c r="B97" s="551"/>
      <c r="C97" s="551"/>
      <c r="D97" s="551"/>
      <c r="E97" s="551"/>
      <c r="F97" s="551"/>
      <c r="G97" s="339"/>
      <c r="H97" s="551"/>
      <c r="I97" s="551"/>
      <c r="J97" s="551"/>
      <c r="K97" s="552"/>
      <c r="L97" s="552"/>
      <c r="M97" s="552"/>
      <c r="N97" s="552"/>
      <c r="O97" s="552"/>
      <c r="P97" s="552"/>
      <c r="Q97" s="552"/>
      <c r="R97" s="552"/>
      <c r="S97" s="86"/>
      <c r="T97" s="86"/>
      <c r="U97" s="86"/>
      <c r="V97" s="86"/>
      <c r="W97" s="86"/>
      <c r="X97" s="86"/>
    </row>
    <row r="98" spans="1:24" s="44" customFormat="1" ht="18" hidden="1" customHeight="1" x14ac:dyDescent="0.2">
      <c r="A98" s="87"/>
      <c r="B98" s="551"/>
      <c r="C98" s="551"/>
      <c r="D98" s="551"/>
      <c r="E98" s="551"/>
      <c r="F98" s="551"/>
      <c r="G98" s="339"/>
      <c r="H98" s="551"/>
      <c r="I98" s="551"/>
      <c r="J98" s="551"/>
      <c r="K98" s="552"/>
      <c r="L98" s="552"/>
      <c r="M98" s="552"/>
      <c r="N98" s="552"/>
      <c r="O98" s="552"/>
      <c r="P98" s="552"/>
      <c r="Q98" s="552"/>
      <c r="R98" s="552"/>
      <c r="S98" s="86"/>
      <c r="T98" s="86"/>
      <c r="U98" s="86"/>
      <c r="V98" s="86"/>
      <c r="W98" s="86"/>
      <c r="X98" s="86"/>
    </row>
    <row r="99" spans="1:24" s="44" customFormat="1" ht="18" hidden="1" customHeight="1" x14ac:dyDescent="0.2">
      <c r="A99" s="87"/>
      <c r="B99" s="551"/>
      <c r="C99" s="551"/>
      <c r="D99" s="551"/>
      <c r="E99" s="551"/>
      <c r="F99" s="551"/>
      <c r="G99" s="339"/>
      <c r="H99" s="551"/>
      <c r="I99" s="551"/>
      <c r="J99" s="551"/>
      <c r="K99" s="552"/>
      <c r="L99" s="552"/>
      <c r="M99" s="552"/>
      <c r="N99" s="552"/>
      <c r="O99" s="552"/>
      <c r="P99" s="552"/>
      <c r="Q99" s="552"/>
      <c r="R99" s="552"/>
      <c r="S99" s="86"/>
      <c r="T99" s="86"/>
      <c r="U99" s="86"/>
      <c r="V99" s="86"/>
      <c r="W99" s="86"/>
      <c r="X99" s="86"/>
    </row>
    <row r="100" spans="1:24" s="44" customFormat="1" ht="18" hidden="1" customHeight="1" x14ac:dyDescent="0.2">
      <c r="A100" s="87"/>
      <c r="B100" s="551"/>
      <c r="C100" s="551"/>
      <c r="D100" s="551"/>
      <c r="E100" s="551"/>
      <c r="F100" s="551"/>
      <c r="G100" s="339"/>
      <c r="H100" s="551"/>
      <c r="I100" s="551"/>
      <c r="J100" s="551"/>
      <c r="K100" s="552"/>
      <c r="L100" s="552"/>
      <c r="M100" s="552"/>
      <c r="N100" s="552"/>
      <c r="O100" s="552"/>
      <c r="P100" s="552"/>
      <c r="Q100" s="552"/>
      <c r="R100" s="552"/>
      <c r="S100" s="86"/>
      <c r="T100" s="86"/>
      <c r="U100" s="86"/>
      <c r="V100" s="86"/>
      <c r="W100" s="86"/>
      <c r="X100" s="86"/>
    </row>
    <row r="101" spans="1:24" s="44" customFormat="1" ht="18" hidden="1" customHeight="1" x14ac:dyDescent="0.2">
      <c r="A101" s="87"/>
      <c r="B101" s="551"/>
      <c r="C101" s="551"/>
      <c r="D101" s="551"/>
      <c r="E101" s="551"/>
      <c r="F101" s="551"/>
      <c r="G101" s="339"/>
      <c r="H101" s="551"/>
      <c r="I101" s="551"/>
      <c r="J101" s="551"/>
      <c r="K101" s="552"/>
      <c r="L101" s="552"/>
      <c r="M101" s="552"/>
      <c r="N101" s="552"/>
      <c r="O101" s="552"/>
      <c r="P101" s="552"/>
      <c r="Q101" s="552"/>
      <c r="R101" s="552"/>
      <c r="S101" s="86"/>
      <c r="T101" s="86"/>
      <c r="U101" s="86"/>
      <c r="V101" s="86"/>
      <c r="W101" s="86"/>
      <c r="X101" s="86"/>
    </row>
    <row r="102" spans="1:24" s="44" customFormat="1" ht="18" hidden="1" customHeight="1" x14ac:dyDescent="0.2">
      <c r="A102" s="87"/>
      <c r="B102" s="863" t="s">
        <v>321</v>
      </c>
      <c r="C102" s="864"/>
      <c r="D102" s="864"/>
      <c r="E102" s="864"/>
      <c r="F102" s="864"/>
      <c r="G102" s="864"/>
      <c r="H102" s="864"/>
      <c r="I102" s="864"/>
      <c r="J102" s="864"/>
      <c r="K102" s="864"/>
      <c r="L102" s="864"/>
      <c r="M102" s="864"/>
      <c r="N102" s="864"/>
      <c r="O102" s="864"/>
      <c r="P102" s="864"/>
      <c r="Q102" s="864"/>
      <c r="R102" s="865"/>
      <c r="S102" s="86"/>
      <c r="T102" s="86"/>
      <c r="U102" s="86"/>
      <c r="V102" s="86"/>
      <c r="W102" s="86"/>
      <c r="X102" s="86"/>
    </row>
    <row r="103" spans="1:24" s="44" customFormat="1" ht="24" hidden="1" customHeight="1" x14ac:dyDescent="0.2">
      <c r="A103" s="87"/>
      <c r="B103" s="557">
        <f>COUNTIFS($B$97:$H$101,"&lt;&gt;")</f>
        <v>0</v>
      </c>
      <c r="C103" s="558"/>
      <c r="D103" s="558"/>
      <c r="E103" s="558"/>
      <c r="F103" s="558"/>
      <c r="G103" s="558"/>
      <c r="H103" s="558"/>
      <c r="I103" s="558"/>
      <c r="J103" s="559"/>
      <c r="K103" s="566">
        <f>SUM(K97:R101)</f>
        <v>0</v>
      </c>
      <c r="L103" s="566"/>
      <c r="M103" s="566"/>
      <c r="N103" s="566"/>
      <c r="O103" s="566"/>
      <c r="P103" s="566"/>
      <c r="Q103" s="566"/>
      <c r="R103" s="566"/>
      <c r="S103" s="86"/>
      <c r="T103" s="86"/>
      <c r="U103" s="86"/>
      <c r="V103" s="86"/>
      <c r="W103" s="86"/>
      <c r="X103" s="86"/>
    </row>
    <row r="104" spans="1:24" s="44" customFormat="1" ht="18" hidden="1" customHeight="1" x14ac:dyDescent="0.2">
      <c r="A104" s="87"/>
      <c r="B104" s="103"/>
      <c r="C104" s="86"/>
      <c r="D104" s="86"/>
      <c r="E104" s="86"/>
      <c r="F104" s="86"/>
      <c r="G104" s="86"/>
      <c r="H104" s="86"/>
      <c r="I104" s="86"/>
      <c r="J104" s="86"/>
      <c r="K104" s="86"/>
      <c r="L104" s="86"/>
      <c r="M104" s="86"/>
      <c r="N104" s="86"/>
      <c r="O104" s="86"/>
      <c r="P104" s="86"/>
      <c r="Q104" s="86"/>
      <c r="R104" s="86"/>
      <c r="S104" s="86"/>
      <c r="T104" s="86"/>
      <c r="U104" s="86"/>
      <c r="V104" s="86"/>
      <c r="W104" s="86"/>
      <c r="X104" s="86"/>
    </row>
    <row r="105" spans="1:24" s="44" customFormat="1" ht="18" hidden="1" customHeight="1" x14ac:dyDescent="0.2">
      <c r="A105" s="87"/>
      <c r="B105" s="86"/>
      <c r="C105" s="86"/>
      <c r="D105" s="86"/>
      <c r="E105" s="86"/>
      <c r="F105" s="86"/>
      <c r="G105" s="86"/>
      <c r="H105" s="86"/>
      <c r="I105" s="86"/>
      <c r="J105" s="86"/>
      <c r="K105" s="86"/>
      <c r="L105" s="86"/>
      <c r="M105" s="86"/>
      <c r="N105" s="86"/>
      <c r="O105" s="86"/>
      <c r="P105" s="86"/>
      <c r="Q105" s="86"/>
      <c r="R105" s="86"/>
      <c r="S105" s="86"/>
      <c r="T105" s="86"/>
      <c r="U105" s="86"/>
      <c r="V105" s="86"/>
      <c r="W105" s="86"/>
      <c r="X105" s="86"/>
    </row>
    <row r="106" spans="1:24" s="44" customFormat="1" ht="18" hidden="1" customHeight="1" x14ac:dyDescent="0.2">
      <c r="A106" s="87" t="s">
        <v>265</v>
      </c>
      <c r="B106" s="86"/>
      <c r="C106" s="86"/>
      <c r="D106" s="86"/>
      <c r="E106" s="86"/>
      <c r="F106" s="86"/>
      <c r="G106" s="86"/>
      <c r="H106" s="86"/>
      <c r="I106" s="86"/>
      <c r="J106" s="86"/>
      <c r="K106" s="86"/>
      <c r="L106" s="86"/>
      <c r="M106" s="86"/>
      <c r="N106" s="86"/>
      <c r="O106" s="86"/>
      <c r="P106" s="86"/>
      <c r="Q106" s="86"/>
      <c r="R106" s="86"/>
      <c r="S106" s="193"/>
      <c r="T106" s="193"/>
      <c r="U106" s="193"/>
      <c r="V106" s="193"/>
      <c r="W106" s="193"/>
      <c r="X106" s="86"/>
    </row>
    <row r="107" spans="1:24" s="44" customFormat="1" ht="18" hidden="1" customHeight="1" x14ac:dyDescent="0.2">
      <c r="A107" s="86"/>
      <c r="B107" s="560" t="s">
        <v>266</v>
      </c>
      <c r="C107" s="561"/>
      <c r="D107" s="561"/>
      <c r="E107" s="561"/>
      <c r="F107" s="561"/>
      <c r="G107" s="561"/>
      <c r="H107" s="561"/>
      <c r="I107" s="561"/>
      <c r="J107" s="561"/>
      <c r="K107" s="561"/>
      <c r="L107" s="561"/>
      <c r="M107" s="561"/>
      <c r="N107" s="561"/>
      <c r="O107" s="561"/>
      <c r="P107" s="561"/>
      <c r="Q107" s="561"/>
      <c r="R107" s="561"/>
      <c r="S107" s="184"/>
      <c r="T107" s="185"/>
      <c r="U107" s="185"/>
      <c r="V107" s="185"/>
      <c r="W107" s="185"/>
      <c r="X107" s="86"/>
    </row>
    <row r="108" spans="1:24" s="44" customFormat="1" ht="18" hidden="1" customHeight="1" x14ac:dyDescent="0.2">
      <c r="A108" s="86"/>
      <c r="B108" s="717" t="s">
        <v>45</v>
      </c>
      <c r="C108" s="718"/>
      <c r="D108" s="718"/>
      <c r="E108" s="718"/>
      <c r="F108" s="718"/>
      <c r="G108" s="718"/>
      <c r="H108" s="718"/>
      <c r="I108" s="718"/>
      <c r="J108" s="719"/>
      <c r="K108" s="711" t="s">
        <v>260</v>
      </c>
      <c r="L108" s="720"/>
      <c r="M108" s="715"/>
      <c r="N108" s="711" t="s">
        <v>253</v>
      </c>
      <c r="O108" s="712"/>
      <c r="P108" s="711" t="s">
        <v>268</v>
      </c>
      <c r="Q108" s="720"/>
      <c r="R108" s="714"/>
      <c r="S108" s="186"/>
      <c r="T108" s="187"/>
      <c r="U108" s="187"/>
      <c r="V108" s="187"/>
      <c r="W108" s="188"/>
      <c r="X108" s="86"/>
    </row>
    <row r="109" spans="1:24" s="44" customFormat="1" ht="36" hidden="1" customHeight="1" x14ac:dyDescent="0.2">
      <c r="A109" s="86"/>
      <c r="B109" s="709" t="s">
        <v>35</v>
      </c>
      <c r="C109" s="710"/>
      <c r="D109" s="711" t="s">
        <v>52</v>
      </c>
      <c r="E109" s="712"/>
      <c r="F109" s="713" t="s">
        <v>36</v>
      </c>
      <c r="G109" s="714"/>
      <c r="H109" s="715"/>
      <c r="I109" s="711" t="s">
        <v>37</v>
      </c>
      <c r="J109" s="712"/>
      <c r="K109" s="721"/>
      <c r="L109" s="722"/>
      <c r="M109" s="723"/>
      <c r="N109" s="724"/>
      <c r="O109" s="725"/>
      <c r="P109" s="721"/>
      <c r="Q109" s="722"/>
      <c r="R109" s="722"/>
      <c r="S109" s="186"/>
      <c r="T109" s="187"/>
      <c r="U109" s="188"/>
      <c r="V109" s="188"/>
      <c r="W109" s="188"/>
      <c r="X109" s="86"/>
    </row>
    <row r="110" spans="1:24" s="44" customFormat="1" ht="18" hidden="1" customHeight="1" x14ac:dyDescent="0.2">
      <c r="A110" s="86"/>
      <c r="B110" s="587">
        <f>ROUNDDOWN(SUMIFS(別紙２①!$F$18:$F$32,別紙２①!$E$18:$E$32,"田",別紙２①!$N$18:$N$32,"〇"),0)</f>
        <v>0</v>
      </c>
      <c r="C110" s="588"/>
      <c r="D110" s="587">
        <f>ROUNDDOWN(SUMIFS(別紙２①!$F$18:$F$32,別紙２①!$E$18:$E$32,"畑",別紙２①!$N$18:$N$32,"〇"),0)</f>
        <v>0</v>
      </c>
      <c r="E110" s="588"/>
      <c r="F110" s="587">
        <f>ROUNDDOWN(SUMIFS(別紙２①!$F$18:$F$32,別紙２①!$E$18:$E$32,"草地",別紙２①!$N$18:$N$32,"〇"),0)</f>
        <v>0</v>
      </c>
      <c r="G110" s="716"/>
      <c r="H110" s="588"/>
      <c r="I110" s="587">
        <f>ROUNDDOWN(SUMIFS(別紙２①!$F$18:$F$32,別紙２①!$E$18:$E$32,"採草放牧地",別紙２①!$N$18:$N$32,"〇"),0)</f>
        <v>0</v>
      </c>
      <c r="J110" s="588"/>
      <c r="K110" s="726">
        <v>5000</v>
      </c>
      <c r="L110" s="727"/>
      <c r="M110" s="728"/>
      <c r="N110" s="587">
        <f>ROUNDDOWN((B110+D110+F110+I110)*K110/1000,0)</f>
        <v>0</v>
      </c>
      <c r="O110" s="588"/>
      <c r="P110" s="706">
        <f>IF(N110&lt;S110,N110,S110)</f>
        <v>0</v>
      </c>
      <c r="Q110" s="707"/>
      <c r="R110" s="707"/>
      <c r="S110" s="195">
        <v>2000000</v>
      </c>
      <c r="T110" s="194"/>
      <c r="U110" s="191"/>
      <c r="V110" s="191"/>
      <c r="W110" s="191"/>
      <c r="X110" s="86"/>
    </row>
    <row r="111" spans="1:24" s="44" customFormat="1" ht="15" hidden="1" customHeight="1" x14ac:dyDescent="0.2">
      <c r="A111" s="87"/>
      <c r="B111" s="589" t="s">
        <v>249</v>
      </c>
      <c r="C111" s="589"/>
      <c r="D111" s="589"/>
      <c r="E111" s="589"/>
      <c r="F111" s="589"/>
      <c r="G111" s="589"/>
      <c r="H111" s="589"/>
      <c r="I111" s="589"/>
      <c r="J111" s="589"/>
      <c r="K111" s="589"/>
      <c r="L111" s="589"/>
      <c r="M111" s="589"/>
      <c r="N111" s="589"/>
      <c r="O111" s="589"/>
      <c r="P111" s="589"/>
      <c r="Q111" s="589"/>
      <c r="R111" s="589"/>
      <c r="S111" s="589"/>
      <c r="T111" s="589"/>
      <c r="U111" s="589"/>
      <c r="V111" s="589"/>
      <c r="W111" s="589"/>
      <c r="X111" s="589"/>
    </row>
    <row r="112" spans="1:24" s="44" customFormat="1" ht="15" hidden="1" customHeight="1" x14ac:dyDescent="0.2">
      <c r="A112" s="87"/>
      <c r="B112" s="589" t="s">
        <v>267</v>
      </c>
      <c r="C112" s="589"/>
      <c r="D112" s="589"/>
      <c r="E112" s="589"/>
      <c r="F112" s="589"/>
      <c r="G112" s="589"/>
      <c r="H112" s="589"/>
      <c r="I112" s="589"/>
      <c r="J112" s="589"/>
      <c r="K112" s="589"/>
      <c r="L112" s="589"/>
      <c r="M112" s="589"/>
      <c r="N112" s="589"/>
      <c r="O112" s="589"/>
      <c r="P112" s="589"/>
      <c r="Q112" s="589"/>
      <c r="R112" s="589"/>
      <c r="S112" s="589"/>
      <c r="T112" s="589"/>
      <c r="U112" s="589"/>
      <c r="V112" s="589"/>
      <c r="W112" s="589"/>
      <c r="X112" s="589"/>
    </row>
    <row r="113" spans="1:24" s="44" customFormat="1" ht="18" hidden="1" customHeight="1" x14ac:dyDescent="0.2">
      <c r="A113" s="87"/>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row>
    <row r="114" spans="1:24" s="44" customFormat="1" ht="18" hidden="1" customHeight="1" x14ac:dyDescent="0.2">
      <c r="A114" s="87"/>
      <c r="B114" s="86"/>
      <c r="C114" s="86"/>
      <c r="D114" s="86"/>
      <c r="E114" s="86"/>
      <c r="F114" s="86"/>
      <c r="G114" s="86"/>
      <c r="H114" s="86"/>
      <c r="I114" s="86"/>
      <c r="J114" s="86"/>
      <c r="K114" s="86"/>
      <c r="L114" s="86"/>
      <c r="M114" s="86"/>
      <c r="N114" s="86"/>
      <c r="O114" s="86"/>
      <c r="P114" s="86"/>
      <c r="Q114" s="86"/>
      <c r="R114" s="86"/>
      <c r="S114" s="193"/>
      <c r="T114" s="193"/>
      <c r="U114" s="193"/>
      <c r="V114" s="193"/>
      <c r="W114" s="193"/>
      <c r="X114" s="86"/>
    </row>
    <row r="115" spans="1:24" s="44" customFormat="1" ht="18" hidden="1" customHeight="1" x14ac:dyDescent="0.2">
      <c r="A115" s="87" t="s">
        <v>269</v>
      </c>
      <c r="B115" s="86"/>
      <c r="C115" s="86"/>
      <c r="D115" s="86"/>
      <c r="E115" s="86"/>
      <c r="F115" s="86"/>
      <c r="G115" s="86"/>
      <c r="H115" s="86"/>
      <c r="I115" s="86"/>
      <c r="J115" s="86"/>
      <c r="K115" s="86"/>
      <c r="L115" s="86"/>
      <c r="M115" s="86"/>
      <c r="N115" s="86"/>
      <c r="O115" s="86"/>
      <c r="P115" s="86"/>
      <c r="Q115" s="86"/>
      <c r="R115" s="86"/>
      <c r="S115" s="193"/>
      <c r="T115" s="193"/>
      <c r="U115" s="193"/>
      <c r="V115" s="193"/>
      <c r="W115" s="193"/>
      <c r="X115" s="86"/>
    </row>
    <row r="116" spans="1:24" s="44" customFormat="1" ht="18" hidden="1" customHeight="1" x14ac:dyDescent="0.2">
      <c r="A116" s="86"/>
      <c r="B116" s="560" t="s">
        <v>271</v>
      </c>
      <c r="C116" s="561"/>
      <c r="D116" s="561"/>
      <c r="E116" s="561"/>
      <c r="F116" s="561"/>
      <c r="G116" s="561"/>
      <c r="H116" s="561"/>
      <c r="I116" s="561"/>
      <c r="J116" s="561"/>
      <c r="K116" s="561"/>
      <c r="L116" s="561"/>
      <c r="M116" s="561"/>
      <c r="N116" s="561"/>
      <c r="O116" s="561"/>
      <c r="P116" s="561"/>
      <c r="Q116" s="561"/>
      <c r="R116" s="562"/>
      <c r="S116" s="185"/>
      <c r="T116" s="185"/>
      <c r="U116" s="185"/>
      <c r="V116" s="185"/>
      <c r="W116" s="185"/>
      <c r="X116" s="86"/>
    </row>
    <row r="117" spans="1:24" s="44" customFormat="1" ht="18" hidden="1" customHeight="1" x14ac:dyDescent="0.2">
      <c r="A117" s="86"/>
      <c r="B117" s="717" t="s">
        <v>45</v>
      </c>
      <c r="C117" s="718"/>
      <c r="D117" s="718"/>
      <c r="E117" s="718"/>
      <c r="F117" s="718"/>
      <c r="G117" s="718"/>
      <c r="H117" s="718"/>
      <c r="I117" s="718"/>
      <c r="J117" s="719"/>
      <c r="K117" s="711" t="s">
        <v>260</v>
      </c>
      <c r="L117" s="720"/>
      <c r="M117" s="715"/>
      <c r="N117" s="711" t="s">
        <v>253</v>
      </c>
      <c r="O117" s="712"/>
      <c r="P117" s="711" t="s">
        <v>268</v>
      </c>
      <c r="Q117" s="720"/>
      <c r="R117" s="715"/>
      <c r="S117" s="186"/>
      <c r="T117" s="187"/>
      <c r="U117" s="187"/>
      <c r="V117" s="187"/>
      <c r="W117" s="188"/>
      <c r="X117" s="86"/>
    </row>
    <row r="118" spans="1:24" s="44" customFormat="1" ht="36" hidden="1" customHeight="1" x14ac:dyDescent="0.2">
      <c r="A118" s="86"/>
      <c r="B118" s="709" t="s">
        <v>35</v>
      </c>
      <c r="C118" s="710"/>
      <c r="D118" s="711" t="s">
        <v>52</v>
      </c>
      <c r="E118" s="712"/>
      <c r="F118" s="713" t="s">
        <v>36</v>
      </c>
      <c r="G118" s="714"/>
      <c r="H118" s="715"/>
      <c r="I118" s="711" t="s">
        <v>37</v>
      </c>
      <c r="J118" s="712"/>
      <c r="K118" s="721"/>
      <c r="L118" s="722"/>
      <c r="M118" s="723"/>
      <c r="N118" s="724"/>
      <c r="O118" s="725"/>
      <c r="P118" s="721"/>
      <c r="Q118" s="722"/>
      <c r="R118" s="723"/>
      <c r="S118" s="186"/>
      <c r="T118" s="187"/>
      <c r="U118" s="188"/>
      <c r="V118" s="188"/>
      <c r="W118" s="188"/>
      <c r="X118" s="86"/>
    </row>
    <row r="119" spans="1:24" s="44" customFormat="1" ht="18" hidden="1" customHeight="1" x14ac:dyDescent="0.2">
      <c r="A119" s="86"/>
      <c r="B119" s="587">
        <f>ROUNDDOWN(SUMIFS(別紙２①!$F$18:$F$32,別紙２①!$E$18:$E$32,"田",別紙２①!$O$18:$O$32,"〇"),0)</f>
        <v>0</v>
      </c>
      <c r="C119" s="588"/>
      <c r="D119" s="587">
        <f>ROUNDDOWN(SUMIFS(別紙２①!$F$18:$F$32,別紙２①!$E$18:$E$32,"畑",別紙２①!$O$18:$O$32,"〇"),0)</f>
        <v>0</v>
      </c>
      <c r="E119" s="588"/>
      <c r="F119" s="587">
        <f>ROUNDDOWN(SUMIFS(別紙２①!$F$18:$F$32,別紙２①!$E$18:$E$32,"草地",別紙２①!$O$18:$O$32,"〇"),0)</f>
        <v>0</v>
      </c>
      <c r="G119" s="716"/>
      <c r="H119" s="588"/>
      <c r="I119" s="587">
        <f>ROUNDDOWN(SUMIFS(別紙２①!$F$18:$F$32,別紙２①!$E$18:$E$32,"採草放牧地",別紙２①!$O$18:$O$32,"〇"),0)</f>
        <v>0</v>
      </c>
      <c r="J119" s="588"/>
      <c r="K119" s="703">
        <v>3000</v>
      </c>
      <c r="L119" s="704"/>
      <c r="M119" s="705"/>
      <c r="N119" s="587">
        <f>ROUNDDOWN((B119+D119+F119+I119)*K119/1000,0)</f>
        <v>0</v>
      </c>
      <c r="O119" s="588"/>
      <c r="P119" s="706">
        <f>IF(N119&lt;S119,N119,S119)</f>
        <v>0</v>
      </c>
      <c r="Q119" s="707"/>
      <c r="R119" s="708"/>
      <c r="S119" s="195">
        <v>2000000</v>
      </c>
      <c r="T119" s="194"/>
      <c r="U119" s="191"/>
      <c r="V119" s="191"/>
      <c r="W119" s="191"/>
      <c r="X119" s="86"/>
    </row>
    <row r="120" spans="1:24" s="44" customFormat="1" ht="13.9" hidden="1" customHeight="1" x14ac:dyDescent="0.2">
      <c r="A120" s="87"/>
      <c r="B120" s="589" t="s">
        <v>270</v>
      </c>
      <c r="C120" s="589"/>
      <c r="D120" s="589"/>
      <c r="E120" s="589"/>
      <c r="F120" s="589"/>
      <c r="G120" s="589"/>
      <c r="H120" s="589"/>
      <c r="I120" s="589"/>
      <c r="J120" s="589"/>
      <c r="K120" s="589"/>
      <c r="L120" s="589"/>
      <c r="M120" s="589"/>
      <c r="N120" s="589"/>
      <c r="O120" s="589"/>
      <c r="P120" s="589"/>
      <c r="Q120" s="589"/>
      <c r="R120" s="589"/>
      <c r="S120" s="589"/>
      <c r="T120" s="589"/>
      <c r="U120" s="589"/>
      <c r="V120" s="589"/>
      <c r="W120" s="589"/>
      <c r="X120" s="589"/>
    </row>
    <row r="121" spans="1:24" s="44" customFormat="1" ht="13.9" hidden="1" customHeight="1" x14ac:dyDescent="0.2">
      <c r="A121" s="87"/>
      <c r="B121" s="589" t="s">
        <v>267</v>
      </c>
      <c r="C121" s="589"/>
      <c r="D121" s="589"/>
      <c r="E121" s="589"/>
      <c r="F121" s="589"/>
      <c r="G121" s="589"/>
      <c r="H121" s="589"/>
      <c r="I121" s="589"/>
      <c r="J121" s="589"/>
      <c r="K121" s="589"/>
      <c r="L121" s="589"/>
      <c r="M121" s="589"/>
      <c r="N121" s="589"/>
      <c r="O121" s="589"/>
      <c r="P121" s="589"/>
      <c r="Q121" s="589"/>
      <c r="R121" s="589"/>
      <c r="S121" s="589"/>
      <c r="T121" s="589"/>
      <c r="U121" s="589"/>
      <c r="V121" s="589"/>
      <c r="W121" s="589"/>
      <c r="X121" s="589"/>
    </row>
    <row r="122" spans="1:24" s="44" customFormat="1" ht="13.9" hidden="1" customHeight="1" x14ac:dyDescent="0.2">
      <c r="A122" s="87"/>
      <c r="B122" s="589"/>
      <c r="C122" s="589"/>
      <c r="D122" s="589"/>
      <c r="E122" s="589"/>
      <c r="F122" s="589"/>
      <c r="G122" s="589"/>
      <c r="H122" s="589"/>
      <c r="I122" s="589"/>
      <c r="J122" s="589"/>
      <c r="K122" s="589"/>
      <c r="L122" s="589"/>
      <c r="M122" s="589"/>
      <c r="N122" s="589"/>
      <c r="O122" s="589"/>
      <c r="P122" s="589"/>
      <c r="Q122" s="589"/>
      <c r="R122" s="589"/>
      <c r="S122" s="589"/>
      <c r="T122" s="589"/>
      <c r="U122" s="589"/>
      <c r="V122" s="589"/>
      <c r="W122" s="589"/>
      <c r="X122" s="589"/>
    </row>
    <row r="123" spans="1:24" s="44" customFormat="1" ht="18" hidden="1" customHeight="1" x14ac:dyDescent="0.2">
      <c r="A123" s="87"/>
      <c r="B123" s="86"/>
      <c r="C123" s="86"/>
      <c r="D123" s="86"/>
      <c r="E123" s="86"/>
      <c r="F123" s="86"/>
      <c r="G123" s="86"/>
      <c r="H123" s="86"/>
      <c r="I123" s="86"/>
      <c r="J123" s="86"/>
      <c r="K123" s="86"/>
      <c r="L123" s="86"/>
      <c r="M123" s="86"/>
      <c r="N123" s="86"/>
      <c r="O123" s="86"/>
      <c r="P123" s="86"/>
      <c r="Q123" s="86"/>
      <c r="R123" s="86"/>
      <c r="S123" s="86"/>
      <c r="T123" s="86"/>
      <c r="U123" s="86"/>
      <c r="V123" s="86"/>
      <c r="W123" s="86"/>
      <c r="X123" s="86"/>
    </row>
    <row r="124" spans="1:24" s="44" customFormat="1" ht="18" hidden="1" customHeight="1" x14ac:dyDescent="0.2">
      <c r="A124" s="87"/>
      <c r="B124" s="86"/>
      <c r="C124" s="86"/>
      <c r="D124" s="86"/>
      <c r="E124" s="86"/>
      <c r="F124" s="86"/>
      <c r="G124" s="86"/>
      <c r="H124" s="86"/>
      <c r="I124" s="86"/>
      <c r="J124" s="86"/>
      <c r="K124" s="86"/>
      <c r="L124" s="86"/>
      <c r="M124" s="86"/>
      <c r="N124" s="86"/>
      <c r="O124" s="86"/>
      <c r="P124" s="86"/>
      <c r="Q124" s="86"/>
      <c r="R124" s="86"/>
      <c r="S124" s="86"/>
      <c r="T124" s="86"/>
      <c r="U124" s="86"/>
      <c r="V124" s="86"/>
      <c r="W124" s="86"/>
      <c r="X124" s="86"/>
    </row>
    <row r="125" spans="1:24" s="44" customFormat="1" ht="18" hidden="1" customHeight="1" x14ac:dyDescent="0.2">
      <c r="A125" s="87" t="s">
        <v>189</v>
      </c>
      <c r="B125" s="86"/>
      <c r="C125" s="86"/>
      <c r="D125" s="86"/>
      <c r="E125" s="86"/>
      <c r="F125" s="86"/>
      <c r="G125" s="86"/>
      <c r="H125" s="86"/>
      <c r="I125" s="86"/>
      <c r="J125" s="86"/>
      <c r="K125" s="86"/>
      <c r="L125" s="86"/>
      <c r="M125" s="86"/>
      <c r="N125" s="86"/>
      <c r="O125" s="86"/>
      <c r="P125" s="86"/>
      <c r="Q125" s="86"/>
      <c r="R125" s="86"/>
      <c r="S125" s="86"/>
      <c r="T125" s="86"/>
      <c r="U125" s="86"/>
      <c r="V125" s="86"/>
      <c r="W125" s="86"/>
      <c r="X125" s="86"/>
    </row>
    <row r="126" spans="1:24" s="44" customFormat="1" ht="18" hidden="1" customHeight="1" x14ac:dyDescent="0.2">
      <c r="A126" s="87" t="s">
        <v>53</v>
      </c>
      <c r="B126" s="86"/>
      <c r="C126" s="86"/>
      <c r="D126" s="86"/>
      <c r="E126" s="86"/>
      <c r="F126" s="86"/>
      <c r="G126" s="86"/>
      <c r="H126" s="86"/>
      <c r="I126" s="86"/>
      <c r="J126" s="86"/>
      <c r="K126" s="86"/>
      <c r="L126" s="86"/>
      <c r="M126" s="86"/>
      <c r="N126" s="86"/>
      <c r="O126" s="86"/>
      <c r="P126" s="86"/>
      <c r="Q126" s="86"/>
      <c r="R126" s="86"/>
      <c r="S126" s="86"/>
      <c r="T126" s="86"/>
      <c r="U126" s="86"/>
      <c r="V126" s="86"/>
      <c r="W126" s="86"/>
      <c r="X126" s="86"/>
    </row>
    <row r="127" spans="1:24" s="44" customFormat="1" ht="18" hidden="1" customHeight="1" x14ac:dyDescent="0.2">
      <c r="A127" s="87"/>
      <c r="B127" s="86" t="s">
        <v>54</v>
      </c>
      <c r="C127" s="86"/>
      <c r="D127" s="86"/>
      <c r="E127" s="86"/>
      <c r="F127" s="86"/>
      <c r="G127" s="86"/>
      <c r="H127" s="86"/>
      <c r="I127" s="86"/>
      <c r="J127" s="86"/>
      <c r="K127" s="86"/>
      <c r="L127" s="86"/>
      <c r="M127" s="86"/>
      <c r="N127" s="86"/>
      <c r="O127" s="86"/>
      <c r="P127" s="86"/>
      <c r="Q127" s="86"/>
      <c r="R127" s="86"/>
      <c r="S127" s="86"/>
      <c r="T127" s="86"/>
      <c r="U127" s="86"/>
      <c r="V127" s="86"/>
      <c r="W127" s="86"/>
      <c r="X127" s="86"/>
    </row>
    <row r="128" spans="1:24" s="44" customFormat="1" ht="12" hidden="1" customHeight="1" x14ac:dyDescent="0.2">
      <c r="A128" s="87"/>
      <c r="B128" s="86"/>
      <c r="C128" s="86"/>
      <c r="D128" s="86"/>
      <c r="E128" s="86"/>
      <c r="F128" s="86"/>
      <c r="G128" s="86"/>
      <c r="H128" s="86"/>
      <c r="I128" s="86"/>
      <c r="J128" s="86"/>
      <c r="K128" s="86"/>
      <c r="L128" s="86"/>
      <c r="M128" s="86"/>
      <c r="N128" s="86"/>
      <c r="O128" s="86"/>
      <c r="P128" s="86"/>
      <c r="Q128" s="86"/>
      <c r="R128" s="86"/>
      <c r="S128" s="86"/>
      <c r="T128" s="86"/>
      <c r="U128" s="86"/>
      <c r="V128" s="86"/>
      <c r="W128" s="86"/>
      <c r="X128" s="86"/>
    </row>
    <row r="129" spans="1:25" s="44" customFormat="1" ht="18" hidden="1" customHeight="1" x14ac:dyDescent="0.2">
      <c r="A129" s="105"/>
      <c r="B129" s="553"/>
      <c r="C129" s="553"/>
      <c r="D129" s="670" t="s">
        <v>55</v>
      </c>
      <c r="E129" s="701"/>
      <c r="F129" s="701"/>
      <c r="G129" s="701"/>
      <c r="H129" s="701"/>
      <c r="I129" s="701"/>
      <c r="J129" s="701"/>
      <c r="K129" s="701"/>
      <c r="L129" s="701"/>
      <c r="M129" s="701"/>
      <c r="N129" s="701"/>
      <c r="O129" s="701"/>
      <c r="P129" s="701"/>
      <c r="Q129" s="701"/>
      <c r="R129" s="701"/>
      <c r="S129" s="701"/>
      <c r="T129" s="701"/>
      <c r="U129" s="701"/>
      <c r="V129" s="701"/>
      <c r="W129" s="701"/>
      <c r="X129" s="702"/>
      <c r="Y129" s="47"/>
    </row>
    <row r="130" spans="1:25" s="44" customFormat="1" ht="36" hidden="1" customHeight="1" x14ac:dyDescent="0.2">
      <c r="A130" s="105"/>
      <c r="B130" s="554"/>
      <c r="C130" s="554"/>
      <c r="D130" s="695" t="s">
        <v>56</v>
      </c>
      <c r="E130" s="695"/>
      <c r="F130" s="695"/>
      <c r="G130" s="695"/>
      <c r="H130" s="695"/>
      <c r="I130" s="695"/>
      <c r="J130" s="695"/>
      <c r="K130" s="695"/>
      <c r="L130" s="695"/>
      <c r="M130" s="695"/>
      <c r="N130" s="695"/>
      <c r="O130" s="695"/>
      <c r="P130" s="695"/>
      <c r="Q130" s="695"/>
      <c r="R130" s="695"/>
      <c r="S130" s="695"/>
      <c r="T130" s="695"/>
      <c r="U130" s="695"/>
      <c r="V130" s="695"/>
      <c r="W130" s="695"/>
      <c r="X130" s="696"/>
      <c r="Y130" s="47"/>
    </row>
    <row r="131" spans="1:25" s="44" customFormat="1" ht="36" hidden="1" customHeight="1" x14ac:dyDescent="0.2">
      <c r="A131" s="105"/>
      <c r="B131" s="554"/>
      <c r="C131" s="554"/>
      <c r="D131" s="695" t="s">
        <v>57</v>
      </c>
      <c r="E131" s="695"/>
      <c r="F131" s="695"/>
      <c r="G131" s="695"/>
      <c r="H131" s="695"/>
      <c r="I131" s="695"/>
      <c r="J131" s="695"/>
      <c r="K131" s="695"/>
      <c r="L131" s="695"/>
      <c r="M131" s="695"/>
      <c r="N131" s="695"/>
      <c r="O131" s="695"/>
      <c r="P131" s="695"/>
      <c r="Q131" s="695"/>
      <c r="R131" s="695"/>
      <c r="S131" s="695"/>
      <c r="T131" s="695"/>
      <c r="U131" s="695"/>
      <c r="V131" s="695"/>
      <c r="W131" s="695"/>
      <c r="X131" s="696"/>
      <c r="Y131" s="47"/>
    </row>
    <row r="132" spans="1:25" s="44" customFormat="1" ht="36" hidden="1" customHeight="1" x14ac:dyDescent="0.2">
      <c r="A132" s="105"/>
      <c r="B132" s="554"/>
      <c r="C132" s="554"/>
      <c r="D132" s="697" t="s">
        <v>58</v>
      </c>
      <c r="E132" s="697"/>
      <c r="F132" s="697"/>
      <c r="G132" s="697"/>
      <c r="H132" s="697"/>
      <c r="I132" s="697"/>
      <c r="J132" s="697"/>
      <c r="K132" s="697"/>
      <c r="L132" s="697"/>
      <c r="M132" s="697"/>
      <c r="N132" s="697"/>
      <c r="O132" s="697"/>
      <c r="P132" s="697"/>
      <c r="Q132" s="697"/>
      <c r="R132" s="697"/>
      <c r="S132" s="697"/>
      <c r="T132" s="697"/>
      <c r="U132" s="697"/>
      <c r="V132" s="697"/>
      <c r="W132" s="697"/>
      <c r="X132" s="688"/>
      <c r="Y132" s="47"/>
    </row>
    <row r="133" spans="1:25" s="44" customFormat="1" ht="21.75" hidden="1" customHeight="1" x14ac:dyDescent="0.2">
      <c r="A133" s="105"/>
      <c r="B133" s="554"/>
      <c r="C133" s="554"/>
      <c r="D133" s="673" t="s">
        <v>685</v>
      </c>
      <c r="E133" s="693"/>
      <c r="F133" s="693"/>
      <c r="G133" s="693"/>
      <c r="H133" s="693"/>
      <c r="I133" s="693"/>
      <c r="J133" s="693"/>
      <c r="K133" s="693"/>
      <c r="L133" s="693"/>
      <c r="M133" s="693"/>
      <c r="N133" s="693"/>
      <c r="O133" s="693"/>
      <c r="P133" s="693"/>
      <c r="Q133" s="693"/>
      <c r="R133" s="693"/>
      <c r="S133" s="693"/>
      <c r="T133" s="693"/>
      <c r="U133" s="693"/>
      <c r="V133" s="693"/>
      <c r="W133" s="693"/>
      <c r="X133" s="694"/>
      <c r="Y133" s="47"/>
    </row>
    <row r="134" spans="1:25" s="44" customFormat="1" ht="46.5" hidden="1" customHeight="1" x14ac:dyDescent="0.2">
      <c r="A134" s="87"/>
      <c r="B134" s="554"/>
      <c r="C134" s="554"/>
      <c r="D134" s="698"/>
      <c r="E134" s="699"/>
      <c r="F134" s="699"/>
      <c r="G134" s="699"/>
      <c r="H134" s="699"/>
      <c r="I134" s="699"/>
      <c r="J134" s="699"/>
      <c r="K134" s="699"/>
      <c r="L134" s="699"/>
      <c r="M134" s="699"/>
      <c r="N134" s="699"/>
      <c r="O134" s="699"/>
      <c r="P134" s="699"/>
      <c r="Q134" s="699"/>
      <c r="R134" s="699"/>
      <c r="S134" s="699"/>
      <c r="T134" s="699"/>
      <c r="U134" s="699"/>
      <c r="V134" s="699"/>
      <c r="W134" s="699"/>
      <c r="X134" s="700"/>
    </row>
    <row r="135" spans="1:25" s="44" customFormat="1" ht="18" hidden="1" customHeight="1" x14ac:dyDescent="0.2">
      <c r="A135" s="87"/>
      <c r="B135" s="103" t="s">
        <v>59</v>
      </c>
      <c r="C135" s="86"/>
      <c r="D135" s="86"/>
      <c r="E135" s="86"/>
      <c r="F135" s="86"/>
      <c r="G135" s="86"/>
      <c r="H135" s="86"/>
      <c r="I135" s="86"/>
      <c r="J135" s="86"/>
      <c r="K135" s="86"/>
      <c r="L135" s="86"/>
      <c r="M135" s="86"/>
      <c r="N135" s="86"/>
      <c r="O135" s="86"/>
      <c r="P135" s="86"/>
      <c r="Q135" s="86"/>
      <c r="R135" s="86"/>
      <c r="S135" s="86"/>
      <c r="T135" s="86"/>
      <c r="U135" s="86"/>
      <c r="V135" s="86"/>
      <c r="W135" s="86"/>
      <c r="X135" s="86"/>
    </row>
    <row r="136" spans="1:25" s="393" customFormat="1" ht="37.5" hidden="1" customHeight="1" x14ac:dyDescent="0.2">
      <c r="A136" s="391"/>
      <c r="B136" s="392" t="s">
        <v>60</v>
      </c>
      <c r="C136" s="392"/>
      <c r="D136" s="392"/>
      <c r="E136" s="392"/>
      <c r="F136" s="392"/>
      <c r="G136" s="392"/>
      <c r="H136" s="392"/>
      <c r="I136" s="392"/>
      <c r="J136" s="392"/>
      <c r="K136" s="392"/>
      <c r="L136" s="392"/>
      <c r="M136" s="392"/>
      <c r="N136" s="392"/>
      <c r="O136" s="392"/>
      <c r="P136" s="392"/>
      <c r="Q136" s="392"/>
      <c r="R136" s="392"/>
      <c r="S136" s="392"/>
      <c r="T136" s="392"/>
      <c r="U136" s="392"/>
      <c r="V136" s="392"/>
      <c r="W136" s="392"/>
      <c r="X136" s="392"/>
    </row>
    <row r="137" spans="1:25" s="44" customFormat="1" ht="36" hidden="1" customHeight="1" x14ac:dyDescent="0.2">
      <c r="A137" s="87"/>
      <c r="B137" s="657" t="s">
        <v>61</v>
      </c>
      <c r="C137" s="657"/>
      <c r="D137" s="657"/>
      <c r="E137" s="657"/>
      <c r="F137" s="657"/>
      <c r="G137" s="657"/>
      <c r="H137" s="657"/>
      <c r="I137" s="657"/>
      <c r="J137" s="657"/>
      <c r="K137" s="657"/>
      <c r="L137" s="657"/>
      <c r="M137" s="657"/>
      <c r="N137" s="657"/>
      <c r="O137" s="657"/>
      <c r="P137" s="657"/>
      <c r="Q137" s="657"/>
      <c r="R137" s="657"/>
      <c r="S137" s="657"/>
      <c r="T137" s="657"/>
      <c r="U137" s="657"/>
      <c r="V137" s="657"/>
      <c r="W137" s="657"/>
      <c r="X137" s="657"/>
    </row>
    <row r="138" spans="1:25" s="44" customFormat="1" ht="18" hidden="1" customHeight="1" x14ac:dyDescent="0.2">
      <c r="A138" s="87"/>
      <c r="B138" s="590" t="s">
        <v>62</v>
      </c>
      <c r="C138" s="590"/>
      <c r="D138" s="669"/>
      <c r="E138" s="669"/>
      <c r="F138" s="669"/>
      <c r="G138" s="669"/>
      <c r="H138" s="669"/>
      <c r="I138" s="669"/>
      <c r="J138" s="669"/>
      <c r="K138" s="669"/>
      <c r="L138" s="669"/>
      <c r="M138" s="669"/>
      <c r="N138" s="590" t="s">
        <v>63</v>
      </c>
      <c r="O138" s="590"/>
      <c r="P138" s="590"/>
      <c r="Q138" s="590"/>
      <c r="R138" s="590"/>
      <c r="S138" s="590"/>
      <c r="T138" s="590"/>
      <c r="U138" s="590"/>
      <c r="V138" s="590"/>
      <c r="W138" s="590"/>
      <c r="X138" s="106"/>
    </row>
    <row r="139" spans="1:25" s="44" customFormat="1" ht="36" hidden="1" customHeight="1" x14ac:dyDescent="0.2">
      <c r="A139" s="87"/>
      <c r="B139" s="554"/>
      <c r="C139" s="554"/>
      <c r="D139" s="688" t="s">
        <v>64</v>
      </c>
      <c r="E139" s="689"/>
      <c r="F139" s="689"/>
      <c r="G139" s="689"/>
      <c r="H139" s="689"/>
      <c r="I139" s="689"/>
      <c r="J139" s="689"/>
      <c r="K139" s="689"/>
      <c r="L139" s="690"/>
      <c r="M139" s="690"/>
      <c r="N139" s="691"/>
      <c r="O139" s="691"/>
      <c r="P139" s="691"/>
      <c r="Q139" s="691"/>
      <c r="R139" s="691"/>
      <c r="S139" s="691"/>
      <c r="T139" s="691"/>
      <c r="U139" s="691"/>
      <c r="V139" s="691"/>
      <c r="W139" s="691"/>
      <c r="X139" s="86"/>
    </row>
    <row r="140" spans="1:25" s="44" customFormat="1" ht="36" hidden="1" customHeight="1" x14ac:dyDescent="0.2">
      <c r="A140" s="87"/>
      <c r="B140" s="554"/>
      <c r="C140" s="554"/>
      <c r="D140" s="688" t="s">
        <v>65</v>
      </c>
      <c r="E140" s="689"/>
      <c r="F140" s="689"/>
      <c r="G140" s="689"/>
      <c r="H140" s="689"/>
      <c r="I140" s="689"/>
      <c r="J140" s="689"/>
      <c r="K140" s="689"/>
      <c r="L140" s="690"/>
      <c r="M140" s="690"/>
      <c r="N140" s="692"/>
      <c r="O140" s="692"/>
      <c r="P140" s="692"/>
      <c r="Q140" s="692"/>
      <c r="R140" s="692"/>
      <c r="S140" s="692"/>
      <c r="T140" s="692"/>
      <c r="U140" s="692"/>
      <c r="V140" s="692"/>
      <c r="W140" s="692"/>
      <c r="X140" s="86"/>
    </row>
    <row r="141" spans="1:25" s="44" customFormat="1" ht="36" hidden="1" customHeight="1" x14ac:dyDescent="0.2">
      <c r="A141" s="87"/>
      <c r="B141" s="554"/>
      <c r="C141" s="554"/>
      <c r="D141" s="688" t="s">
        <v>66</v>
      </c>
      <c r="E141" s="689"/>
      <c r="F141" s="689"/>
      <c r="G141" s="689"/>
      <c r="H141" s="689"/>
      <c r="I141" s="689"/>
      <c r="J141" s="689"/>
      <c r="K141" s="689"/>
      <c r="L141" s="690"/>
      <c r="M141" s="690"/>
      <c r="N141" s="692"/>
      <c r="O141" s="692"/>
      <c r="P141" s="692"/>
      <c r="Q141" s="692"/>
      <c r="R141" s="692"/>
      <c r="S141" s="692"/>
      <c r="T141" s="692"/>
      <c r="U141" s="692"/>
      <c r="V141" s="692"/>
      <c r="W141" s="692"/>
      <c r="X141" s="86"/>
    </row>
    <row r="142" spans="1:25" s="44" customFormat="1" ht="36" hidden="1" customHeight="1" x14ac:dyDescent="0.2">
      <c r="A142" s="87"/>
      <c r="B142" s="554"/>
      <c r="C142" s="554"/>
      <c r="D142" s="688" t="s">
        <v>67</v>
      </c>
      <c r="E142" s="689"/>
      <c r="F142" s="689"/>
      <c r="G142" s="689"/>
      <c r="H142" s="689"/>
      <c r="I142" s="689"/>
      <c r="J142" s="689"/>
      <c r="K142" s="689"/>
      <c r="L142" s="690"/>
      <c r="M142" s="690"/>
      <c r="N142" s="691"/>
      <c r="O142" s="691"/>
      <c r="P142" s="691"/>
      <c r="Q142" s="691"/>
      <c r="R142" s="691"/>
      <c r="S142" s="691"/>
      <c r="T142" s="691"/>
      <c r="U142" s="691"/>
      <c r="V142" s="691"/>
      <c r="W142" s="691"/>
      <c r="X142" s="86"/>
    </row>
    <row r="143" spans="1:25" s="44" customFormat="1" ht="36" hidden="1" customHeight="1" x14ac:dyDescent="0.2">
      <c r="A143" s="87"/>
      <c r="B143" s="554"/>
      <c r="C143" s="554"/>
      <c r="D143" s="688" t="s">
        <v>68</v>
      </c>
      <c r="E143" s="689"/>
      <c r="F143" s="689"/>
      <c r="G143" s="689"/>
      <c r="H143" s="689"/>
      <c r="I143" s="689"/>
      <c r="J143" s="689"/>
      <c r="K143" s="689"/>
      <c r="L143" s="690"/>
      <c r="M143" s="690"/>
      <c r="N143" s="692"/>
      <c r="O143" s="692"/>
      <c r="P143" s="692"/>
      <c r="Q143" s="692"/>
      <c r="R143" s="692"/>
      <c r="S143" s="692"/>
      <c r="T143" s="692"/>
      <c r="U143" s="692"/>
      <c r="V143" s="692"/>
      <c r="W143" s="692"/>
      <c r="X143" s="86"/>
    </row>
    <row r="144" spans="1:25" s="44" customFormat="1" ht="36" hidden="1" customHeight="1" x14ac:dyDescent="0.2">
      <c r="A144" s="87"/>
      <c r="B144" s="554"/>
      <c r="C144" s="554"/>
      <c r="D144" s="688" t="s">
        <v>69</v>
      </c>
      <c r="E144" s="689"/>
      <c r="F144" s="689"/>
      <c r="G144" s="689"/>
      <c r="H144" s="689"/>
      <c r="I144" s="689"/>
      <c r="J144" s="689"/>
      <c r="K144" s="689"/>
      <c r="L144" s="690"/>
      <c r="M144" s="690"/>
      <c r="N144" s="692"/>
      <c r="O144" s="692"/>
      <c r="P144" s="692"/>
      <c r="Q144" s="692"/>
      <c r="R144" s="692"/>
      <c r="S144" s="692"/>
      <c r="T144" s="692"/>
      <c r="U144" s="692"/>
      <c r="V144" s="692"/>
      <c r="W144" s="692"/>
      <c r="X144" s="86"/>
    </row>
    <row r="145" spans="1:24" s="44" customFormat="1" ht="36" hidden="1" customHeight="1" x14ac:dyDescent="0.2">
      <c r="A145" s="87"/>
      <c r="B145" s="554"/>
      <c r="C145" s="554"/>
      <c r="D145" s="688" t="s">
        <v>70</v>
      </c>
      <c r="E145" s="689"/>
      <c r="F145" s="689"/>
      <c r="G145" s="689"/>
      <c r="H145" s="689"/>
      <c r="I145" s="689"/>
      <c r="J145" s="689"/>
      <c r="K145" s="689"/>
      <c r="L145" s="690"/>
      <c r="M145" s="690"/>
      <c r="N145" s="692"/>
      <c r="O145" s="692"/>
      <c r="P145" s="692"/>
      <c r="Q145" s="692"/>
      <c r="R145" s="692"/>
      <c r="S145" s="692"/>
      <c r="T145" s="692"/>
      <c r="U145" s="692"/>
      <c r="V145" s="692"/>
      <c r="W145" s="692"/>
      <c r="X145" s="86"/>
    </row>
    <row r="146" spans="1:24" s="44" customFormat="1" ht="36" hidden="1" customHeight="1" x14ac:dyDescent="0.2">
      <c r="A146" s="87"/>
      <c r="B146" s="554"/>
      <c r="C146" s="554"/>
      <c r="D146" s="688" t="s">
        <v>71</v>
      </c>
      <c r="E146" s="689"/>
      <c r="F146" s="689"/>
      <c r="G146" s="689"/>
      <c r="H146" s="689"/>
      <c r="I146" s="689"/>
      <c r="J146" s="689"/>
      <c r="K146" s="689"/>
      <c r="L146" s="690"/>
      <c r="M146" s="690"/>
      <c r="N146" s="691"/>
      <c r="O146" s="691"/>
      <c r="P146" s="691"/>
      <c r="Q146" s="691"/>
      <c r="R146" s="691"/>
      <c r="S146" s="691"/>
      <c r="T146" s="691"/>
      <c r="U146" s="691"/>
      <c r="V146" s="691"/>
      <c r="W146" s="691"/>
      <c r="X146" s="86"/>
    </row>
    <row r="147" spans="1:24" s="44" customFormat="1" ht="36" hidden="1" customHeight="1" x14ac:dyDescent="0.2">
      <c r="A147" s="87"/>
      <c r="B147" s="554"/>
      <c r="C147" s="554"/>
      <c r="D147" s="688" t="s">
        <v>72</v>
      </c>
      <c r="E147" s="689"/>
      <c r="F147" s="689"/>
      <c r="G147" s="689"/>
      <c r="H147" s="689"/>
      <c r="I147" s="689"/>
      <c r="J147" s="689"/>
      <c r="K147" s="689"/>
      <c r="L147" s="690"/>
      <c r="M147" s="690"/>
      <c r="N147" s="692"/>
      <c r="O147" s="692"/>
      <c r="P147" s="692"/>
      <c r="Q147" s="692"/>
      <c r="R147" s="692"/>
      <c r="S147" s="692"/>
      <c r="T147" s="692"/>
      <c r="U147" s="692"/>
      <c r="V147" s="692"/>
      <c r="W147" s="692"/>
      <c r="X147" s="86"/>
    </row>
    <row r="148" spans="1:24" s="44" customFormat="1" ht="21" hidden="1" customHeight="1" x14ac:dyDescent="0.2">
      <c r="A148" s="87"/>
      <c r="B148" s="680"/>
      <c r="C148" s="681"/>
      <c r="D148" s="671" t="s">
        <v>686</v>
      </c>
      <c r="E148" s="672"/>
      <c r="F148" s="672"/>
      <c r="G148" s="672"/>
      <c r="H148" s="672"/>
      <c r="I148" s="672"/>
      <c r="J148" s="672"/>
      <c r="K148" s="672"/>
      <c r="L148" s="673"/>
      <c r="M148" s="673"/>
      <c r="N148" s="674" t="s">
        <v>687</v>
      </c>
      <c r="O148" s="675"/>
      <c r="P148" s="675"/>
      <c r="Q148" s="675"/>
      <c r="R148" s="675"/>
      <c r="S148" s="675"/>
      <c r="T148" s="675"/>
      <c r="U148" s="675"/>
      <c r="V148" s="675"/>
      <c r="W148" s="675"/>
      <c r="X148" s="86"/>
    </row>
    <row r="149" spans="1:24" s="44" customFormat="1" ht="54" hidden="1" customHeight="1" x14ac:dyDescent="0.2">
      <c r="A149" s="87"/>
      <c r="B149" s="682"/>
      <c r="C149" s="683"/>
      <c r="D149" s="684"/>
      <c r="E149" s="685"/>
      <c r="F149" s="685"/>
      <c r="G149" s="685"/>
      <c r="H149" s="685"/>
      <c r="I149" s="685"/>
      <c r="J149" s="685"/>
      <c r="K149" s="685"/>
      <c r="L149" s="686"/>
      <c r="M149" s="686"/>
      <c r="N149" s="687"/>
      <c r="O149" s="687"/>
      <c r="P149" s="687"/>
      <c r="Q149" s="687"/>
      <c r="R149" s="687"/>
      <c r="S149" s="687"/>
      <c r="T149" s="687"/>
      <c r="U149" s="687"/>
      <c r="V149" s="687"/>
      <c r="W149" s="687"/>
      <c r="X149" s="86"/>
    </row>
    <row r="150" spans="1:24" s="44" customFormat="1" ht="18" hidden="1" customHeight="1" x14ac:dyDescent="0.2">
      <c r="A150" s="87"/>
      <c r="B150" s="103" t="s">
        <v>73</v>
      </c>
      <c r="C150" s="86"/>
      <c r="D150" s="86"/>
      <c r="E150" s="86"/>
      <c r="F150" s="86"/>
      <c r="G150" s="86"/>
      <c r="H150" s="86"/>
      <c r="I150" s="86"/>
      <c r="J150" s="86"/>
      <c r="K150" s="86"/>
      <c r="L150" s="86"/>
      <c r="M150" s="86"/>
      <c r="N150" s="86"/>
      <c r="O150" s="86"/>
      <c r="P150" s="86"/>
      <c r="Q150" s="86"/>
      <c r="R150" s="86"/>
      <c r="S150" s="86"/>
      <c r="T150" s="86"/>
      <c r="U150" s="86"/>
      <c r="V150" s="86"/>
      <c r="W150" s="86"/>
      <c r="X150" s="86"/>
    </row>
    <row r="151" spans="1:24" s="44" customFormat="1" ht="18" hidden="1" customHeight="1" x14ac:dyDescent="0.2">
      <c r="A151" s="87"/>
      <c r="B151" s="86"/>
      <c r="C151" s="86"/>
      <c r="D151" s="86"/>
      <c r="E151" s="86"/>
      <c r="F151" s="86"/>
      <c r="G151" s="86"/>
      <c r="H151" s="86"/>
      <c r="I151" s="86"/>
      <c r="J151" s="86"/>
      <c r="K151" s="86"/>
      <c r="L151" s="86"/>
      <c r="M151" s="86"/>
      <c r="N151" s="86"/>
      <c r="O151" s="86"/>
      <c r="P151" s="86"/>
      <c r="Q151" s="86"/>
      <c r="R151" s="86"/>
      <c r="S151" s="86"/>
      <c r="T151" s="86"/>
      <c r="U151" s="86"/>
      <c r="V151" s="86"/>
      <c r="W151" s="86"/>
      <c r="X151" s="86"/>
    </row>
    <row r="152" spans="1:24" s="44" customFormat="1" ht="18" hidden="1" customHeight="1" x14ac:dyDescent="0.2">
      <c r="A152" s="87" t="s">
        <v>210</v>
      </c>
      <c r="B152" s="86"/>
      <c r="C152" s="86"/>
      <c r="D152" s="86"/>
      <c r="E152" s="86"/>
      <c r="F152" s="86"/>
      <c r="G152" s="86"/>
      <c r="H152" s="86"/>
      <c r="I152" s="86"/>
      <c r="J152" s="86"/>
      <c r="K152" s="86"/>
      <c r="L152" s="86"/>
      <c r="M152" s="86"/>
      <c r="N152" s="86"/>
      <c r="O152" s="86"/>
      <c r="P152" s="86"/>
      <c r="Q152" s="86"/>
      <c r="R152" s="86"/>
      <c r="S152" s="86"/>
      <c r="T152" s="86"/>
      <c r="U152" s="86"/>
      <c r="V152" s="86"/>
      <c r="W152" s="86"/>
      <c r="X152" s="86"/>
    </row>
    <row r="153" spans="1:24" s="44" customFormat="1" ht="18" hidden="1" customHeight="1" x14ac:dyDescent="0.2">
      <c r="A153" s="87" t="s">
        <v>74</v>
      </c>
      <c r="B153" s="86"/>
      <c r="C153" s="86"/>
      <c r="D153" s="86"/>
      <c r="E153" s="86"/>
      <c r="F153" s="86"/>
      <c r="G153" s="86"/>
      <c r="H153" s="86"/>
      <c r="I153" s="86"/>
      <c r="J153" s="86"/>
      <c r="K153" s="86"/>
      <c r="L153" s="86"/>
      <c r="M153" s="86"/>
      <c r="N153" s="86"/>
      <c r="O153" s="86"/>
      <c r="P153" s="86"/>
      <c r="Q153" s="86"/>
      <c r="R153" s="86"/>
      <c r="S153" s="86"/>
      <c r="T153" s="86"/>
      <c r="U153" s="86"/>
      <c r="V153" s="86"/>
      <c r="W153" s="86"/>
      <c r="X153" s="86"/>
    </row>
    <row r="154" spans="1:24" s="44" customFormat="1" ht="45.75" hidden="1" customHeight="1" thickBot="1" x14ac:dyDescent="0.25">
      <c r="A154" s="87"/>
      <c r="B154" s="657" t="s">
        <v>75</v>
      </c>
      <c r="C154" s="657"/>
      <c r="D154" s="657"/>
      <c r="E154" s="657"/>
      <c r="F154" s="657"/>
      <c r="G154" s="657"/>
      <c r="H154" s="657"/>
      <c r="I154" s="657"/>
      <c r="J154" s="657"/>
      <c r="K154" s="657"/>
      <c r="L154" s="657"/>
      <c r="M154" s="657"/>
      <c r="N154" s="657"/>
      <c r="O154" s="657"/>
      <c r="P154" s="657"/>
      <c r="Q154" s="657"/>
      <c r="R154" s="657"/>
      <c r="S154" s="657"/>
      <c r="T154" s="657"/>
      <c r="U154" s="657"/>
      <c r="V154" s="657"/>
      <c r="W154" s="657"/>
      <c r="X154" s="657"/>
    </row>
    <row r="155" spans="1:24" s="46" customFormat="1" ht="36" hidden="1" customHeight="1" thickBot="1" x14ac:dyDescent="0.25">
      <c r="A155" s="678"/>
      <c r="B155" s="679"/>
      <c r="C155" s="676" t="s">
        <v>214</v>
      </c>
      <c r="D155" s="676"/>
      <c r="E155" s="676"/>
      <c r="F155" s="676"/>
      <c r="G155" s="676"/>
      <c r="H155" s="676"/>
      <c r="I155" s="676"/>
      <c r="J155" s="676"/>
      <c r="K155" s="676"/>
      <c r="L155" s="676"/>
      <c r="M155" s="676"/>
      <c r="N155" s="676"/>
      <c r="O155" s="676"/>
      <c r="P155" s="676"/>
      <c r="Q155" s="676"/>
      <c r="R155" s="676"/>
      <c r="S155" s="676"/>
      <c r="T155" s="676"/>
      <c r="U155" s="676"/>
      <c r="V155" s="676"/>
      <c r="W155" s="676"/>
      <c r="X155" s="676"/>
    </row>
    <row r="156" spans="1:24" s="44" customFormat="1" ht="18" hidden="1" customHeight="1" x14ac:dyDescent="0.2">
      <c r="A156" s="677" t="s">
        <v>31</v>
      </c>
      <c r="B156" s="677"/>
      <c r="C156" s="669" t="s">
        <v>76</v>
      </c>
      <c r="D156" s="669"/>
      <c r="E156" s="669"/>
      <c r="F156" s="669"/>
      <c r="G156" s="669"/>
      <c r="H156" s="669"/>
      <c r="I156" s="669"/>
      <c r="J156" s="669"/>
      <c r="K156" s="669"/>
      <c r="L156" s="669"/>
      <c r="M156" s="669"/>
      <c r="N156" s="669"/>
      <c r="O156" s="669"/>
      <c r="P156" s="669"/>
      <c r="Q156" s="669"/>
      <c r="R156" s="669"/>
      <c r="S156" s="669"/>
      <c r="T156" s="669"/>
      <c r="U156" s="669"/>
      <c r="V156" s="669"/>
      <c r="W156" s="669"/>
      <c r="X156" s="669"/>
    </row>
    <row r="157" spans="1:24" s="44" customFormat="1" ht="36" hidden="1" customHeight="1" x14ac:dyDescent="0.2">
      <c r="A157" s="554"/>
      <c r="B157" s="554"/>
      <c r="C157" s="555" t="s">
        <v>77</v>
      </c>
      <c r="D157" s="556"/>
      <c r="E157" s="556"/>
      <c r="F157" s="556"/>
      <c r="G157" s="556"/>
      <c r="H157" s="556"/>
      <c r="I157" s="556"/>
      <c r="J157" s="556"/>
      <c r="K157" s="556"/>
      <c r="L157" s="556"/>
      <c r="M157" s="556"/>
      <c r="N157" s="556"/>
      <c r="O157" s="556"/>
      <c r="P157" s="556"/>
      <c r="Q157" s="556"/>
      <c r="R157" s="556"/>
      <c r="S157" s="556"/>
      <c r="T157" s="556"/>
      <c r="U157" s="556"/>
      <c r="V157" s="556"/>
      <c r="W157" s="556"/>
      <c r="X157" s="556"/>
    </row>
    <row r="158" spans="1:24" s="44" customFormat="1" ht="36" hidden="1" customHeight="1" x14ac:dyDescent="0.2">
      <c r="A158" s="554"/>
      <c r="B158" s="554"/>
      <c r="C158" s="569" t="s">
        <v>276</v>
      </c>
      <c r="D158" s="570"/>
      <c r="E158" s="570"/>
      <c r="F158" s="570"/>
      <c r="G158" s="570"/>
      <c r="H158" s="570"/>
      <c r="I158" s="570"/>
      <c r="J158" s="570"/>
      <c r="K158" s="570"/>
      <c r="L158" s="570"/>
      <c r="M158" s="570"/>
      <c r="N158" s="570"/>
      <c r="O158" s="570"/>
      <c r="P158" s="570"/>
      <c r="Q158" s="570"/>
      <c r="R158" s="570"/>
      <c r="S158" s="570"/>
      <c r="T158" s="570"/>
      <c r="U158" s="570"/>
      <c r="V158" s="570"/>
      <c r="W158" s="570"/>
      <c r="X158" s="570"/>
    </row>
    <row r="159" spans="1:24" s="44" customFormat="1" ht="36" hidden="1" customHeight="1" x14ac:dyDescent="0.2">
      <c r="A159" s="554"/>
      <c r="B159" s="554"/>
      <c r="C159" s="555" t="s">
        <v>191</v>
      </c>
      <c r="D159" s="556"/>
      <c r="E159" s="556"/>
      <c r="F159" s="556"/>
      <c r="G159" s="556"/>
      <c r="H159" s="556"/>
      <c r="I159" s="556"/>
      <c r="J159" s="556"/>
      <c r="K159" s="556"/>
      <c r="L159" s="556"/>
      <c r="M159" s="556"/>
      <c r="N159" s="556"/>
      <c r="O159" s="556"/>
      <c r="P159" s="556"/>
      <c r="Q159" s="556"/>
      <c r="R159" s="556"/>
      <c r="S159" s="556"/>
      <c r="T159" s="556"/>
      <c r="U159" s="556"/>
      <c r="V159" s="556"/>
      <c r="W159" s="556"/>
      <c r="X159" s="556"/>
    </row>
    <row r="160" spans="1:24" s="44" customFormat="1" ht="36" hidden="1" customHeight="1" x14ac:dyDescent="0.2">
      <c r="A160" s="554"/>
      <c r="B160" s="554"/>
      <c r="C160" s="555" t="s">
        <v>192</v>
      </c>
      <c r="D160" s="556"/>
      <c r="E160" s="556"/>
      <c r="F160" s="556"/>
      <c r="G160" s="556"/>
      <c r="H160" s="556"/>
      <c r="I160" s="556"/>
      <c r="J160" s="556"/>
      <c r="K160" s="556"/>
      <c r="L160" s="556"/>
      <c r="M160" s="556"/>
      <c r="N160" s="556"/>
      <c r="O160" s="556"/>
      <c r="P160" s="556"/>
      <c r="Q160" s="556"/>
      <c r="R160" s="556"/>
      <c r="S160" s="556"/>
      <c r="T160" s="556"/>
      <c r="U160" s="556"/>
      <c r="V160" s="556"/>
      <c r="W160" s="556"/>
      <c r="X160" s="556"/>
    </row>
    <row r="161" spans="1:24" s="44" customFormat="1" ht="36" hidden="1" customHeight="1" x14ac:dyDescent="0.2">
      <c r="A161" s="554"/>
      <c r="B161" s="554"/>
      <c r="C161" s="555" t="s">
        <v>193</v>
      </c>
      <c r="D161" s="556"/>
      <c r="E161" s="556"/>
      <c r="F161" s="556"/>
      <c r="G161" s="556"/>
      <c r="H161" s="556"/>
      <c r="I161" s="556"/>
      <c r="J161" s="556"/>
      <c r="K161" s="556"/>
      <c r="L161" s="556"/>
      <c r="M161" s="556"/>
      <c r="N161" s="556"/>
      <c r="O161" s="556"/>
      <c r="P161" s="556"/>
      <c r="Q161" s="556"/>
      <c r="R161" s="556"/>
      <c r="S161" s="556"/>
      <c r="T161" s="556"/>
      <c r="U161" s="556"/>
      <c r="V161" s="556"/>
      <c r="W161" s="556"/>
      <c r="X161" s="556"/>
    </row>
    <row r="162" spans="1:24" s="44" customFormat="1" ht="36" hidden="1" customHeight="1" x14ac:dyDescent="0.2">
      <c r="A162" s="554"/>
      <c r="B162" s="554"/>
      <c r="C162" s="555" t="s">
        <v>277</v>
      </c>
      <c r="D162" s="556"/>
      <c r="E162" s="556"/>
      <c r="F162" s="556"/>
      <c r="G162" s="556"/>
      <c r="H162" s="556"/>
      <c r="I162" s="556"/>
      <c r="J162" s="556"/>
      <c r="K162" s="556"/>
      <c r="L162" s="556"/>
      <c r="M162" s="556"/>
      <c r="N162" s="556"/>
      <c r="O162" s="556"/>
      <c r="P162" s="556"/>
      <c r="Q162" s="556"/>
      <c r="R162" s="556"/>
      <c r="S162" s="556"/>
      <c r="T162" s="556"/>
      <c r="U162" s="556"/>
      <c r="V162" s="556"/>
      <c r="W162" s="556"/>
      <c r="X162" s="556"/>
    </row>
    <row r="163" spans="1:24" s="44" customFormat="1" ht="39.6" hidden="1" customHeight="1" x14ac:dyDescent="0.2">
      <c r="A163" s="554"/>
      <c r="B163" s="554"/>
      <c r="C163" s="555" t="s">
        <v>278</v>
      </c>
      <c r="D163" s="556"/>
      <c r="E163" s="556"/>
      <c r="F163" s="556"/>
      <c r="G163" s="556"/>
      <c r="H163" s="556"/>
      <c r="I163" s="556"/>
      <c r="J163" s="556"/>
      <c r="K163" s="556"/>
      <c r="L163" s="556"/>
      <c r="M163" s="556"/>
      <c r="N163" s="556"/>
      <c r="O163" s="556"/>
      <c r="P163" s="556"/>
      <c r="Q163" s="556"/>
      <c r="R163" s="556"/>
      <c r="S163" s="556"/>
      <c r="T163" s="556"/>
      <c r="U163" s="556"/>
      <c r="V163" s="556"/>
      <c r="W163" s="556"/>
      <c r="X163" s="556"/>
    </row>
    <row r="164" spans="1:24" s="44" customFormat="1" ht="36" hidden="1" customHeight="1" x14ac:dyDescent="0.2">
      <c r="A164" s="554"/>
      <c r="B164" s="554"/>
      <c r="C164" s="555" t="s">
        <v>279</v>
      </c>
      <c r="D164" s="556"/>
      <c r="E164" s="556"/>
      <c r="F164" s="556"/>
      <c r="G164" s="556"/>
      <c r="H164" s="556"/>
      <c r="I164" s="556"/>
      <c r="J164" s="556"/>
      <c r="K164" s="556"/>
      <c r="L164" s="556"/>
      <c r="M164" s="556"/>
      <c r="N164" s="556"/>
      <c r="O164" s="556"/>
      <c r="P164" s="556"/>
      <c r="Q164" s="556"/>
      <c r="R164" s="556"/>
      <c r="S164" s="556"/>
      <c r="T164" s="556"/>
      <c r="U164" s="556"/>
      <c r="V164" s="556"/>
      <c r="W164" s="556"/>
      <c r="X164" s="556"/>
    </row>
    <row r="165" spans="1:24" s="44" customFormat="1" ht="36" hidden="1" customHeight="1" x14ac:dyDescent="0.2">
      <c r="A165" s="554"/>
      <c r="B165" s="554"/>
      <c r="C165" s="569" t="s">
        <v>280</v>
      </c>
      <c r="D165" s="570"/>
      <c r="E165" s="570"/>
      <c r="F165" s="570"/>
      <c r="G165" s="570"/>
      <c r="H165" s="570"/>
      <c r="I165" s="570"/>
      <c r="J165" s="570"/>
      <c r="K165" s="570"/>
      <c r="L165" s="570"/>
      <c r="M165" s="570"/>
      <c r="N165" s="570"/>
      <c r="O165" s="570"/>
      <c r="P165" s="570"/>
      <c r="Q165" s="570"/>
      <c r="R165" s="570"/>
      <c r="S165" s="570"/>
      <c r="T165" s="570"/>
      <c r="U165" s="570"/>
      <c r="V165" s="570"/>
      <c r="W165" s="570"/>
      <c r="X165" s="570"/>
    </row>
    <row r="166" spans="1:24" s="44" customFormat="1" ht="18" hidden="1" customHeight="1" x14ac:dyDescent="0.2">
      <c r="A166" s="87"/>
      <c r="B166" s="86"/>
      <c r="C166" s="86"/>
      <c r="D166" s="86"/>
      <c r="E166" s="86"/>
      <c r="F166" s="86"/>
      <c r="G166" s="86"/>
      <c r="H166" s="86"/>
      <c r="I166" s="86"/>
      <c r="J166" s="86"/>
      <c r="K166" s="86"/>
      <c r="L166" s="86"/>
      <c r="M166" s="86"/>
      <c r="N166" s="86"/>
      <c r="O166" s="86"/>
      <c r="P166" s="86"/>
      <c r="Q166" s="86"/>
      <c r="R166" s="86"/>
      <c r="S166" s="86"/>
      <c r="T166" s="86"/>
      <c r="U166" s="86"/>
      <c r="V166" s="86"/>
      <c r="W166" s="86"/>
      <c r="X166" s="86"/>
    </row>
    <row r="167" spans="1:24" s="44" customFormat="1" ht="18" hidden="1" customHeight="1" x14ac:dyDescent="0.2">
      <c r="A167" s="87" t="s">
        <v>78</v>
      </c>
      <c r="B167" s="86"/>
      <c r="C167" s="86"/>
      <c r="D167" s="86"/>
      <c r="E167" s="86"/>
      <c r="F167" s="86"/>
      <c r="G167" s="86"/>
      <c r="H167" s="86"/>
      <c r="I167" s="86"/>
      <c r="J167" s="86"/>
      <c r="K167" s="86"/>
      <c r="L167" s="86"/>
      <c r="M167" s="86"/>
      <c r="N167" s="86"/>
      <c r="O167" s="86"/>
      <c r="P167" s="86"/>
      <c r="Q167" s="86"/>
      <c r="R167" s="86"/>
      <c r="S167" s="86"/>
      <c r="T167" s="86"/>
      <c r="U167" s="86"/>
      <c r="V167" s="86"/>
      <c r="W167" s="86"/>
      <c r="X167" s="86"/>
    </row>
    <row r="168" spans="1:24" s="44" customFormat="1" ht="18" hidden="1" customHeight="1" x14ac:dyDescent="0.2">
      <c r="A168" s="628" t="s">
        <v>76</v>
      </c>
      <c r="B168" s="628"/>
      <c r="C168" s="628"/>
      <c r="D168" s="628"/>
      <c r="E168" s="628"/>
      <c r="F168" s="628"/>
      <c r="G168" s="628"/>
      <c r="H168" s="628"/>
      <c r="I168" s="628"/>
      <c r="J168" s="628"/>
      <c r="K168" s="628"/>
      <c r="L168" s="628"/>
      <c r="M168" s="628"/>
      <c r="N168" s="628"/>
      <c r="O168" s="628"/>
      <c r="P168" s="628"/>
      <c r="Q168" s="628"/>
      <c r="R168" s="628"/>
      <c r="S168" s="628"/>
      <c r="T168" s="628"/>
      <c r="U168" s="628"/>
      <c r="V168" s="628"/>
      <c r="W168" s="628"/>
      <c r="X168" s="628"/>
    </row>
    <row r="169" spans="1:24" s="44" customFormat="1" ht="18" hidden="1" customHeight="1" x14ac:dyDescent="0.2">
      <c r="A169" s="866" t="s">
        <v>79</v>
      </c>
      <c r="B169" s="866"/>
      <c r="C169" s="866"/>
      <c r="D169" s="827" t="s">
        <v>157</v>
      </c>
      <c r="E169" s="828"/>
      <c r="F169" s="828"/>
      <c r="G169" s="107"/>
      <c r="H169" s="842"/>
      <c r="I169" s="554"/>
      <c r="J169" s="827" t="s">
        <v>158</v>
      </c>
      <c r="K169" s="828"/>
      <c r="L169" s="828"/>
      <c r="M169" s="828"/>
      <c r="N169" s="842"/>
      <c r="O169" s="554"/>
      <c r="P169" s="827" t="s">
        <v>662</v>
      </c>
      <c r="Q169" s="828"/>
      <c r="R169" s="828"/>
      <c r="S169" s="843"/>
      <c r="T169" s="843"/>
      <c r="U169" s="843"/>
      <c r="V169" s="843"/>
      <c r="W169" s="843"/>
      <c r="X169" s="370" t="s">
        <v>160</v>
      </c>
    </row>
    <row r="170" spans="1:24" s="44" customFormat="1" ht="18" hidden="1" customHeight="1" x14ac:dyDescent="0.2">
      <c r="A170" s="866" t="s">
        <v>80</v>
      </c>
      <c r="B170" s="866"/>
      <c r="C170" s="866"/>
      <c r="D170" s="827" t="s">
        <v>159</v>
      </c>
      <c r="E170" s="828"/>
      <c r="F170" s="828"/>
      <c r="G170" s="107"/>
      <c r="H170" s="842"/>
      <c r="I170" s="554"/>
      <c r="J170" s="827" t="s">
        <v>158</v>
      </c>
      <c r="K170" s="828"/>
      <c r="L170" s="828"/>
      <c r="M170" s="828"/>
      <c r="N170" s="842"/>
      <c r="O170" s="554"/>
      <c r="P170" s="827" t="s">
        <v>662</v>
      </c>
      <c r="Q170" s="828"/>
      <c r="R170" s="828"/>
      <c r="S170" s="843"/>
      <c r="T170" s="843"/>
      <c r="U170" s="843"/>
      <c r="V170" s="843"/>
      <c r="W170" s="843"/>
      <c r="X170" s="370" t="s">
        <v>160</v>
      </c>
    </row>
    <row r="171" spans="1:24" s="44" customFormat="1" ht="18" hidden="1" customHeight="1" x14ac:dyDescent="0.2">
      <c r="A171" s="866" t="s">
        <v>81</v>
      </c>
      <c r="B171" s="866"/>
      <c r="C171" s="866"/>
      <c r="D171" s="691"/>
      <c r="E171" s="691"/>
      <c r="F171" s="691"/>
      <c r="G171" s="691"/>
      <c r="H171" s="691"/>
      <c r="I171" s="691"/>
      <c r="J171" s="691"/>
      <c r="K171" s="691"/>
      <c r="L171" s="691"/>
      <c r="M171" s="691"/>
      <c r="N171" s="691"/>
      <c r="O171" s="691"/>
      <c r="P171" s="691"/>
      <c r="Q171" s="691"/>
      <c r="R171" s="691"/>
      <c r="S171" s="691"/>
      <c r="T171" s="691"/>
      <c r="U171" s="691"/>
      <c r="V171" s="691"/>
      <c r="W171" s="691"/>
      <c r="X171" s="691"/>
    </row>
    <row r="172" spans="1:24" s="44" customFormat="1" ht="18" hidden="1" customHeight="1" x14ac:dyDescent="0.2">
      <c r="A172" s="87"/>
      <c r="B172" s="86"/>
      <c r="C172" s="86"/>
      <c r="D172" s="86"/>
      <c r="E172" s="86"/>
      <c r="F172" s="86"/>
      <c r="G172" s="86"/>
      <c r="H172" s="86"/>
      <c r="I172" s="86"/>
      <c r="J172" s="86"/>
      <c r="K172" s="86"/>
      <c r="L172" s="86"/>
      <c r="M172" s="86"/>
      <c r="N172" s="86"/>
      <c r="O172" s="86"/>
      <c r="P172" s="86"/>
      <c r="Q172" s="86"/>
      <c r="R172" s="86"/>
      <c r="S172" s="86"/>
      <c r="T172" s="86"/>
      <c r="U172" s="86"/>
      <c r="V172" s="86"/>
      <c r="W172" s="86"/>
      <c r="X172" s="86"/>
    </row>
    <row r="173" spans="1:24" s="44" customFormat="1" ht="18" hidden="1" customHeight="1" x14ac:dyDescent="0.2">
      <c r="A173" s="87"/>
      <c r="B173" s="86"/>
      <c r="C173" s="86"/>
      <c r="D173" s="86"/>
      <c r="E173" s="86"/>
      <c r="F173" s="86"/>
      <c r="G173" s="86"/>
      <c r="H173" s="86"/>
      <c r="I173" s="86"/>
      <c r="J173" s="86"/>
      <c r="K173" s="86"/>
      <c r="L173" s="86"/>
      <c r="M173" s="86"/>
      <c r="N173" s="86"/>
      <c r="O173" s="86"/>
      <c r="P173" s="86"/>
      <c r="Q173" s="86"/>
      <c r="R173" s="86"/>
      <c r="S173" s="86"/>
      <c r="T173" s="86"/>
      <c r="U173" s="86"/>
      <c r="V173" s="86"/>
      <c r="W173" s="86"/>
      <c r="X173" s="86"/>
    </row>
    <row r="174" spans="1:24" s="44" customFormat="1" ht="18" hidden="1" customHeight="1" x14ac:dyDescent="0.2">
      <c r="A174" s="87" t="s">
        <v>82</v>
      </c>
      <c r="B174" s="86"/>
      <c r="C174" s="86"/>
      <c r="D174" s="86"/>
      <c r="E174" s="86"/>
      <c r="F174" s="86"/>
      <c r="G174" s="86"/>
      <c r="H174" s="86"/>
      <c r="I174" s="86"/>
      <c r="J174" s="86"/>
      <c r="K174" s="86"/>
      <c r="L174" s="86"/>
      <c r="M174" s="86"/>
      <c r="N174" s="86"/>
      <c r="O174" s="86"/>
      <c r="P174" s="86"/>
      <c r="Q174" s="86"/>
      <c r="R174" s="86"/>
      <c r="S174" s="86"/>
      <c r="T174" s="86"/>
      <c r="U174" s="86"/>
      <c r="V174" s="86"/>
      <c r="W174" s="86"/>
      <c r="X174" s="86"/>
    </row>
    <row r="175" spans="1:24" s="44" customFormat="1" ht="18" hidden="1" customHeight="1" x14ac:dyDescent="0.2">
      <c r="A175" s="87"/>
      <c r="B175" s="86" t="s">
        <v>83</v>
      </c>
      <c r="C175" s="86"/>
      <c r="D175" s="86"/>
      <c r="E175" s="86"/>
      <c r="F175" s="86"/>
      <c r="G175" s="86"/>
      <c r="H175" s="86"/>
      <c r="I175" s="86"/>
      <c r="J175" s="86"/>
      <c r="K175" s="86"/>
      <c r="L175" s="86"/>
      <c r="M175" s="86"/>
      <c r="N175" s="86"/>
      <c r="O175" s="86"/>
      <c r="P175" s="86"/>
      <c r="Q175" s="86"/>
      <c r="R175" s="86"/>
      <c r="S175" s="86"/>
      <c r="T175" s="86"/>
      <c r="U175" s="86"/>
      <c r="V175" s="86"/>
      <c r="W175" s="86"/>
      <c r="X175" s="86"/>
    </row>
    <row r="176" spans="1:24" s="44" customFormat="1" ht="18" hidden="1" customHeight="1" x14ac:dyDescent="0.2">
      <c r="A176" s="553" t="s">
        <v>31</v>
      </c>
      <c r="B176" s="553"/>
      <c r="C176" s="669" t="s">
        <v>76</v>
      </c>
      <c r="D176" s="669"/>
      <c r="E176" s="669"/>
      <c r="F176" s="669"/>
      <c r="G176" s="669"/>
      <c r="H176" s="669"/>
      <c r="I176" s="669"/>
      <c r="J176" s="669"/>
      <c r="K176" s="669"/>
      <c r="L176" s="669"/>
      <c r="M176" s="669"/>
      <c r="N176" s="669"/>
      <c r="O176" s="669"/>
      <c r="P176" s="669"/>
      <c r="Q176" s="669"/>
      <c r="R176" s="669"/>
      <c r="S176" s="669"/>
      <c r="T176" s="669"/>
      <c r="U176" s="669"/>
      <c r="V176" s="669"/>
      <c r="W176" s="669"/>
      <c r="X176" s="669"/>
    </row>
    <row r="177" spans="1:24" s="44" customFormat="1" ht="36" hidden="1" customHeight="1" x14ac:dyDescent="0.2">
      <c r="A177" s="554"/>
      <c r="B177" s="554"/>
      <c r="C177" s="555" t="s">
        <v>84</v>
      </c>
      <c r="D177" s="556"/>
      <c r="E177" s="556"/>
      <c r="F177" s="556"/>
      <c r="G177" s="556"/>
      <c r="H177" s="556"/>
      <c r="I177" s="556"/>
      <c r="J177" s="556"/>
      <c r="K177" s="556"/>
      <c r="L177" s="556"/>
      <c r="M177" s="556"/>
      <c r="N177" s="556"/>
      <c r="O177" s="556"/>
      <c r="P177" s="556"/>
      <c r="Q177" s="556"/>
      <c r="R177" s="556"/>
      <c r="S177" s="556"/>
      <c r="T177" s="556"/>
      <c r="U177" s="556"/>
      <c r="V177" s="556"/>
      <c r="W177" s="556"/>
      <c r="X177" s="556"/>
    </row>
    <row r="178" spans="1:24" s="44" customFormat="1" ht="36" hidden="1" customHeight="1" x14ac:dyDescent="0.2">
      <c r="A178" s="554"/>
      <c r="B178" s="554"/>
      <c r="C178" s="569" t="s">
        <v>194</v>
      </c>
      <c r="D178" s="570"/>
      <c r="E178" s="570"/>
      <c r="F178" s="570"/>
      <c r="G178" s="570"/>
      <c r="H178" s="570"/>
      <c r="I178" s="570"/>
      <c r="J178" s="570"/>
      <c r="K178" s="570"/>
      <c r="L178" s="570"/>
      <c r="M178" s="570"/>
      <c r="N178" s="570"/>
      <c r="O178" s="570"/>
      <c r="P178" s="570"/>
      <c r="Q178" s="570"/>
      <c r="R178" s="570"/>
      <c r="S178" s="570"/>
      <c r="T178" s="570"/>
      <c r="U178" s="570"/>
      <c r="V178" s="570"/>
      <c r="W178" s="570"/>
      <c r="X178" s="570"/>
    </row>
    <row r="179" spans="1:24" s="44" customFormat="1" ht="36" hidden="1" customHeight="1" x14ac:dyDescent="0.2">
      <c r="A179" s="554"/>
      <c r="B179" s="554"/>
      <c r="C179" s="569" t="s">
        <v>196</v>
      </c>
      <c r="D179" s="570"/>
      <c r="E179" s="570"/>
      <c r="F179" s="570"/>
      <c r="G179" s="570"/>
      <c r="H179" s="570"/>
      <c r="I179" s="570"/>
      <c r="J179" s="570"/>
      <c r="K179" s="570"/>
      <c r="L179" s="570"/>
      <c r="M179" s="570"/>
      <c r="N179" s="570"/>
      <c r="O179" s="570"/>
      <c r="P179" s="570"/>
      <c r="Q179" s="570"/>
      <c r="R179" s="570"/>
      <c r="S179" s="570"/>
      <c r="T179" s="570"/>
      <c r="U179" s="570"/>
      <c r="V179" s="570"/>
      <c r="W179" s="570"/>
      <c r="X179" s="570"/>
    </row>
    <row r="180" spans="1:24" s="44" customFormat="1" ht="36" hidden="1" customHeight="1" x14ac:dyDescent="0.2">
      <c r="A180" s="554"/>
      <c r="B180" s="554"/>
      <c r="C180" s="569" t="s">
        <v>197</v>
      </c>
      <c r="D180" s="570"/>
      <c r="E180" s="570"/>
      <c r="F180" s="570"/>
      <c r="G180" s="570"/>
      <c r="H180" s="570"/>
      <c r="I180" s="570"/>
      <c r="J180" s="570"/>
      <c r="K180" s="570"/>
      <c r="L180" s="570"/>
      <c r="M180" s="570"/>
      <c r="N180" s="570"/>
      <c r="O180" s="570"/>
      <c r="P180" s="570"/>
      <c r="Q180" s="570"/>
      <c r="R180" s="570"/>
      <c r="S180" s="570"/>
      <c r="T180" s="570"/>
      <c r="U180" s="570"/>
      <c r="V180" s="570"/>
      <c r="W180" s="570"/>
      <c r="X180" s="570"/>
    </row>
    <row r="181" spans="1:24" s="44" customFormat="1" ht="36" hidden="1" customHeight="1" x14ac:dyDescent="0.2">
      <c r="A181" s="554"/>
      <c r="B181" s="554"/>
      <c r="C181" s="569" t="s">
        <v>198</v>
      </c>
      <c r="D181" s="570"/>
      <c r="E181" s="570"/>
      <c r="F181" s="570"/>
      <c r="G181" s="570"/>
      <c r="H181" s="570"/>
      <c r="I181" s="570"/>
      <c r="J181" s="570"/>
      <c r="K181" s="570"/>
      <c r="L181" s="570"/>
      <c r="M181" s="570"/>
      <c r="N181" s="570"/>
      <c r="O181" s="570"/>
      <c r="P181" s="570"/>
      <c r="Q181" s="570"/>
      <c r="R181" s="570"/>
      <c r="S181" s="570"/>
      <c r="T181" s="570"/>
      <c r="U181" s="570"/>
      <c r="V181" s="570"/>
      <c r="W181" s="570"/>
      <c r="X181" s="570"/>
    </row>
    <row r="182" spans="1:24" s="44" customFormat="1" ht="36" hidden="1" customHeight="1" x14ac:dyDescent="0.2">
      <c r="A182" s="554"/>
      <c r="B182" s="554"/>
      <c r="C182" s="569" t="s">
        <v>199</v>
      </c>
      <c r="D182" s="570"/>
      <c r="E182" s="570"/>
      <c r="F182" s="570"/>
      <c r="G182" s="570"/>
      <c r="H182" s="570"/>
      <c r="I182" s="570"/>
      <c r="J182" s="570"/>
      <c r="K182" s="570"/>
      <c r="L182" s="570"/>
      <c r="M182" s="570"/>
      <c r="N182" s="570"/>
      <c r="O182" s="570"/>
      <c r="P182" s="570"/>
      <c r="Q182" s="570"/>
      <c r="R182" s="570"/>
      <c r="S182" s="570"/>
      <c r="T182" s="570"/>
      <c r="U182" s="570"/>
      <c r="V182" s="570"/>
      <c r="W182" s="570"/>
      <c r="X182" s="570"/>
    </row>
    <row r="183" spans="1:24" s="44" customFormat="1" ht="36" hidden="1" customHeight="1" x14ac:dyDescent="0.2">
      <c r="A183" s="554"/>
      <c r="B183" s="554"/>
      <c r="C183" s="569" t="s">
        <v>200</v>
      </c>
      <c r="D183" s="570"/>
      <c r="E183" s="570"/>
      <c r="F183" s="570"/>
      <c r="G183" s="570"/>
      <c r="H183" s="570"/>
      <c r="I183" s="570"/>
      <c r="J183" s="570"/>
      <c r="K183" s="570"/>
      <c r="L183" s="570"/>
      <c r="M183" s="570"/>
      <c r="N183" s="570"/>
      <c r="O183" s="570"/>
      <c r="P183" s="570"/>
      <c r="Q183" s="570"/>
      <c r="R183" s="570"/>
      <c r="S183" s="570"/>
      <c r="T183" s="570"/>
      <c r="U183" s="570"/>
      <c r="V183" s="570"/>
      <c r="W183" s="570"/>
      <c r="X183" s="570"/>
    </row>
    <row r="184" spans="1:24" s="44" customFormat="1" ht="36" hidden="1" customHeight="1" x14ac:dyDescent="0.2">
      <c r="A184" s="554"/>
      <c r="B184" s="554"/>
      <c r="C184" s="569" t="s">
        <v>201</v>
      </c>
      <c r="D184" s="570"/>
      <c r="E184" s="570"/>
      <c r="F184" s="570"/>
      <c r="G184" s="570"/>
      <c r="H184" s="570"/>
      <c r="I184" s="570"/>
      <c r="J184" s="570"/>
      <c r="K184" s="570"/>
      <c r="L184" s="570"/>
      <c r="M184" s="570"/>
      <c r="N184" s="570"/>
      <c r="O184" s="570"/>
      <c r="P184" s="570"/>
      <c r="Q184" s="570"/>
      <c r="R184" s="570"/>
      <c r="S184" s="570"/>
      <c r="T184" s="570"/>
      <c r="U184" s="570"/>
      <c r="V184" s="570"/>
      <c r="W184" s="570"/>
      <c r="X184" s="570"/>
    </row>
    <row r="185" spans="1:24" s="44" customFormat="1" ht="36" hidden="1" customHeight="1" x14ac:dyDescent="0.2">
      <c r="A185" s="554"/>
      <c r="B185" s="554"/>
      <c r="C185" s="569" t="s">
        <v>195</v>
      </c>
      <c r="D185" s="570"/>
      <c r="E185" s="570"/>
      <c r="F185" s="570"/>
      <c r="G185" s="570"/>
      <c r="H185" s="570"/>
      <c r="I185" s="570"/>
      <c r="J185" s="570"/>
      <c r="K185" s="570"/>
      <c r="L185" s="570"/>
      <c r="M185" s="570"/>
      <c r="N185" s="570"/>
      <c r="O185" s="570"/>
      <c r="P185" s="570"/>
      <c r="Q185" s="570"/>
      <c r="R185" s="570"/>
      <c r="S185" s="570"/>
      <c r="T185" s="570"/>
      <c r="U185" s="570"/>
      <c r="V185" s="570"/>
      <c r="W185" s="570"/>
      <c r="X185" s="570"/>
    </row>
    <row r="186" spans="1:24" s="44" customFormat="1" ht="36" hidden="1" customHeight="1" x14ac:dyDescent="0.2">
      <c r="A186" s="554"/>
      <c r="B186" s="554"/>
      <c r="C186" s="840" t="s">
        <v>85</v>
      </c>
      <c r="D186" s="841"/>
      <c r="E186" s="841"/>
      <c r="F186" s="841"/>
      <c r="G186" s="841"/>
      <c r="H186" s="841"/>
      <c r="I186" s="841"/>
      <c r="J186" s="841"/>
      <c r="K186" s="841"/>
      <c r="L186" s="841"/>
      <c r="M186" s="841"/>
      <c r="N186" s="841"/>
      <c r="O186" s="841"/>
      <c r="P186" s="841"/>
      <c r="Q186" s="841"/>
      <c r="R186" s="841"/>
      <c r="S186" s="841"/>
      <c r="T186" s="841"/>
      <c r="U186" s="841"/>
      <c r="V186" s="841"/>
      <c r="W186" s="841"/>
      <c r="X186" s="841"/>
    </row>
    <row r="187" spans="1:24" s="48" customFormat="1" ht="19.899999999999999" hidden="1" customHeight="1" x14ac:dyDescent="0.2">
      <c r="A187" s="829" t="s">
        <v>679</v>
      </c>
      <c r="B187" s="829"/>
      <c r="C187" s="830"/>
      <c r="D187" s="830"/>
      <c r="E187" s="830"/>
      <c r="F187" s="830"/>
      <c r="G187" s="830"/>
      <c r="H187" s="830"/>
      <c r="I187" s="830"/>
      <c r="J187" s="830"/>
      <c r="K187" s="830"/>
      <c r="L187" s="830"/>
      <c r="M187" s="830"/>
      <c r="N187" s="830"/>
      <c r="O187" s="830"/>
      <c r="P187" s="830"/>
      <c r="Q187" s="830"/>
      <c r="R187" s="830"/>
      <c r="S187" s="830"/>
      <c r="T187" s="830"/>
      <c r="U187" s="830"/>
      <c r="V187" s="830"/>
      <c r="W187" s="830"/>
      <c r="X187" s="830"/>
    </row>
    <row r="188" spans="1:24" s="44" customFormat="1" ht="19.899999999999999" hidden="1" customHeight="1" x14ac:dyDescent="0.2">
      <c r="A188" s="829" t="s">
        <v>680</v>
      </c>
      <c r="B188" s="829"/>
      <c r="C188" s="829"/>
      <c r="D188" s="829"/>
      <c r="E188" s="829"/>
      <c r="F188" s="829"/>
      <c r="G188" s="829"/>
      <c r="H188" s="829"/>
      <c r="I188" s="829"/>
      <c r="J188" s="829"/>
      <c r="K188" s="829"/>
      <c r="L188" s="829"/>
      <c r="M188" s="829"/>
      <c r="N188" s="829"/>
      <c r="O188" s="829"/>
      <c r="P188" s="829"/>
      <c r="Q188" s="829"/>
      <c r="R188" s="829"/>
      <c r="S188" s="829"/>
      <c r="T188" s="829"/>
      <c r="U188" s="829"/>
      <c r="V188" s="829"/>
      <c r="W188" s="829"/>
      <c r="X188" s="829"/>
    </row>
    <row r="189" spans="1:24" s="44" customFormat="1" ht="18" hidden="1" customHeight="1" x14ac:dyDescent="0.2">
      <c r="A189" s="108"/>
      <c r="B189" s="109" t="s">
        <v>20</v>
      </c>
      <c r="C189" s="103" t="s">
        <v>681</v>
      </c>
      <c r="D189" s="103"/>
      <c r="E189" s="103"/>
      <c r="F189" s="103"/>
      <c r="G189" s="103"/>
      <c r="H189" s="103"/>
      <c r="I189" s="103"/>
      <c r="J189" s="103"/>
      <c r="K189" s="103"/>
      <c r="L189" s="103"/>
      <c r="M189" s="103"/>
      <c r="N189" s="103"/>
      <c r="O189" s="103"/>
      <c r="P189" s="103"/>
      <c r="Q189" s="103"/>
      <c r="R189" s="103"/>
      <c r="S189" s="103"/>
      <c r="T189" s="103"/>
      <c r="U189" s="103"/>
      <c r="V189" s="103"/>
      <c r="W189" s="103"/>
      <c r="X189" s="103"/>
    </row>
    <row r="190" spans="1:24" s="46" customFormat="1" ht="17.45" hidden="1" customHeight="1" x14ac:dyDescent="0.2">
      <c r="A190" s="110"/>
      <c r="B190" s="111" t="s">
        <v>20</v>
      </c>
      <c r="C190" s="597" t="s">
        <v>86</v>
      </c>
      <c r="D190" s="597"/>
      <c r="E190" s="597"/>
      <c r="F190" s="597"/>
      <c r="G190" s="597"/>
      <c r="H190" s="597"/>
      <c r="I190" s="597"/>
      <c r="J190" s="597"/>
      <c r="K190" s="597"/>
      <c r="L190" s="597"/>
      <c r="M190" s="597"/>
      <c r="N190" s="597"/>
      <c r="O190" s="597"/>
      <c r="P190" s="597"/>
      <c r="Q190" s="597"/>
      <c r="R190" s="597"/>
      <c r="S190" s="597"/>
      <c r="T190" s="597"/>
      <c r="U190" s="597"/>
      <c r="V190" s="597"/>
      <c r="W190" s="597"/>
      <c r="X190" s="597"/>
    </row>
    <row r="191" spans="1:24" s="44" customFormat="1" ht="18" hidden="1" customHeight="1" x14ac:dyDescent="0.2">
      <c r="A191" s="87"/>
      <c r="B191" s="86"/>
      <c r="C191" s="86"/>
      <c r="D191" s="86"/>
      <c r="E191" s="86"/>
      <c r="F191" s="86"/>
      <c r="G191" s="86"/>
      <c r="H191" s="86"/>
      <c r="I191" s="86"/>
      <c r="J191" s="86"/>
      <c r="K191" s="86"/>
      <c r="L191" s="86"/>
      <c r="M191" s="86"/>
      <c r="N191" s="86"/>
      <c r="O191" s="86"/>
      <c r="P191" s="86"/>
      <c r="Q191" s="86"/>
      <c r="R191" s="86"/>
      <c r="S191" s="86"/>
      <c r="T191" s="86"/>
      <c r="U191" s="86"/>
      <c r="V191" s="86"/>
      <c r="W191" s="86"/>
      <c r="X191" s="86"/>
    </row>
    <row r="192" spans="1:24" s="44" customFormat="1" ht="18" hidden="1" customHeight="1" x14ac:dyDescent="0.2">
      <c r="A192" s="87"/>
      <c r="B192" s="86"/>
      <c r="C192" s="86"/>
      <c r="D192" s="86"/>
      <c r="E192" s="86"/>
      <c r="F192" s="86"/>
      <c r="G192" s="86"/>
      <c r="H192" s="86"/>
      <c r="I192" s="86"/>
      <c r="J192" s="86"/>
      <c r="K192" s="86"/>
      <c r="L192" s="86"/>
      <c r="M192" s="86"/>
      <c r="N192" s="86"/>
      <c r="O192" s="86"/>
      <c r="P192" s="86"/>
      <c r="Q192" s="86"/>
      <c r="R192" s="86"/>
      <c r="S192" s="86"/>
      <c r="T192" s="86"/>
      <c r="U192" s="86"/>
      <c r="V192" s="86"/>
      <c r="W192" s="86"/>
      <c r="X192" s="86"/>
    </row>
    <row r="193" spans="1:24" s="49" customFormat="1" ht="36" hidden="1" customHeight="1" x14ac:dyDescent="0.2">
      <c r="A193" s="823" t="s">
        <v>211</v>
      </c>
      <c r="B193" s="823"/>
      <c r="C193" s="823"/>
      <c r="D193" s="823"/>
      <c r="E193" s="823"/>
      <c r="F193" s="823"/>
      <c r="G193" s="823"/>
      <c r="H193" s="823"/>
      <c r="I193" s="823"/>
      <c r="J193" s="823"/>
      <c r="K193" s="823"/>
      <c r="L193" s="823"/>
      <c r="M193" s="823"/>
      <c r="N193" s="823"/>
      <c r="O193" s="823"/>
      <c r="P193" s="823"/>
      <c r="Q193" s="823"/>
      <c r="R193" s="823"/>
      <c r="S193" s="823"/>
      <c r="T193" s="823"/>
      <c r="U193" s="823"/>
      <c r="V193" s="823"/>
      <c r="W193" s="823"/>
      <c r="X193" s="823"/>
    </row>
    <row r="194" spans="1:24" s="44" customFormat="1" ht="18" hidden="1" customHeight="1" x14ac:dyDescent="0.2">
      <c r="A194" s="87"/>
      <c r="B194" s="831"/>
      <c r="C194" s="832"/>
      <c r="D194" s="832"/>
      <c r="E194" s="832"/>
      <c r="F194" s="832"/>
      <c r="G194" s="832"/>
      <c r="H194" s="832"/>
      <c r="I194" s="832"/>
      <c r="J194" s="832"/>
      <c r="K194" s="832"/>
      <c r="L194" s="832"/>
      <c r="M194" s="832"/>
      <c r="N194" s="832"/>
      <c r="O194" s="832"/>
      <c r="P194" s="832"/>
      <c r="Q194" s="832"/>
      <c r="R194" s="832"/>
      <c r="S194" s="832"/>
      <c r="T194" s="832"/>
      <c r="U194" s="832"/>
      <c r="V194" s="832"/>
      <c r="W194" s="833"/>
      <c r="X194" s="86"/>
    </row>
    <row r="195" spans="1:24" s="44" customFormat="1" ht="18" hidden="1" customHeight="1" x14ac:dyDescent="0.2">
      <c r="A195" s="87"/>
      <c r="B195" s="834"/>
      <c r="C195" s="835"/>
      <c r="D195" s="835"/>
      <c r="E195" s="835"/>
      <c r="F195" s="835"/>
      <c r="G195" s="835"/>
      <c r="H195" s="835"/>
      <c r="I195" s="835"/>
      <c r="J195" s="835"/>
      <c r="K195" s="835"/>
      <c r="L195" s="835"/>
      <c r="M195" s="835"/>
      <c r="N195" s="835"/>
      <c r="O195" s="835"/>
      <c r="P195" s="835"/>
      <c r="Q195" s="835"/>
      <c r="R195" s="835"/>
      <c r="S195" s="835"/>
      <c r="T195" s="835"/>
      <c r="U195" s="835"/>
      <c r="V195" s="835"/>
      <c r="W195" s="836"/>
      <c r="X195" s="86"/>
    </row>
    <row r="196" spans="1:24" s="44" customFormat="1" ht="105" hidden="1" customHeight="1" x14ac:dyDescent="0.2">
      <c r="A196" s="87"/>
      <c r="B196" s="834"/>
      <c r="C196" s="835"/>
      <c r="D196" s="835"/>
      <c r="E196" s="835"/>
      <c r="F196" s="835"/>
      <c r="G196" s="835"/>
      <c r="H196" s="835"/>
      <c r="I196" s="835"/>
      <c r="J196" s="835"/>
      <c r="K196" s="835"/>
      <c r="L196" s="835"/>
      <c r="M196" s="835"/>
      <c r="N196" s="835"/>
      <c r="O196" s="835"/>
      <c r="P196" s="835"/>
      <c r="Q196" s="835"/>
      <c r="R196" s="835"/>
      <c r="S196" s="835"/>
      <c r="T196" s="835"/>
      <c r="U196" s="835"/>
      <c r="V196" s="835"/>
      <c r="W196" s="836"/>
      <c r="X196" s="86"/>
    </row>
    <row r="197" spans="1:24" s="44" customFormat="1" ht="105" hidden="1" customHeight="1" x14ac:dyDescent="0.2">
      <c r="A197" s="87"/>
      <c r="B197" s="837"/>
      <c r="C197" s="838"/>
      <c r="D197" s="838"/>
      <c r="E197" s="838"/>
      <c r="F197" s="838"/>
      <c r="G197" s="838"/>
      <c r="H197" s="838"/>
      <c r="I197" s="838"/>
      <c r="J197" s="838"/>
      <c r="K197" s="838"/>
      <c r="L197" s="838"/>
      <c r="M197" s="838"/>
      <c r="N197" s="838"/>
      <c r="O197" s="838"/>
      <c r="P197" s="838"/>
      <c r="Q197" s="838"/>
      <c r="R197" s="838"/>
      <c r="S197" s="838"/>
      <c r="T197" s="838"/>
      <c r="U197" s="838"/>
      <c r="V197" s="838"/>
      <c r="W197" s="839"/>
      <c r="X197" s="86"/>
    </row>
    <row r="198" spans="1:24" s="44" customFormat="1" ht="18" hidden="1" customHeight="1" x14ac:dyDescent="0.2">
      <c r="A198" s="87"/>
      <c r="B198" s="86"/>
      <c r="C198" s="86"/>
      <c r="D198" s="86"/>
      <c r="E198" s="86"/>
      <c r="F198" s="86"/>
      <c r="G198" s="86"/>
      <c r="H198" s="86"/>
      <c r="I198" s="86"/>
      <c r="J198" s="86"/>
      <c r="K198" s="86"/>
      <c r="L198" s="86"/>
      <c r="M198" s="86"/>
      <c r="N198" s="86"/>
      <c r="O198" s="86"/>
      <c r="P198" s="86"/>
      <c r="Q198" s="86"/>
      <c r="R198" s="86"/>
      <c r="S198" s="86"/>
      <c r="T198" s="86"/>
      <c r="U198" s="86"/>
      <c r="V198" s="86"/>
      <c r="W198" s="86"/>
      <c r="X198" s="86"/>
    </row>
    <row r="199" spans="1:24" s="44" customFormat="1" ht="18" hidden="1" customHeight="1" x14ac:dyDescent="0.2">
      <c r="A199" s="87" t="s">
        <v>212</v>
      </c>
      <c r="B199" s="86"/>
      <c r="C199" s="86"/>
      <c r="D199" s="86"/>
      <c r="E199" s="86"/>
      <c r="F199" s="86"/>
      <c r="G199" s="86"/>
      <c r="H199" s="86"/>
      <c r="I199" s="86"/>
      <c r="J199" s="86"/>
      <c r="K199" s="86"/>
      <c r="L199" s="86"/>
      <c r="M199" s="86"/>
      <c r="N199" s="86"/>
      <c r="O199" s="86"/>
      <c r="P199" s="86"/>
      <c r="Q199" s="86"/>
      <c r="R199" s="86"/>
      <c r="S199" s="86"/>
      <c r="T199" s="86"/>
      <c r="U199" s="86"/>
      <c r="V199" s="86"/>
      <c r="W199" s="86"/>
      <c r="X199" s="86"/>
    </row>
    <row r="200" spans="1:24" s="44" customFormat="1" ht="18" hidden="1" customHeight="1" x14ac:dyDescent="0.2">
      <c r="A200" s="567" t="s">
        <v>572</v>
      </c>
      <c r="B200" s="567"/>
      <c r="C200" s="567"/>
      <c r="D200" s="567"/>
      <c r="E200" s="567"/>
      <c r="F200" s="567"/>
      <c r="G200" s="338"/>
      <c r="H200" s="568"/>
      <c r="I200" s="568"/>
      <c r="J200" s="568"/>
      <c r="K200" s="567" t="s">
        <v>573</v>
      </c>
      <c r="L200" s="567"/>
      <c r="M200" s="567"/>
      <c r="N200" s="567"/>
      <c r="O200" s="567"/>
      <c r="P200" s="338"/>
      <c r="Q200" s="338"/>
      <c r="R200" s="338"/>
      <c r="S200" s="338"/>
      <c r="T200" s="338"/>
      <c r="U200" s="338"/>
      <c r="V200" s="338"/>
      <c r="W200" s="338"/>
      <c r="X200" s="86"/>
    </row>
    <row r="201" spans="1:24" s="44" customFormat="1" ht="13.9" hidden="1" customHeight="1" x14ac:dyDescent="0.2">
      <c r="A201" s="87"/>
      <c r="B201" s="86"/>
      <c r="C201" s="86"/>
      <c r="D201" s="86"/>
      <c r="E201" s="86"/>
      <c r="F201" s="86"/>
      <c r="G201" s="86"/>
      <c r="H201" s="86"/>
      <c r="I201" s="86"/>
      <c r="J201" s="86"/>
      <c r="K201" s="86"/>
      <c r="L201" s="86"/>
      <c r="M201" s="86"/>
      <c r="N201" s="86"/>
      <c r="O201" s="86"/>
      <c r="P201" s="86"/>
      <c r="Q201" s="86"/>
      <c r="R201" s="86"/>
      <c r="S201" s="86"/>
      <c r="T201" s="86"/>
      <c r="U201" s="86"/>
      <c r="V201" s="86"/>
      <c r="W201" s="86"/>
      <c r="X201" s="86"/>
    </row>
    <row r="202" spans="1:24" s="44" customFormat="1" ht="18" hidden="1" customHeight="1" x14ac:dyDescent="0.2">
      <c r="A202" s="87" t="s">
        <v>87</v>
      </c>
      <c r="B202" s="86"/>
      <c r="C202" s="86"/>
      <c r="D202" s="86"/>
      <c r="E202" s="86"/>
      <c r="F202" s="86"/>
      <c r="G202" s="86"/>
      <c r="H202" s="86"/>
      <c r="I202" s="86"/>
      <c r="J202" s="86"/>
      <c r="K202" s="86"/>
      <c r="L202" s="86"/>
      <c r="M202" s="86"/>
      <c r="N202" s="86"/>
      <c r="O202" s="86"/>
      <c r="P202" s="86"/>
      <c r="Q202" s="86"/>
      <c r="R202" s="86"/>
      <c r="S202" s="86"/>
      <c r="T202" s="86"/>
      <c r="U202" s="86"/>
      <c r="V202" s="86"/>
      <c r="W202" s="86"/>
      <c r="X202" s="86"/>
    </row>
    <row r="203" spans="1:24" s="44" customFormat="1" ht="10.15" hidden="1" customHeight="1" x14ac:dyDescent="0.2">
      <c r="A203" s="87"/>
      <c r="B203" s="86"/>
      <c r="C203" s="86"/>
      <c r="D203" s="86"/>
      <c r="E203" s="86"/>
      <c r="F203" s="86"/>
      <c r="G203" s="86"/>
      <c r="H203" s="86"/>
      <c r="I203" s="86"/>
      <c r="J203" s="86"/>
      <c r="K203" s="86"/>
      <c r="L203" s="86"/>
      <c r="M203" s="86"/>
      <c r="N203" s="86"/>
      <c r="O203" s="86"/>
      <c r="P203" s="86"/>
      <c r="Q203" s="86"/>
      <c r="R203" s="86"/>
      <c r="S203" s="86"/>
      <c r="T203" s="86"/>
      <c r="U203" s="86"/>
      <c r="V203" s="86"/>
      <c r="W203" s="86"/>
      <c r="X203" s="86"/>
    </row>
    <row r="204" spans="1:24" s="44" customFormat="1" ht="18" hidden="1" customHeight="1" x14ac:dyDescent="0.2">
      <c r="A204" s="628"/>
      <c r="B204" s="628"/>
      <c r="C204" s="669" t="s">
        <v>88</v>
      </c>
      <c r="D204" s="669"/>
      <c r="E204" s="669"/>
      <c r="F204" s="669"/>
      <c r="G204" s="669"/>
      <c r="H204" s="669"/>
      <c r="I204" s="669"/>
      <c r="J204" s="590" t="s">
        <v>89</v>
      </c>
      <c r="K204" s="590"/>
      <c r="L204" s="590"/>
      <c r="M204" s="590"/>
      <c r="N204" s="590"/>
      <c r="O204" s="590"/>
      <c r="P204" s="590"/>
      <c r="Q204" s="102"/>
      <c r="R204" s="670" t="s">
        <v>90</v>
      </c>
      <c r="S204" s="576"/>
      <c r="T204" s="576"/>
      <c r="U204" s="576"/>
      <c r="V204" s="576"/>
      <c r="W204" s="576"/>
      <c r="X204" s="572"/>
    </row>
    <row r="205" spans="1:24" s="44" customFormat="1" ht="20.25" hidden="1" customHeight="1" x14ac:dyDescent="0.2">
      <c r="A205" s="668" t="s">
        <v>91</v>
      </c>
      <c r="B205" s="668"/>
      <c r="C205" s="538" t="s">
        <v>92</v>
      </c>
      <c r="D205" s="539"/>
      <c r="E205" s="539"/>
      <c r="F205" s="539"/>
      <c r="G205" s="539"/>
      <c r="H205" s="539"/>
      <c r="I205" s="540"/>
      <c r="J205" s="550" t="s">
        <v>281</v>
      </c>
      <c r="K205" s="550"/>
      <c r="L205" s="550"/>
      <c r="M205" s="550"/>
      <c r="N205" s="550"/>
      <c r="O205" s="550"/>
      <c r="P205" s="550"/>
      <c r="Q205" s="232"/>
      <c r="R205" s="547"/>
      <c r="S205" s="548"/>
      <c r="T205" s="548"/>
      <c r="U205" s="548"/>
      <c r="V205" s="548"/>
      <c r="W205" s="548"/>
      <c r="X205" s="549"/>
    </row>
    <row r="206" spans="1:24" s="44" customFormat="1" ht="20.25" hidden="1" customHeight="1" x14ac:dyDescent="0.2">
      <c r="A206" s="668"/>
      <c r="B206" s="668"/>
      <c r="C206" s="544"/>
      <c r="D206" s="545"/>
      <c r="E206" s="545"/>
      <c r="F206" s="545"/>
      <c r="G206" s="545"/>
      <c r="H206" s="545"/>
      <c r="I206" s="546"/>
      <c r="J206" s="563" t="s">
        <v>282</v>
      </c>
      <c r="K206" s="564"/>
      <c r="L206" s="564"/>
      <c r="M206" s="564"/>
      <c r="N206" s="564"/>
      <c r="O206" s="564"/>
      <c r="P206" s="565"/>
      <c r="Q206" s="232"/>
      <c r="R206" s="547"/>
      <c r="S206" s="548"/>
      <c r="T206" s="548"/>
      <c r="U206" s="548"/>
      <c r="V206" s="548"/>
      <c r="W206" s="548"/>
      <c r="X206" s="549"/>
    </row>
    <row r="207" spans="1:24" s="44" customFormat="1" ht="20.25" hidden="1" customHeight="1" x14ac:dyDescent="0.2">
      <c r="A207" s="668"/>
      <c r="B207" s="668"/>
      <c r="C207" s="538" t="s">
        <v>93</v>
      </c>
      <c r="D207" s="539"/>
      <c r="E207" s="539"/>
      <c r="F207" s="539"/>
      <c r="G207" s="539"/>
      <c r="H207" s="539"/>
      <c r="I207" s="540"/>
      <c r="J207" s="550" t="s">
        <v>283</v>
      </c>
      <c r="K207" s="550"/>
      <c r="L207" s="550"/>
      <c r="M207" s="550"/>
      <c r="N207" s="550"/>
      <c r="O207" s="550"/>
      <c r="P207" s="550"/>
      <c r="Q207" s="232"/>
      <c r="R207" s="547"/>
      <c r="S207" s="548"/>
      <c r="T207" s="548"/>
      <c r="U207" s="548"/>
      <c r="V207" s="548"/>
      <c r="W207" s="548"/>
      <c r="X207" s="549"/>
    </row>
    <row r="208" spans="1:24" s="44" customFormat="1" ht="20.25" hidden="1" customHeight="1" x14ac:dyDescent="0.2">
      <c r="A208" s="668"/>
      <c r="B208" s="668"/>
      <c r="C208" s="541"/>
      <c r="D208" s="542"/>
      <c r="E208" s="542"/>
      <c r="F208" s="542"/>
      <c r="G208" s="542"/>
      <c r="H208" s="542"/>
      <c r="I208" s="543"/>
      <c r="J208" s="550" t="s">
        <v>284</v>
      </c>
      <c r="K208" s="550"/>
      <c r="L208" s="550"/>
      <c r="M208" s="550"/>
      <c r="N208" s="550"/>
      <c r="O208" s="550"/>
      <c r="P208" s="550"/>
      <c r="Q208" s="232"/>
      <c r="R208" s="547"/>
      <c r="S208" s="548"/>
      <c r="T208" s="548"/>
      <c r="U208" s="548"/>
      <c r="V208" s="548"/>
      <c r="W208" s="548"/>
      <c r="X208" s="549"/>
    </row>
    <row r="209" spans="1:24" s="44" customFormat="1" ht="20.25" hidden="1" customHeight="1" x14ac:dyDescent="0.2">
      <c r="A209" s="668"/>
      <c r="B209" s="668"/>
      <c r="C209" s="541"/>
      <c r="D209" s="542"/>
      <c r="E209" s="542"/>
      <c r="F209" s="542"/>
      <c r="G209" s="542"/>
      <c r="H209" s="542"/>
      <c r="I209" s="543"/>
      <c r="J209" s="550" t="s">
        <v>285</v>
      </c>
      <c r="K209" s="550"/>
      <c r="L209" s="550"/>
      <c r="M209" s="550"/>
      <c r="N209" s="550"/>
      <c r="O209" s="550"/>
      <c r="P209" s="550"/>
      <c r="Q209" s="232"/>
      <c r="R209" s="547"/>
      <c r="S209" s="548"/>
      <c r="T209" s="548"/>
      <c r="U209" s="548"/>
      <c r="V209" s="548"/>
      <c r="W209" s="548"/>
      <c r="X209" s="549"/>
    </row>
    <row r="210" spans="1:24" s="44" customFormat="1" ht="20.25" hidden="1" customHeight="1" x14ac:dyDescent="0.2">
      <c r="A210" s="668"/>
      <c r="B210" s="668"/>
      <c r="C210" s="544"/>
      <c r="D210" s="545"/>
      <c r="E210" s="545"/>
      <c r="F210" s="545"/>
      <c r="G210" s="545"/>
      <c r="H210" s="545"/>
      <c r="I210" s="546"/>
      <c r="J210" s="550" t="s">
        <v>286</v>
      </c>
      <c r="K210" s="550"/>
      <c r="L210" s="550"/>
      <c r="M210" s="550"/>
      <c r="N210" s="550"/>
      <c r="O210" s="550"/>
      <c r="P210" s="550"/>
      <c r="Q210" s="232"/>
      <c r="R210" s="547"/>
      <c r="S210" s="548"/>
      <c r="T210" s="548"/>
      <c r="U210" s="548"/>
      <c r="V210" s="548"/>
      <c r="W210" s="548"/>
      <c r="X210" s="549"/>
    </row>
    <row r="211" spans="1:24" s="44" customFormat="1" ht="20.25" hidden="1" customHeight="1" x14ac:dyDescent="0.2">
      <c r="A211" s="668"/>
      <c r="B211" s="668"/>
      <c r="C211" s="538" t="s">
        <v>94</v>
      </c>
      <c r="D211" s="539"/>
      <c r="E211" s="539"/>
      <c r="F211" s="539"/>
      <c r="G211" s="539"/>
      <c r="H211" s="539"/>
      <c r="I211" s="540"/>
      <c r="J211" s="550" t="s">
        <v>287</v>
      </c>
      <c r="K211" s="550"/>
      <c r="L211" s="550"/>
      <c r="M211" s="550"/>
      <c r="N211" s="550"/>
      <c r="O211" s="550"/>
      <c r="P211" s="550"/>
      <c r="Q211" s="232"/>
      <c r="R211" s="547"/>
      <c r="S211" s="548"/>
      <c r="T211" s="548"/>
      <c r="U211" s="548"/>
      <c r="V211" s="548"/>
      <c r="W211" s="548"/>
      <c r="X211" s="549"/>
    </row>
    <row r="212" spans="1:24" s="44" customFormat="1" ht="20.25" hidden="1" customHeight="1" x14ac:dyDescent="0.2">
      <c r="A212" s="668"/>
      <c r="B212" s="668"/>
      <c r="C212" s="541"/>
      <c r="D212" s="542"/>
      <c r="E212" s="542"/>
      <c r="F212" s="542"/>
      <c r="G212" s="542"/>
      <c r="H212" s="542"/>
      <c r="I212" s="543"/>
      <c r="J212" s="550" t="s">
        <v>288</v>
      </c>
      <c r="K212" s="550"/>
      <c r="L212" s="550"/>
      <c r="M212" s="550"/>
      <c r="N212" s="550"/>
      <c r="O212" s="550"/>
      <c r="P212" s="550"/>
      <c r="Q212" s="232"/>
      <c r="R212" s="547"/>
      <c r="S212" s="548"/>
      <c r="T212" s="548"/>
      <c r="U212" s="548"/>
      <c r="V212" s="548"/>
      <c r="W212" s="548"/>
      <c r="X212" s="549"/>
    </row>
    <row r="213" spans="1:24" s="44" customFormat="1" ht="20.25" hidden="1" customHeight="1" x14ac:dyDescent="0.2">
      <c r="A213" s="668"/>
      <c r="B213" s="668"/>
      <c r="C213" s="541"/>
      <c r="D213" s="542"/>
      <c r="E213" s="542"/>
      <c r="F213" s="542"/>
      <c r="G213" s="542"/>
      <c r="H213" s="542"/>
      <c r="I213" s="543"/>
      <c r="J213" s="550" t="s">
        <v>289</v>
      </c>
      <c r="K213" s="550"/>
      <c r="L213" s="550"/>
      <c r="M213" s="550"/>
      <c r="N213" s="550"/>
      <c r="O213" s="550"/>
      <c r="P213" s="550"/>
      <c r="Q213" s="232"/>
      <c r="R213" s="547"/>
      <c r="S213" s="548"/>
      <c r="T213" s="548"/>
      <c r="U213" s="548"/>
      <c r="V213" s="548"/>
      <c r="W213" s="548"/>
      <c r="X213" s="549"/>
    </row>
    <row r="214" spans="1:24" s="44" customFormat="1" ht="20.25" hidden="1" customHeight="1" x14ac:dyDescent="0.2">
      <c r="A214" s="668"/>
      <c r="B214" s="668"/>
      <c r="C214" s="544"/>
      <c r="D214" s="545"/>
      <c r="E214" s="545"/>
      <c r="F214" s="545"/>
      <c r="G214" s="545"/>
      <c r="H214" s="545"/>
      <c r="I214" s="546"/>
      <c r="J214" s="550" t="s">
        <v>290</v>
      </c>
      <c r="K214" s="550"/>
      <c r="L214" s="550"/>
      <c r="M214" s="550"/>
      <c r="N214" s="550"/>
      <c r="O214" s="550"/>
      <c r="P214" s="550"/>
      <c r="Q214" s="232"/>
      <c r="R214" s="547"/>
      <c r="S214" s="548"/>
      <c r="T214" s="548"/>
      <c r="U214" s="548"/>
      <c r="V214" s="548"/>
      <c r="W214" s="548"/>
      <c r="X214" s="549"/>
    </row>
    <row r="215" spans="1:24" s="44" customFormat="1" ht="20.25" hidden="1" customHeight="1" x14ac:dyDescent="0.2">
      <c r="A215" s="668"/>
      <c r="B215" s="668"/>
      <c r="C215" s="538" t="s">
        <v>95</v>
      </c>
      <c r="D215" s="539"/>
      <c r="E215" s="539"/>
      <c r="F215" s="539"/>
      <c r="G215" s="539"/>
      <c r="H215" s="539"/>
      <c r="I215" s="540"/>
      <c r="J215" s="550" t="s">
        <v>291</v>
      </c>
      <c r="K215" s="550"/>
      <c r="L215" s="550"/>
      <c r="M215" s="550"/>
      <c r="N215" s="550"/>
      <c r="O215" s="550"/>
      <c r="P215" s="550"/>
      <c r="Q215" s="232"/>
      <c r="R215" s="547"/>
      <c r="S215" s="548"/>
      <c r="T215" s="548"/>
      <c r="U215" s="548"/>
      <c r="V215" s="548"/>
      <c r="W215" s="548"/>
      <c r="X215" s="549"/>
    </row>
    <row r="216" spans="1:24" s="44" customFormat="1" ht="20.25" hidden="1" customHeight="1" x14ac:dyDescent="0.2">
      <c r="A216" s="668"/>
      <c r="B216" s="668"/>
      <c r="C216" s="541"/>
      <c r="D216" s="542"/>
      <c r="E216" s="542"/>
      <c r="F216" s="542"/>
      <c r="G216" s="542"/>
      <c r="H216" s="542"/>
      <c r="I216" s="543"/>
      <c r="J216" s="550" t="s">
        <v>292</v>
      </c>
      <c r="K216" s="550"/>
      <c r="L216" s="550"/>
      <c r="M216" s="550"/>
      <c r="N216" s="550"/>
      <c r="O216" s="550"/>
      <c r="P216" s="550"/>
      <c r="Q216" s="232"/>
      <c r="R216" s="547"/>
      <c r="S216" s="548"/>
      <c r="T216" s="548"/>
      <c r="U216" s="548"/>
      <c r="V216" s="548"/>
      <c r="W216" s="548"/>
      <c r="X216" s="549"/>
    </row>
    <row r="217" spans="1:24" s="44" customFormat="1" ht="20.25" hidden="1" customHeight="1" x14ac:dyDescent="0.2">
      <c r="A217" s="668"/>
      <c r="B217" s="668"/>
      <c r="C217" s="541"/>
      <c r="D217" s="542"/>
      <c r="E217" s="542"/>
      <c r="F217" s="542"/>
      <c r="G217" s="542"/>
      <c r="H217" s="542"/>
      <c r="I217" s="543"/>
      <c r="J217" s="550" t="s">
        <v>293</v>
      </c>
      <c r="K217" s="550"/>
      <c r="L217" s="550"/>
      <c r="M217" s="550"/>
      <c r="N217" s="550"/>
      <c r="O217" s="550"/>
      <c r="P217" s="550"/>
      <c r="Q217" s="232"/>
      <c r="R217" s="547"/>
      <c r="S217" s="548"/>
      <c r="T217" s="548"/>
      <c r="U217" s="548"/>
      <c r="V217" s="548"/>
      <c r="W217" s="548"/>
      <c r="X217" s="549"/>
    </row>
    <row r="218" spans="1:24" s="44" customFormat="1" ht="20.25" hidden="1" customHeight="1" x14ac:dyDescent="0.2">
      <c r="A218" s="668"/>
      <c r="B218" s="668"/>
      <c r="C218" s="544"/>
      <c r="D218" s="545"/>
      <c r="E218" s="545"/>
      <c r="F218" s="545"/>
      <c r="G218" s="545"/>
      <c r="H218" s="545"/>
      <c r="I218" s="546"/>
      <c r="J218" s="550" t="s">
        <v>294</v>
      </c>
      <c r="K218" s="550"/>
      <c r="L218" s="550"/>
      <c r="M218" s="550"/>
      <c r="N218" s="550"/>
      <c r="O218" s="550"/>
      <c r="P218" s="550"/>
      <c r="Q218" s="232"/>
      <c r="R218" s="547"/>
      <c r="S218" s="548"/>
      <c r="T218" s="548"/>
      <c r="U218" s="548"/>
      <c r="V218" s="548"/>
      <c r="W218" s="548"/>
      <c r="X218" s="549"/>
    </row>
    <row r="219" spans="1:24" s="44" customFormat="1" ht="20.25" hidden="1" customHeight="1" x14ac:dyDescent="0.2">
      <c r="A219" s="668"/>
      <c r="B219" s="668"/>
      <c r="C219" s="556" t="s">
        <v>96</v>
      </c>
      <c r="D219" s="556"/>
      <c r="E219" s="556"/>
      <c r="F219" s="556"/>
      <c r="G219" s="556"/>
      <c r="H219" s="556"/>
      <c r="I219" s="664"/>
      <c r="J219" s="550" t="s">
        <v>97</v>
      </c>
      <c r="K219" s="550"/>
      <c r="L219" s="550"/>
      <c r="M219" s="550"/>
      <c r="N219" s="550"/>
      <c r="O219" s="550"/>
      <c r="P219" s="550"/>
      <c r="Q219" s="232"/>
      <c r="R219" s="547"/>
      <c r="S219" s="548"/>
      <c r="T219" s="548"/>
      <c r="U219" s="548"/>
      <c r="V219" s="548"/>
      <c r="W219" s="548"/>
      <c r="X219" s="549"/>
    </row>
    <row r="220" spans="1:24" s="44" customFormat="1" ht="18.600000000000001" hidden="1" customHeight="1" x14ac:dyDescent="0.2">
      <c r="A220" s="666"/>
      <c r="B220" s="667"/>
      <c r="C220" s="667"/>
      <c r="D220" s="667"/>
      <c r="E220" s="667"/>
      <c r="F220" s="667"/>
      <c r="G220" s="667"/>
      <c r="H220" s="667"/>
      <c r="I220" s="667"/>
      <c r="J220" s="667"/>
      <c r="K220" s="667"/>
      <c r="L220" s="667"/>
      <c r="M220" s="667"/>
      <c r="N220" s="667"/>
      <c r="O220" s="667"/>
      <c r="P220" s="667"/>
      <c r="Q220" s="667"/>
      <c r="R220" s="667"/>
      <c r="S220" s="667"/>
      <c r="T220" s="667"/>
      <c r="U220" s="667"/>
      <c r="V220" s="667"/>
      <c r="W220" s="667"/>
      <c r="X220" s="667"/>
    </row>
    <row r="221" spans="1:24" s="44" customFormat="1" ht="18" hidden="1" customHeight="1" x14ac:dyDescent="0.2">
      <c r="A221" s="87" t="s">
        <v>98</v>
      </c>
      <c r="B221" s="86"/>
      <c r="C221" s="86"/>
      <c r="D221" s="86"/>
      <c r="E221" s="86"/>
      <c r="F221" s="86"/>
      <c r="G221" s="86"/>
      <c r="H221" s="86"/>
      <c r="I221" s="86"/>
      <c r="J221" s="86"/>
      <c r="K221" s="86"/>
      <c r="L221" s="86"/>
      <c r="M221" s="86"/>
      <c r="N221" s="86"/>
      <c r="O221" s="86"/>
      <c r="P221" s="86"/>
      <c r="Q221" s="86"/>
      <c r="R221" s="86"/>
      <c r="S221" s="86"/>
      <c r="T221" s="86"/>
      <c r="U221" s="86"/>
      <c r="V221" s="86"/>
      <c r="W221" s="86"/>
      <c r="X221" s="86"/>
    </row>
    <row r="222" spans="1:24" s="44" customFormat="1" ht="18" hidden="1" customHeight="1" x14ac:dyDescent="0.2">
      <c r="A222" s="87" t="s">
        <v>99</v>
      </c>
      <c r="B222" s="86"/>
      <c r="C222" s="86"/>
      <c r="D222" s="86"/>
      <c r="E222" s="86"/>
      <c r="F222" s="86"/>
      <c r="G222" s="86"/>
      <c r="H222" s="86"/>
      <c r="I222" s="86"/>
      <c r="J222" s="86"/>
      <c r="K222" s="86"/>
      <c r="L222" s="86"/>
      <c r="M222" s="86"/>
      <c r="N222" s="86"/>
      <c r="O222" s="86"/>
      <c r="P222" s="86"/>
      <c r="Q222" s="86"/>
      <c r="R222" s="86"/>
      <c r="S222" s="86"/>
      <c r="T222" s="86"/>
      <c r="U222" s="86"/>
      <c r="V222" s="86"/>
      <c r="W222" s="86"/>
      <c r="X222" s="86"/>
    </row>
    <row r="223" spans="1:24" s="44" customFormat="1" ht="18" hidden="1" customHeight="1" x14ac:dyDescent="0.2">
      <c r="A223" s="87" t="s">
        <v>100</v>
      </c>
      <c r="B223" s="86" t="s">
        <v>101</v>
      </c>
      <c r="C223" s="86"/>
      <c r="D223" s="86"/>
      <c r="E223" s="86"/>
      <c r="F223" s="86"/>
      <c r="G223" s="86"/>
      <c r="H223" s="86"/>
      <c r="I223" s="86"/>
      <c r="J223" s="86"/>
      <c r="K223" s="86"/>
      <c r="L223" s="86"/>
      <c r="M223" s="86"/>
      <c r="N223" s="86"/>
      <c r="O223" s="86"/>
      <c r="P223" s="86"/>
      <c r="Q223" s="86"/>
      <c r="R223" s="86"/>
      <c r="S223" s="86"/>
      <c r="T223" s="86"/>
      <c r="U223" s="86"/>
      <c r="V223" s="86"/>
      <c r="W223" s="86"/>
      <c r="X223" s="86"/>
    </row>
    <row r="224" spans="1:24" s="44" customFormat="1" ht="18" hidden="1" customHeight="1" x14ac:dyDescent="0.2">
      <c r="A224" s="87"/>
      <c r="B224" s="650"/>
      <c r="C224" s="650"/>
      <c r="D224" s="650"/>
      <c r="E224" s="651"/>
      <c r="F224" s="665" t="s">
        <v>312</v>
      </c>
      <c r="G224" s="665"/>
      <c r="H224" s="665"/>
      <c r="I224" s="665"/>
      <c r="J224" s="665" t="s">
        <v>313</v>
      </c>
      <c r="K224" s="665"/>
      <c r="L224" s="665"/>
      <c r="M224" s="665"/>
      <c r="N224" s="665" t="s">
        <v>314</v>
      </c>
      <c r="O224" s="665"/>
      <c r="P224" s="665"/>
      <c r="Q224" s="389"/>
      <c r="R224" s="665" t="s">
        <v>715</v>
      </c>
      <c r="S224" s="665"/>
      <c r="T224" s="665"/>
      <c r="U224" s="665" t="s">
        <v>716</v>
      </c>
      <c r="V224" s="665"/>
      <c r="W224" s="665"/>
      <c r="X224" s="665"/>
    </row>
    <row r="225" spans="1:24" s="44" customFormat="1" ht="36" hidden="1" customHeight="1" x14ac:dyDescent="0.2">
      <c r="A225" s="87"/>
      <c r="B225" s="650" t="s">
        <v>102</v>
      </c>
      <c r="C225" s="650"/>
      <c r="D225" s="650"/>
      <c r="E225" s="651"/>
      <c r="F225" s="652"/>
      <c r="G225" s="652"/>
      <c r="H225" s="652"/>
      <c r="I225" s="652"/>
      <c r="J225" s="652"/>
      <c r="K225" s="652"/>
      <c r="L225" s="652"/>
      <c r="M225" s="652"/>
      <c r="N225" s="652"/>
      <c r="O225" s="652"/>
      <c r="P225" s="652"/>
      <c r="Q225" s="390"/>
      <c r="R225" s="653"/>
      <c r="S225" s="654"/>
      <c r="T225" s="654"/>
      <c r="U225" s="654"/>
      <c r="V225" s="654"/>
      <c r="W225" s="654"/>
      <c r="X225" s="654"/>
    </row>
    <row r="226" spans="1:24" s="44" customFormat="1" ht="36" hidden="1" customHeight="1" x14ac:dyDescent="0.2">
      <c r="A226" s="87"/>
      <c r="B226" s="650" t="s">
        <v>103</v>
      </c>
      <c r="C226" s="650"/>
      <c r="D226" s="650"/>
      <c r="E226" s="651"/>
      <c r="F226" s="652"/>
      <c r="G226" s="652"/>
      <c r="H226" s="652"/>
      <c r="I226" s="652"/>
      <c r="J226" s="652"/>
      <c r="K226" s="652"/>
      <c r="L226" s="652"/>
      <c r="M226" s="652"/>
      <c r="N226" s="652"/>
      <c r="O226" s="652"/>
      <c r="P226" s="652"/>
      <c r="Q226" s="390"/>
      <c r="R226" s="653"/>
      <c r="S226" s="654"/>
      <c r="T226" s="654"/>
      <c r="U226" s="654"/>
      <c r="V226" s="654"/>
      <c r="W226" s="654"/>
      <c r="X226" s="654"/>
    </row>
    <row r="227" spans="1:24" s="44" customFormat="1" ht="18" hidden="1" customHeight="1" x14ac:dyDescent="0.2">
      <c r="A227" s="87"/>
      <c r="B227" s="86"/>
      <c r="C227" s="86"/>
      <c r="D227" s="86"/>
      <c r="E227" s="86"/>
      <c r="F227" s="86"/>
      <c r="G227" s="86"/>
      <c r="H227" s="86"/>
      <c r="I227" s="86"/>
      <c r="J227" s="86"/>
      <c r="K227" s="86"/>
      <c r="L227" s="86"/>
      <c r="M227" s="86"/>
      <c r="N227" s="86"/>
      <c r="O227" s="86"/>
      <c r="P227" s="86"/>
      <c r="Q227" s="86"/>
      <c r="R227" s="86"/>
      <c r="S227" s="86"/>
      <c r="T227" s="86"/>
      <c r="U227" s="86"/>
      <c r="V227" s="86"/>
      <c r="W227" s="86"/>
      <c r="X227" s="86"/>
    </row>
    <row r="228" spans="1:24" s="44" customFormat="1" ht="18" hidden="1" customHeight="1" x14ac:dyDescent="0.2">
      <c r="A228" s="87"/>
      <c r="B228" s="86" t="s">
        <v>104</v>
      </c>
      <c r="C228" s="86"/>
      <c r="D228" s="86"/>
      <c r="E228" s="86"/>
      <c r="F228" s="86"/>
      <c r="G228" s="86"/>
      <c r="H228" s="86"/>
      <c r="I228" s="86"/>
      <c r="J228" s="86"/>
      <c r="K228" s="86"/>
      <c r="L228" s="86"/>
      <c r="M228" s="86"/>
      <c r="N228" s="86"/>
      <c r="O228" s="86"/>
      <c r="P228" s="86"/>
      <c r="Q228" s="86"/>
      <c r="R228" s="86"/>
      <c r="S228" s="86"/>
      <c r="T228" s="86"/>
      <c r="U228" s="86"/>
      <c r="V228" s="86"/>
      <c r="W228" s="86"/>
      <c r="X228" s="86"/>
    </row>
    <row r="229" spans="1:24" s="44" customFormat="1" ht="18" hidden="1" customHeight="1" x14ac:dyDescent="0.2">
      <c r="A229" s="87"/>
      <c r="B229" s="233" t="s">
        <v>315</v>
      </c>
      <c r="C229" s="233"/>
      <c r="D229" s="233"/>
      <c r="E229" s="233"/>
      <c r="F229" s="663"/>
      <c r="G229" s="663"/>
      <c r="H229" s="663"/>
      <c r="I229" s="663"/>
      <c r="J229" s="233" t="s">
        <v>316</v>
      </c>
      <c r="K229" s="233"/>
      <c r="L229" s="233"/>
      <c r="M229" s="233"/>
      <c r="N229" s="234"/>
      <c r="O229" s="234"/>
      <c r="P229" s="234"/>
      <c r="Q229" s="234"/>
      <c r="R229" s="234"/>
      <c r="S229" s="234"/>
      <c r="T229" s="234"/>
      <c r="U229" s="146"/>
      <c r="V229" s="86"/>
      <c r="W229" s="86"/>
      <c r="X229" s="86"/>
    </row>
    <row r="230" spans="1:24" s="44" customFormat="1" ht="18" hidden="1" customHeight="1" x14ac:dyDescent="0.2">
      <c r="A230" s="87"/>
      <c r="B230" s="233" t="s">
        <v>317</v>
      </c>
      <c r="C230" s="233"/>
      <c r="D230" s="233"/>
      <c r="E230" s="233"/>
      <c r="F230" s="233"/>
      <c r="G230" s="233"/>
      <c r="H230" s="233"/>
      <c r="I230" s="233"/>
      <c r="J230" s="235"/>
      <c r="K230" s="233" t="s">
        <v>228</v>
      </c>
      <c r="L230" s="233"/>
      <c r="M230" s="233"/>
      <c r="N230" s="233"/>
      <c r="O230" s="233"/>
      <c r="P230" s="233"/>
      <c r="Q230" s="234"/>
      <c r="R230" s="234"/>
      <c r="S230" s="234"/>
      <c r="T230" s="234"/>
      <c r="U230" s="234"/>
      <c r="V230" s="86"/>
      <c r="W230" s="86"/>
      <c r="X230" s="86"/>
    </row>
    <row r="231" spans="1:24" s="44" customFormat="1" ht="18" hidden="1" customHeight="1" x14ac:dyDescent="0.2">
      <c r="A231" s="87"/>
      <c r="B231" s="233" t="s">
        <v>586</v>
      </c>
      <c r="C231" s="233"/>
      <c r="D231" s="233"/>
      <c r="E231" s="233"/>
      <c r="F231" s="532"/>
      <c r="G231" s="532"/>
      <c r="H231" s="532"/>
      <c r="I231" s="532"/>
      <c r="J231" s="532"/>
      <c r="K231" s="532"/>
      <c r="L231" s="532"/>
      <c r="M231" s="532"/>
      <c r="N231" s="532"/>
      <c r="O231" s="532"/>
      <c r="P231" s="532"/>
      <c r="Q231" s="532"/>
      <c r="R231" s="532"/>
      <c r="S231" s="532"/>
      <c r="T231" s="532"/>
      <c r="U231" s="532"/>
      <c r="V231" s="532"/>
      <c r="W231" s="532"/>
      <c r="X231" s="532"/>
    </row>
    <row r="232" spans="1:24" ht="18" hidden="1" customHeight="1" x14ac:dyDescent="0.15">
      <c r="A232" s="87"/>
      <c r="B232" s="86"/>
      <c r="C232" s="86"/>
      <c r="D232" s="86"/>
      <c r="E232" s="86"/>
      <c r="F232" s="86" t="s">
        <v>585</v>
      </c>
      <c r="G232" s="86"/>
      <c r="H232" s="86"/>
      <c r="I232" s="86"/>
      <c r="J232" s="86"/>
      <c r="K232" s="86"/>
      <c r="L232" s="86"/>
      <c r="M232" s="86"/>
      <c r="N232" s="86"/>
      <c r="O232" s="86"/>
      <c r="P232" s="86"/>
      <c r="Q232" s="86"/>
      <c r="R232" s="86"/>
      <c r="S232" s="86"/>
      <c r="T232" s="86"/>
      <c r="U232" s="86"/>
      <c r="V232" s="86"/>
      <c r="W232" s="86"/>
      <c r="X232" s="86"/>
    </row>
    <row r="233" spans="1:24" ht="18" hidden="1" customHeight="1" x14ac:dyDescent="0.15">
      <c r="A233" s="87" t="s">
        <v>105</v>
      </c>
      <c r="B233" s="86"/>
      <c r="C233" s="86"/>
      <c r="D233" s="86"/>
      <c r="E233" s="86"/>
      <c r="F233" s="86"/>
      <c r="G233" s="86"/>
      <c r="H233" s="86"/>
      <c r="I233" s="86"/>
      <c r="J233" s="86"/>
      <c r="K233" s="86"/>
      <c r="L233" s="86"/>
      <c r="M233" s="86"/>
      <c r="N233" s="86"/>
      <c r="O233" s="86"/>
      <c r="P233" s="86"/>
      <c r="Q233" s="86"/>
      <c r="R233" s="86"/>
      <c r="S233" s="86"/>
      <c r="T233" s="86"/>
      <c r="U233" s="86"/>
      <c r="V233" s="86"/>
      <c r="W233" s="86"/>
      <c r="X233" s="86"/>
    </row>
    <row r="234" spans="1:24" s="44" customFormat="1" ht="18" hidden="1" customHeight="1" x14ac:dyDescent="0.2">
      <c r="A234" s="170"/>
      <c r="B234" s="233" t="s">
        <v>318</v>
      </c>
      <c r="C234" s="233"/>
      <c r="D234" s="233"/>
      <c r="E234" s="233"/>
      <c r="F234" s="663"/>
      <c r="G234" s="663"/>
      <c r="H234" s="663"/>
      <c r="I234" s="663"/>
      <c r="J234" s="233" t="s">
        <v>319</v>
      </c>
      <c r="K234" s="233"/>
      <c r="L234" s="233"/>
      <c r="M234" s="233"/>
      <c r="N234" s="234"/>
      <c r="O234" s="234"/>
      <c r="P234" s="234"/>
      <c r="Q234" s="234"/>
      <c r="R234" s="234"/>
      <c r="S234" s="234"/>
      <c r="T234" s="234"/>
      <c r="U234" s="146"/>
      <c r="V234" s="86"/>
      <c r="W234" s="86"/>
      <c r="X234" s="86"/>
    </row>
    <row r="235" spans="1:24" s="44" customFormat="1" ht="18" hidden="1" customHeight="1" x14ac:dyDescent="0.2">
      <c r="A235" s="170"/>
      <c r="B235" s="233" t="s">
        <v>320</v>
      </c>
      <c r="C235" s="233"/>
      <c r="D235" s="233"/>
      <c r="E235" s="233"/>
      <c r="F235" s="233"/>
      <c r="G235" s="233"/>
      <c r="H235" s="233"/>
      <c r="I235" s="235"/>
      <c r="J235" s="233" t="s">
        <v>228</v>
      </c>
      <c r="K235" s="233"/>
      <c r="L235" s="233"/>
      <c r="M235" s="233"/>
      <c r="N235" s="233"/>
      <c r="O235" s="233"/>
      <c r="P235" s="233"/>
      <c r="Q235" s="234"/>
      <c r="R235" s="234"/>
      <c r="S235" s="234"/>
      <c r="T235" s="234"/>
      <c r="U235" s="234"/>
      <c r="V235" s="86"/>
      <c r="W235" s="86"/>
      <c r="X235" s="86"/>
    </row>
    <row r="236" spans="1:24" s="44" customFormat="1" ht="18" hidden="1" customHeight="1" x14ac:dyDescent="0.2">
      <c r="A236" s="170"/>
      <c r="B236" s="233" t="s">
        <v>586</v>
      </c>
      <c r="C236" s="233"/>
      <c r="D236" s="233"/>
      <c r="E236" s="233"/>
      <c r="F236" s="532"/>
      <c r="G236" s="532"/>
      <c r="H236" s="532"/>
      <c r="I236" s="532"/>
      <c r="J236" s="532"/>
      <c r="K236" s="532"/>
      <c r="L236" s="532"/>
      <c r="M236" s="532"/>
      <c r="N236" s="532"/>
      <c r="O236" s="532"/>
      <c r="P236" s="532"/>
      <c r="Q236" s="532"/>
      <c r="R236" s="532"/>
      <c r="S236" s="532"/>
      <c r="T236" s="532"/>
      <c r="U236" s="532"/>
      <c r="V236" s="532"/>
      <c r="W236" s="532"/>
      <c r="X236" s="532"/>
    </row>
    <row r="237" spans="1:24" ht="18" hidden="1" customHeight="1" x14ac:dyDescent="0.15">
      <c r="A237" s="87"/>
      <c r="B237" s="86"/>
      <c r="C237" s="86"/>
      <c r="D237" s="86"/>
      <c r="E237" s="86"/>
      <c r="F237" s="86" t="s">
        <v>585</v>
      </c>
      <c r="G237" s="86"/>
      <c r="H237" s="86"/>
      <c r="I237" s="86"/>
      <c r="J237" s="86"/>
      <c r="K237" s="86"/>
      <c r="L237" s="86"/>
      <c r="M237" s="86"/>
      <c r="N237" s="86"/>
      <c r="O237" s="86"/>
      <c r="P237" s="86"/>
      <c r="Q237" s="86"/>
      <c r="R237" s="86"/>
      <c r="S237" s="86"/>
      <c r="T237" s="86"/>
      <c r="U237" s="86"/>
      <c r="V237" s="86"/>
      <c r="W237" s="86"/>
      <c r="X237" s="86"/>
    </row>
    <row r="238" spans="1:24" ht="18" hidden="1" customHeight="1" x14ac:dyDescent="0.15">
      <c r="A238" s="87" t="s">
        <v>106</v>
      </c>
      <c r="B238" s="86"/>
      <c r="C238" s="86"/>
      <c r="D238" s="86"/>
      <c r="E238" s="86"/>
      <c r="F238" s="86"/>
      <c r="G238" s="86"/>
      <c r="H238" s="86"/>
      <c r="I238" s="86"/>
      <c r="J238" s="86"/>
      <c r="K238" s="86"/>
      <c r="L238" s="86"/>
      <c r="M238" s="86"/>
      <c r="N238" s="86"/>
      <c r="O238" s="86"/>
      <c r="P238" s="86"/>
      <c r="Q238" s="86"/>
      <c r="R238" s="86"/>
      <c r="S238" s="86"/>
      <c r="T238" s="86"/>
      <c r="U238" s="86"/>
      <c r="V238" s="86"/>
      <c r="W238" s="86"/>
      <c r="X238" s="86"/>
    </row>
    <row r="239" spans="1:24" ht="18" hidden="1" customHeight="1" x14ac:dyDescent="0.15">
      <c r="A239" s="627" t="s">
        <v>107</v>
      </c>
      <c r="B239" s="628"/>
      <c r="C239" s="628"/>
      <c r="D239" s="628"/>
      <c r="E239" s="628"/>
      <c r="F239" s="628"/>
      <c r="G239" s="628"/>
      <c r="H239" s="628"/>
      <c r="I239" s="628"/>
      <c r="J239" s="628"/>
      <c r="K239" s="628"/>
      <c r="L239" s="112"/>
      <c r="M239" s="629" t="s">
        <v>90</v>
      </c>
      <c r="N239" s="629"/>
      <c r="O239" s="629"/>
      <c r="P239" s="629"/>
      <c r="Q239" s="629"/>
      <c r="R239" s="629"/>
      <c r="S239" s="629"/>
      <c r="T239" s="629"/>
      <c r="U239" s="629"/>
      <c r="V239" s="629"/>
      <c r="W239" s="629"/>
      <c r="X239" s="629"/>
    </row>
    <row r="240" spans="1:24" ht="18" hidden="1" customHeight="1" x14ac:dyDescent="0.15">
      <c r="A240" s="628"/>
      <c r="B240" s="628"/>
      <c r="C240" s="628"/>
      <c r="D240" s="628"/>
      <c r="E240" s="628"/>
      <c r="F240" s="628"/>
      <c r="G240" s="628"/>
      <c r="H240" s="628"/>
      <c r="I240" s="628"/>
      <c r="J240" s="628"/>
      <c r="K240" s="560"/>
      <c r="L240" s="113"/>
      <c r="M240" s="633" t="s">
        <v>161</v>
      </c>
      <c r="N240" s="634"/>
      <c r="O240" s="634"/>
      <c r="P240" s="634"/>
      <c r="Q240" s="634"/>
      <c r="R240" s="634"/>
      <c r="S240" s="634"/>
      <c r="T240" s="634"/>
      <c r="U240" s="635" t="str">
        <f>IFERROR($M$241/($I$63+$N$63+$S$63+$X$63+$T$71+$S$80+$S$88+$P$110+$P$119),"")</f>
        <v/>
      </c>
      <c r="V240" s="636"/>
      <c r="W240" s="636"/>
      <c r="X240" s="114" t="s">
        <v>160</v>
      </c>
    </row>
    <row r="241" spans="1:24" ht="36" hidden="1" customHeight="1" x14ac:dyDescent="0.15">
      <c r="A241" s="628"/>
      <c r="B241" s="628"/>
      <c r="C241" s="628"/>
      <c r="D241" s="628"/>
      <c r="E241" s="628"/>
      <c r="F241" s="628"/>
      <c r="G241" s="628"/>
      <c r="H241" s="628"/>
      <c r="I241" s="628"/>
      <c r="J241" s="628"/>
      <c r="K241" s="560"/>
      <c r="L241" s="113"/>
      <c r="M241" s="630"/>
      <c r="N241" s="631"/>
      <c r="O241" s="631"/>
      <c r="P241" s="631"/>
      <c r="Q241" s="631"/>
      <c r="R241" s="631"/>
      <c r="S241" s="631"/>
      <c r="T241" s="631"/>
      <c r="U241" s="631"/>
      <c r="V241" s="631"/>
      <c r="W241" s="631"/>
      <c r="X241" s="632"/>
    </row>
    <row r="242" spans="1:24" ht="18" hidden="1" customHeight="1" x14ac:dyDescent="0.15">
      <c r="A242" s="87"/>
      <c r="B242" s="86"/>
      <c r="C242" s="86"/>
      <c r="D242" s="86"/>
      <c r="E242" s="86"/>
      <c r="F242" s="86"/>
      <c r="G242" s="86"/>
      <c r="H242" s="86"/>
      <c r="I242" s="86"/>
      <c r="J242" s="86"/>
      <c r="K242" s="86"/>
      <c r="L242" s="86"/>
      <c r="M242" s="86"/>
      <c r="N242" s="86"/>
      <c r="O242" s="86"/>
      <c r="P242" s="86"/>
      <c r="Q242" s="86"/>
      <c r="R242" s="86"/>
      <c r="S242" s="86"/>
      <c r="T242" s="86"/>
      <c r="U242" s="86"/>
      <c r="V242" s="86"/>
      <c r="W242" s="86"/>
      <c r="X242" s="86"/>
    </row>
    <row r="243" spans="1:24" s="74" customFormat="1" ht="18" hidden="1" customHeight="1" x14ac:dyDescent="0.15">
      <c r="A243" s="87" t="s">
        <v>202</v>
      </c>
      <c r="B243" s="86"/>
      <c r="C243" s="86"/>
      <c r="D243" s="86"/>
      <c r="E243" s="86"/>
      <c r="F243" s="86"/>
      <c r="G243" s="86"/>
      <c r="H243" s="86"/>
      <c r="I243" s="86"/>
      <c r="J243" s="86"/>
      <c r="K243" s="86"/>
      <c r="L243" s="86"/>
      <c r="M243" s="86"/>
      <c r="N243" s="86"/>
      <c r="O243" s="86"/>
      <c r="P243" s="86"/>
      <c r="Q243" s="86"/>
      <c r="R243" s="86"/>
      <c r="S243" s="86"/>
      <c r="T243" s="86"/>
      <c r="U243" s="86"/>
      <c r="V243" s="86"/>
      <c r="W243" s="86"/>
      <c r="X243" s="86"/>
    </row>
    <row r="244" spans="1:24" s="74" customFormat="1" ht="18" hidden="1" customHeight="1" x14ac:dyDescent="0.15">
      <c r="A244" s="87"/>
      <c r="B244" s="86"/>
      <c r="C244" s="86"/>
      <c r="D244" s="86"/>
      <c r="E244" s="86"/>
      <c r="F244" s="86"/>
      <c r="G244" s="86"/>
      <c r="H244" s="86"/>
      <c r="I244" s="86"/>
      <c r="J244" s="86"/>
      <c r="K244" s="86"/>
      <c r="L244" s="86"/>
      <c r="M244" s="86"/>
      <c r="N244" s="86"/>
      <c r="O244" s="86"/>
      <c r="P244" s="86"/>
      <c r="Q244" s="86"/>
      <c r="R244" s="86"/>
      <c r="S244" s="86"/>
      <c r="T244" s="86"/>
      <c r="U244" s="86"/>
      <c r="V244" s="86"/>
      <c r="W244" s="86"/>
      <c r="X244" s="86"/>
    </row>
    <row r="245" spans="1:24" s="74" customFormat="1" ht="18" hidden="1" customHeight="1" x14ac:dyDescent="0.15">
      <c r="A245" s="87" t="s">
        <v>203</v>
      </c>
      <c r="B245" s="86"/>
      <c r="C245" s="86"/>
      <c r="D245" s="86"/>
      <c r="E245" s="86"/>
      <c r="F245" s="86"/>
      <c r="G245" s="86"/>
      <c r="H245" s="86"/>
      <c r="I245" s="86"/>
      <c r="J245" s="86"/>
      <c r="K245" s="86"/>
      <c r="L245" s="86"/>
      <c r="M245" s="86"/>
      <c r="N245" s="86"/>
      <c r="O245" s="86"/>
      <c r="P245" s="86"/>
      <c r="Q245" s="86"/>
      <c r="R245" s="86"/>
      <c r="S245" s="86"/>
      <c r="T245" s="86"/>
      <c r="U245" s="86"/>
      <c r="V245" s="86"/>
      <c r="W245" s="86"/>
      <c r="X245" s="86"/>
    </row>
    <row r="246" spans="1:24" s="74" customFormat="1" ht="18" hidden="1" customHeight="1" x14ac:dyDescent="0.15">
      <c r="A246" s="87"/>
      <c r="B246" s="86" t="s">
        <v>295</v>
      </c>
      <c r="C246" s="86"/>
      <c r="D246" s="86"/>
      <c r="E246" s="86"/>
      <c r="F246" s="86"/>
      <c r="G246" s="86"/>
      <c r="H246" s="86"/>
      <c r="I246" s="86"/>
      <c r="J246" s="86"/>
      <c r="K246" s="86"/>
      <c r="L246" s="86"/>
      <c r="M246" s="86"/>
      <c r="N246" s="86"/>
      <c r="O246" s="86"/>
      <c r="P246" s="86"/>
      <c r="Q246" s="86"/>
      <c r="R246" s="86"/>
      <c r="S246" s="86"/>
      <c r="T246" s="86"/>
      <c r="U246" s="86"/>
      <c r="V246" s="86"/>
      <c r="W246" s="86"/>
      <c r="X246" s="86"/>
    </row>
    <row r="247" spans="1:24" s="74" customFormat="1" ht="18" hidden="1" customHeight="1" x14ac:dyDescent="0.15">
      <c r="A247" s="628" t="s">
        <v>31</v>
      </c>
      <c r="B247" s="628"/>
      <c r="C247" s="628"/>
      <c r="D247" s="669" t="s">
        <v>204</v>
      </c>
      <c r="E247" s="669"/>
      <c r="F247" s="669"/>
      <c r="G247" s="669"/>
      <c r="H247" s="669"/>
      <c r="I247" s="669"/>
      <c r="J247" s="669"/>
      <c r="K247" s="669"/>
      <c r="L247" s="669"/>
      <c r="M247" s="669"/>
      <c r="N247" s="669"/>
      <c r="O247" s="669"/>
      <c r="P247" s="669"/>
      <c r="Q247" s="669"/>
      <c r="R247" s="669"/>
      <c r="S247" s="669"/>
      <c r="T247" s="669"/>
      <c r="U247" s="86"/>
      <c r="V247" s="86"/>
      <c r="W247" s="86"/>
      <c r="X247" s="86"/>
    </row>
    <row r="248" spans="1:24" s="74" customFormat="1" ht="37.9" hidden="1" customHeight="1" x14ac:dyDescent="0.15">
      <c r="A248" s="660" t="str">
        <f>別紙２①!$G$6</f>
        <v>〇</v>
      </c>
      <c r="B248" s="660"/>
      <c r="C248" s="660"/>
      <c r="D248" s="661" t="s">
        <v>296</v>
      </c>
      <c r="E248" s="661"/>
      <c r="F248" s="661"/>
      <c r="G248" s="661"/>
      <c r="H248" s="661"/>
      <c r="I248" s="661"/>
      <c r="J248" s="661"/>
      <c r="K248" s="661"/>
      <c r="L248" s="661"/>
      <c r="M248" s="661"/>
      <c r="N248" s="661"/>
      <c r="O248" s="661"/>
      <c r="P248" s="661"/>
      <c r="Q248" s="661"/>
      <c r="R248" s="661"/>
      <c r="S248" s="661"/>
      <c r="T248" s="661"/>
      <c r="U248" s="86"/>
      <c r="V248" s="86"/>
      <c r="W248" s="86"/>
      <c r="X248" s="86"/>
    </row>
    <row r="249" spans="1:24" s="74" customFormat="1" ht="18" hidden="1" customHeight="1" x14ac:dyDescent="0.15">
      <c r="A249" s="87"/>
      <c r="B249" s="86"/>
      <c r="C249" s="86"/>
      <c r="D249" s="86"/>
      <c r="E249" s="86"/>
      <c r="F249" s="86"/>
      <c r="G249" s="86"/>
      <c r="H249" s="86"/>
      <c r="I249" s="86"/>
      <c r="J249" s="86"/>
      <c r="K249" s="86"/>
      <c r="L249" s="86"/>
      <c r="M249" s="86"/>
      <c r="N249" s="86"/>
      <c r="O249" s="86"/>
      <c r="P249" s="86"/>
      <c r="Q249" s="86"/>
      <c r="R249" s="86"/>
      <c r="S249" s="86"/>
      <c r="T249" s="86"/>
      <c r="U249" s="86"/>
      <c r="V249" s="86"/>
      <c r="W249" s="86"/>
      <c r="X249" s="86"/>
    </row>
    <row r="250" spans="1:24" ht="18" hidden="1" customHeight="1" x14ac:dyDescent="0.15">
      <c r="A250" s="87"/>
      <c r="B250" s="86"/>
      <c r="C250" s="86"/>
      <c r="D250" s="86"/>
      <c r="E250" s="86"/>
      <c r="F250" s="86"/>
      <c r="G250" s="86"/>
      <c r="H250" s="86"/>
      <c r="I250" s="86"/>
      <c r="J250" s="86"/>
      <c r="K250" s="86"/>
      <c r="L250" s="86"/>
      <c r="M250" s="86"/>
      <c r="N250" s="86"/>
      <c r="O250" s="86"/>
      <c r="P250" s="86"/>
      <c r="Q250" s="86"/>
      <c r="R250" s="86"/>
      <c r="S250" s="86"/>
      <c r="T250" s="86"/>
      <c r="U250" s="86"/>
      <c r="V250" s="86"/>
      <c r="W250" s="86"/>
      <c r="X250" s="86"/>
    </row>
    <row r="251" spans="1:24" ht="18" hidden="1" customHeight="1" x14ac:dyDescent="0.15">
      <c r="A251" s="87" t="s">
        <v>108</v>
      </c>
      <c r="B251" s="86"/>
      <c r="C251" s="86"/>
      <c r="D251" s="86"/>
      <c r="E251" s="86"/>
      <c r="F251" s="86"/>
      <c r="G251" s="86"/>
      <c r="H251" s="86"/>
      <c r="I251" s="86"/>
      <c r="J251" s="86"/>
      <c r="K251" s="86"/>
      <c r="L251" s="86"/>
      <c r="M251" s="86"/>
      <c r="N251" s="86"/>
      <c r="O251" s="86"/>
      <c r="P251" s="86"/>
      <c r="Q251" s="86"/>
      <c r="R251" s="86"/>
      <c r="S251" s="86"/>
      <c r="T251" s="86"/>
      <c r="U251" s="86"/>
      <c r="V251" s="86"/>
      <c r="W251" s="86"/>
      <c r="X251" s="86"/>
    </row>
    <row r="252" spans="1:24" ht="8.4499999999999993" hidden="1" customHeight="1" x14ac:dyDescent="0.15">
      <c r="A252" s="87"/>
      <c r="B252" s="86"/>
      <c r="C252" s="86"/>
      <c r="D252" s="86"/>
      <c r="E252" s="86"/>
      <c r="F252" s="86"/>
      <c r="G252" s="86"/>
      <c r="H252" s="86"/>
      <c r="I252" s="86"/>
      <c r="J252" s="86"/>
      <c r="K252" s="86"/>
      <c r="L252" s="86"/>
      <c r="M252" s="86"/>
      <c r="N252" s="86"/>
      <c r="O252" s="86"/>
      <c r="P252" s="86"/>
      <c r="Q252" s="86"/>
      <c r="R252" s="86"/>
      <c r="S252" s="86"/>
      <c r="T252" s="86"/>
      <c r="U252" s="86"/>
      <c r="V252" s="86"/>
      <c r="W252" s="86"/>
      <c r="X252" s="86"/>
    </row>
    <row r="253" spans="1:24" ht="18" hidden="1" customHeight="1" x14ac:dyDescent="0.15">
      <c r="A253" s="87" t="s">
        <v>205</v>
      </c>
      <c r="B253" s="86"/>
      <c r="C253" s="86"/>
      <c r="D253" s="86"/>
      <c r="E253" s="86"/>
      <c r="F253" s="86"/>
      <c r="G253" s="86"/>
      <c r="H253" s="86"/>
      <c r="I253" s="86"/>
      <c r="J253" s="86"/>
      <c r="K253" s="86"/>
      <c r="L253" s="86"/>
      <c r="M253" s="86"/>
      <c r="N253" s="86"/>
      <c r="O253" s="86"/>
      <c r="P253" s="86"/>
      <c r="Q253" s="86"/>
      <c r="R253" s="86"/>
      <c r="S253" s="86"/>
      <c r="T253" s="86"/>
      <c r="U253" s="86"/>
      <c r="V253" s="86"/>
      <c r="W253" s="86"/>
      <c r="X253" s="86"/>
    </row>
    <row r="254" spans="1:24" ht="36" hidden="1" customHeight="1" x14ac:dyDescent="0.15">
      <c r="A254" s="87"/>
      <c r="B254" s="657" t="s">
        <v>109</v>
      </c>
      <c r="C254" s="657"/>
      <c r="D254" s="657"/>
      <c r="E254" s="657"/>
      <c r="F254" s="657"/>
      <c r="G254" s="657"/>
      <c r="H254" s="657"/>
      <c r="I254" s="657"/>
      <c r="J254" s="657"/>
      <c r="K254" s="657"/>
      <c r="L254" s="657"/>
      <c r="M254" s="657"/>
      <c r="N254" s="657"/>
      <c r="O254" s="657"/>
      <c r="P254" s="657"/>
      <c r="Q254" s="657"/>
      <c r="R254" s="657"/>
      <c r="S254" s="657"/>
      <c r="T254" s="657"/>
      <c r="U254" s="657"/>
      <c r="V254" s="657"/>
      <c r="W254" s="657"/>
      <c r="X254" s="657"/>
    </row>
    <row r="255" spans="1:24" ht="18" hidden="1" customHeight="1" x14ac:dyDescent="0.15">
      <c r="A255" s="658" t="s">
        <v>31</v>
      </c>
      <c r="B255" s="658"/>
      <c r="C255" s="659" t="s">
        <v>110</v>
      </c>
      <c r="D255" s="659"/>
      <c r="E255" s="659"/>
      <c r="F255" s="659"/>
      <c r="G255" s="659"/>
      <c r="H255" s="659"/>
      <c r="I255" s="659" t="s">
        <v>111</v>
      </c>
      <c r="J255" s="659"/>
      <c r="K255" s="659"/>
      <c r="L255" s="115"/>
      <c r="M255" s="659" t="s">
        <v>112</v>
      </c>
      <c r="N255" s="659"/>
      <c r="O255" s="659"/>
      <c r="P255" s="659"/>
      <c r="Q255" s="659"/>
      <c r="R255" s="659"/>
      <c r="S255" s="659" t="s">
        <v>113</v>
      </c>
      <c r="T255" s="659"/>
      <c r="U255" s="659"/>
      <c r="V255" s="659"/>
      <c r="W255" s="659"/>
      <c r="X255" s="659"/>
    </row>
    <row r="256" spans="1:24" ht="20.45" hidden="1" customHeight="1" x14ac:dyDescent="0.15">
      <c r="A256" s="598" t="str">
        <f>IF(T71&gt;0,"〇","")</f>
        <v/>
      </c>
      <c r="B256" s="599"/>
      <c r="C256" s="600" t="s">
        <v>114</v>
      </c>
      <c r="D256" s="600"/>
      <c r="E256" s="600"/>
      <c r="F256" s="600"/>
      <c r="G256" s="600"/>
      <c r="H256" s="600"/>
      <c r="I256" s="116" t="s">
        <v>22</v>
      </c>
      <c r="J256" s="348"/>
      <c r="K256" s="117" t="s">
        <v>162</v>
      </c>
      <c r="L256" s="118"/>
      <c r="M256" s="609"/>
      <c r="N256" s="655"/>
      <c r="O256" s="655"/>
      <c r="P256" s="655"/>
      <c r="Q256" s="655"/>
      <c r="R256" s="656"/>
      <c r="S256" s="609" t="s">
        <v>717</v>
      </c>
      <c r="T256" s="655"/>
      <c r="U256" s="655"/>
      <c r="V256" s="655"/>
      <c r="W256" s="655"/>
      <c r="X256" s="656"/>
    </row>
    <row r="257" spans="1:24" s="66" customFormat="1" ht="16.149999999999999" hidden="1" customHeight="1" x14ac:dyDescent="0.15">
      <c r="A257" s="606"/>
      <c r="B257" s="607"/>
      <c r="C257" s="608"/>
      <c r="D257" s="608"/>
      <c r="E257" s="608"/>
      <c r="F257" s="608"/>
      <c r="G257" s="608"/>
      <c r="H257" s="608"/>
      <c r="I257" s="119"/>
      <c r="J257" s="120" t="s">
        <v>163</v>
      </c>
      <c r="K257" s="121"/>
      <c r="L257" s="122"/>
      <c r="M257" s="612"/>
      <c r="N257" s="613"/>
      <c r="O257" s="613"/>
      <c r="P257" s="613"/>
      <c r="Q257" s="613"/>
      <c r="R257" s="614"/>
      <c r="S257" s="612"/>
      <c r="T257" s="613"/>
      <c r="U257" s="613"/>
      <c r="V257" s="613"/>
      <c r="W257" s="613"/>
      <c r="X257" s="614"/>
    </row>
    <row r="258" spans="1:24" s="66" customFormat="1" ht="22.9" hidden="1" customHeight="1" x14ac:dyDescent="0.15">
      <c r="A258" s="606"/>
      <c r="B258" s="607"/>
      <c r="C258" s="608"/>
      <c r="D258" s="608"/>
      <c r="E258" s="608"/>
      <c r="F258" s="608"/>
      <c r="G258" s="608"/>
      <c r="H258" s="608"/>
      <c r="I258" s="123" t="s">
        <v>22</v>
      </c>
      <c r="J258" s="347"/>
      <c r="K258" s="124" t="s">
        <v>162</v>
      </c>
      <c r="L258" s="122"/>
      <c r="M258" s="612"/>
      <c r="N258" s="613"/>
      <c r="O258" s="613"/>
      <c r="P258" s="613"/>
      <c r="Q258" s="613"/>
      <c r="R258" s="614"/>
      <c r="S258" s="612"/>
      <c r="T258" s="613"/>
      <c r="U258" s="613"/>
      <c r="V258" s="613"/>
      <c r="W258" s="613"/>
      <c r="X258" s="614"/>
    </row>
    <row r="259" spans="1:24" s="66" customFormat="1" ht="46.15" hidden="1" customHeight="1" x14ac:dyDescent="0.15">
      <c r="A259" s="606" t="str">
        <f>IF(S70&gt;0,"〇","")</f>
        <v/>
      </c>
      <c r="B259" s="607"/>
      <c r="C259" s="608"/>
      <c r="D259" s="608"/>
      <c r="E259" s="608"/>
      <c r="F259" s="608"/>
      <c r="G259" s="608"/>
      <c r="H259" s="608"/>
      <c r="I259" s="642"/>
      <c r="J259" s="643"/>
      <c r="K259" s="644"/>
      <c r="L259" s="122"/>
      <c r="M259" s="612"/>
      <c r="N259" s="662"/>
      <c r="O259" s="662"/>
      <c r="P259" s="662"/>
      <c r="Q259" s="662"/>
      <c r="R259" s="614"/>
      <c r="S259" s="615"/>
      <c r="T259" s="616"/>
      <c r="U259" s="616"/>
      <c r="V259" s="616"/>
      <c r="W259" s="616"/>
      <c r="X259" s="617"/>
    </row>
    <row r="260" spans="1:24" s="66" customFormat="1" ht="84" hidden="1" customHeight="1" x14ac:dyDescent="0.15">
      <c r="A260" s="606"/>
      <c r="B260" s="607"/>
      <c r="C260" s="608"/>
      <c r="D260" s="608"/>
      <c r="E260" s="608"/>
      <c r="F260" s="608"/>
      <c r="G260" s="608"/>
      <c r="H260" s="608"/>
      <c r="I260" s="642"/>
      <c r="J260" s="643"/>
      <c r="K260" s="644"/>
      <c r="L260" s="122"/>
      <c r="M260" s="612"/>
      <c r="N260" s="613"/>
      <c r="O260" s="613"/>
      <c r="P260" s="613"/>
      <c r="Q260" s="613"/>
      <c r="R260" s="614"/>
      <c r="S260" s="645" t="s">
        <v>718</v>
      </c>
      <c r="T260" s="646"/>
      <c r="U260" s="646"/>
      <c r="V260" s="646"/>
      <c r="W260" s="646"/>
      <c r="X260" s="647"/>
    </row>
    <row r="261" spans="1:24" s="66" customFormat="1" ht="120" hidden="1" customHeight="1" x14ac:dyDescent="0.15">
      <c r="A261" s="603"/>
      <c r="B261" s="604"/>
      <c r="C261" s="605"/>
      <c r="D261" s="605"/>
      <c r="E261" s="605"/>
      <c r="F261" s="605"/>
      <c r="G261" s="605"/>
      <c r="H261" s="605"/>
      <c r="I261" s="624"/>
      <c r="J261" s="648"/>
      <c r="K261" s="649"/>
      <c r="L261" s="125"/>
      <c r="M261" s="615"/>
      <c r="N261" s="616"/>
      <c r="O261" s="616"/>
      <c r="P261" s="616"/>
      <c r="Q261" s="616"/>
      <c r="R261" s="617"/>
      <c r="S261" s="645" t="s">
        <v>719</v>
      </c>
      <c r="T261" s="646"/>
      <c r="U261" s="646"/>
      <c r="V261" s="646"/>
      <c r="W261" s="646"/>
      <c r="X261" s="647"/>
    </row>
    <row r="262" spans="1:24" ht="21.6" hidden="1" customHeight="1" x14ac:dyDescent="0.15">
      <c r="A262" s="598" t="str">
        <f>IF(S80&gt;0,"〇","")</f>
        <v/>
      </c>
      <c r="B262" s="599"/>
      <c r="C262" s="600" t="s">
        <v>115</v>
      </c>
      <c r="D262" s="600"/>
      <c r="E262" s="600"/>
      <c r="F262" s="600"/>
      <c r="G262" s="600"/>
      <c r="H262" s="600"/>
      <c r="I262" s="116" t="s">
        <v>22</v>
      </c>
      <c r="J262" s="348"/>
      <c r="K262" s="117" t="s">
        <v>162</v>
      </c>
      <c r="L262" s="126"/>
      <c r="M262" s="609"/>
      <c r="N262" s="610"/>
      <c r="O262" s="610"/>
      <c r="P262" s="610"/>
      <c r="Q262" s="610"/>
      <c r="R262" s="611"/>
      <c r="S262" s="609" t="s">
        <v>720</v>
      </c>
      <c r="T262" s="610"/>
      <c r="U262" s="610"/>
      <c r="V262" s="610"/>
      <c r="W262" s="610"/>
      <c r="X262" s="611"/>
    </row>
    <row r="263" spans="1:24" s="66" customFormat="1" ht="21.6" hidden="1" customHeight="1" x14ac:dyDescent="0.15">
      <c r="A263" s="606"/>
      <c r="B263" s="607"/>
      <c r="C263" s="608"/>
      <c r="D263" s="608"/>
      <c r="E263" s="608"/>
      <c r="F263" s="608"/>
      <c r="G263" s="608"/>
      <c r="H263" s="608"/>
      <c r="I263" s="119"/>
      <c r="J263" s="120" t="s">
        <v>163</v>
      </c>
      <c r="K263" s="121"/>
      <c r="L263" s="126"/>
      <c r="M263" s="612"/>
      <c r="N263" s="613"/>
      <c r="O263" s="613"/>
      <c r="P263" s="613"/>
      <c r="Q263" s="613"/>
      <c r="R263" s="614"/>
      <c r="S263" s="612"/>
      <c r="T263" s="613"/>
      <c r="U263" s="613"/>
      <c r="V263" s="613"/>
      <c r="W263" s="613"/>
      <c r="X263" s="614"/>
    </row>
    <row r="264" spans="1:24" s="66" customFormat="1" ht="21.6" hidden="1" customHeight="1" x14ac:dyDescent="0.15">
      <c r="A264" s="606"/>
      <c r="B264" s="607"/>
      <c r="C264" s="608"/>
      <c r="D264" s="608"/>
      <c r="E264" s="608"/>
      <c r="F264" s="608"/>
      <c r="G264" s="608"/>
      <c r="H264" s="608"/>
      <c r="I264" s="123" t="s">
        <v>22</v>
      </c>
      <c r="J264" s="347"/>
      <c r="K264" s="124" t="s">
        <v>162</v>
      </c>
      <c r="L264" s="126"/>
      <c r="M264" s="612"/>
      <c r="N264" s="613"/>
      <c r="O264" s="613"/>
      <c r="P264" s="613"/>
      <c r="Q264" s="613"/>
      <c r="R264" s="614"/>
      <c r="S264" s="612"/>
      <c r="T264" s="613"/>
      <c r="U264" s="613"/>
      <c r="V264" s="613"/>
      <c r="W264" s="613"/>
      <c r="X264" s="614"/>
    </row>
    <row r="265" spans="1:24" s="66" customFormat="1" ht="162" hidden="1" customHeight="1" x14ac:dyDescent="0.15">
      <c r="A265" s="603" t="str">
        <f>IF(S75&gt;0,"〇","")</f>
        <v/>
      </c>
      <c r="B265" s="604"/>
      <c r="C265" s="605"/>
      <c r="D265" s="605"/>
      <c r="E265" s="605"/>
      <c r="F265" s="605"/>
      <c r="G265" s="605"/>
      <c r="H265" s="605"/>
      <c r="I265" s="624"/>
      <c r="J265" s="625"/>
      <c r="K265" s="626"/>
      <c r="L265" s="126"/>
      <c r="M265" s="615"/>
      <c r="N265" s="616"/>
      <c r="O265" s="616"/>
      <c r="P265" s="616"/>
      <c r="Q265" s="616"/>
      <c r="R265" s="617"/>
      <c r="S265" s="615"/>
      <c r="T265" s="616"/>
      <c r="U265" s="616"/>
      <c r="V265" s="616"/>
      <c r="W265" s="616"/>
      <c r="X265" s="617"/>
    </row>
    <row r="266" spans="1:24" ht="24" hidden="1" customHeight="1" x14ac:dyDescent="0.15">
      <c r="A266" s="598" t="str">
        <f>IF(S88&gt;0,"〇","")</f>
        <v/>
      </c>
      <c r="B266" s="599"/>
      <c r="C266" s="600" t="s">
        <v>297</v>
      </c>
      <c r="D266" s="600"/>
      <c r="E266" s="600"/>
      <c r="F266" s="600"/>
      <c r="G266" s="600"/>
      <c r="H266" s="600"/>
      <c r="I266" s="116" t="s">
        <v>22</v>
      </c>
      <c r="J266" s="348"/>
      <c r="K266" s="117" t="s">
        <v>162</v>
      </c>
      <c r="L266" s="126"/>
      <c r="M266" s="609"/>
      <c r="N266" s="640"/>
      <c r="O266" s="640"/>
      <c r="P266" s="640"/>
      <c r="Q266" s="640"/>
      <c r="R266" s="641"/>
      <c r="S266" s="609" t="s">
        <v>721</v>
      </c>
      <c r="T266" s="610"/>
      <c r="U266" s="610"/>
      <c r="V266" s="610"/>
      <c r="W266" s="610"/>
      <c r="X266" s="611"/>
    </row>
    <row r="267" spans="1:24" s="66" customFormat="1" ht="24" hidden="1" customHeight="1" x14ac:dyDescent="0.15">
      <c r="A267" s="606"/>
      <c r="B267" s="607"/>
      <c r="C267" s="608"/>
      <c r="D267" s="608"/>
      <c r="E267" s="608"/>
      <c r="F267" s="608"/>
      <c r="G267" s="608"/>
      <c r="H267" s="608"/>
      <c r="I267" s="119"/>
      <c r="J267" s="120" t="s">
        <v>163</v>
      </c>
      <c r="K267" s="121"/>
      <c r="L267" s="126"/>
      <c r="M267" s="612"/>
      <c r="N267" s="613"/>
      <c r="O267" s="613"/>
      <c r="P267" s="613"/>
      <c r="Q267" s="613"/>
      <c r="R267" s="614"/>
      <c r="S267" s="618"/>
      <c r="T267" s="619"/>
      <c r="U267" s="619"/>
      <c r="V267" s="619"/>
      <c r="W267" s="619"/>
      <c r="X267" s="620"/>
    </row>
    <row r="268" spans="1:24" s="66" customFormat="1" ht="24" hidden="1" customHeight="1" x14ac:dyDescent="0.15">
      <c r="A268" s="606"/>
      <c r="B268" s="607"/>
      <c r="C268" s="608"/>
      <c r="D268" s="608"/>
      <c r="E268" s="608"/>
      <c r="F268" s="608"/>
      <c r="G268" s="608"/>
      <c r="H268" s="608"/>
      <c r="I268" s="123" t="s">
        <v>22</v>
      </c>
      <c r="J268" s="347"/>
      <c r="K268" s="124" t="s">
        <v>162</v>
      </c>
      <c r="L268" s="126"/>
      <c r="M268" s="612"/>
      <c r="N268" s="613"/>
      <c r="O268" s="613"/>
      <c r="P268" s="613"/>
      <c r="Q268" s="613"/>
      <c r="R268" s="614"/>
      <c r="S268" s="618"/>
      <c r="T268" s="619"/>
      <c r="U268" s="619"/>
      <c r="V268" s="619"/>
      <c r="W268" s="619"/>
      <c r="X268" s="620"/>
    </row>
    <row r="269" spans="1:24" s="66" customFormat="1" ht="138" hidden="1" customHeight="1" x14ac:dyDescent="0.15">
      <c r="A269" s="603"/>
      <c r="B269" s="604"/>
      <c r="C269" s="605"/>
      <c r="D269" s="605"/>
      <c r="E269" s="605"/>
      <c r="F269" s="605"/>
      <c r="G269" s="605"/>
      <c r="H269" s="605"/>
      <c r="I269" s="624"/>
      <c r="J269" s="625"/>
      <c r="K269" s="626"/>
      <c r="L269" s="126"/>
      <c r="M269" s="615"/>
      <c r="N269" s="616"/>
      <c r="O269" s="616"/>
      <c r="P269" s="616"/>
      <c r="Q269" s="616"/>
      <c r="R269" s="617"/>
      <c r="S269" s="621"/>
      <c r="T269" s="622"/>
      <c r="U269" s="622"/>
      <c r="V269" s="622"/>
      <c r="W269" s="622"/>
      <c r="X269" s="623"/>
    </row>
    <row r="270" spans="1:24" ht="24" hidden="1" customHeight="1" x14ac:dyDescent="0.15">
      <c r="A270" s="601" t="str">
        <f>IF(P110&gt;0,"〇","")</f>
        <v/>
      </c>
      <c r="B270" s="602"/>
      <c r="C270" s="600" t="s">
        <v>298</v>
      </c>
      <c r="D270" s="600"/>
      <c r="E270" s="600"/>
      <c r="F270" s="600"/>
      <c r="G270" s="600"/>
      <c r="H270" s="600"/>
      <c r="I270" s="116" t="s">
        <v>22</v>
      </c>
      <c r="J270" s="348"/>
      <c r="K270" s="117" t="s">
        <v>162</v>
      </c>
      <c r="L270" s="126"/>
      <c r="M270" s="609"/>
      <c r="N270" s="610"/>
      <c r="O270" s="610"/>
      <c r="P270" s="610"/>
      <c r="Q270" s="610"/>
      <c r="R270" s="611"/>
      <c r="S270" s="609" t="s">
        <v>722</v>
      </c>
      <c r="T270" s="610"/>
      <c r="U270" s="610"/>
      <c r="V270" s="610"/>
      <c r="W270" s="610"/>
      <c r="X270" s="611"/>
    </row>
    <row r="271" spans="1:24" s="66" customFormat="1" ht="24" hidden="1" customHeight="1" x14ac:dyDescent="0.15">
      <c r="A271" s="606"/>
      <c r="B271" s="607"/>
      <c r="C271" s="608"/>
      <c r="D271" s="608"/>
      <c r="E271" s="608"/>
      <c r="F271" s="608"/>
      <c r="G271" s="608"/>
      <c r="H271" s="608"/>
      <c r="I271" s="119"/>
      <c r="J271" s="120" t="s">
        <v>163</v>
      </c>
      <c r="K271" s="121"/>
      <c r="L271" s="126"/>
      <c r="M271" s="612"/>
      <c r="N271" s="613"/>
      <c r="O271" s="613"/>
      <c r="P271" s="613"/>
      <c r="Q271" s="613"/>
      <c r="R271" s="614"/>
      <c r="S271" s="612"/>
      <c r="T271" s="613"/>
      <c r="U271" s="613"/>
      <c r="V271" s="613"/>
      <c r="W271" s="613"/>
      <c r="X271" s="614"/>
    </row>
    <row r="272" spans="1:24" s="66" customFormat="1" ht="24" hidden="1" customHeight="1" x14ac:dyDescent="0.15">
      <c r="A272" s="606"/>
      <c r="B272" s="607"/>
      <c r="C272" s="608"/>
      <c r="D272" s="608"/>
      <c r="E272" s="608"/>
      <c r="F272" s="608"/>
      <c r="G272" s="608"/>
      <c r="H272" s="608"/>
      <c r="I272" s="123" t="s">
        <v>22</v>
      </c>
      <c r="J272" s="347"/>
      <c r="K272" s="124" t="s">
        <v>162</v>
      </c>
      <c r="L272" s="126"/>
      <c r="M272" s="612"/>
      <c r="N272" s="613"/>
      <c r="O272" s="613"/>
      <c r="P272" s="613"/>
      <c r="Q272" s="613"/>
      <c r="R272" s="614"/>
      <c r="S272" s="612"/>
      <c r="T272" s="613"/>
      <c r="U272" s="613"/>
      <c r="V272" s="613"/>
      <c r="W272" s="613"/>
      <c r="X272" s="614"/>
    </row>
    <row r="273" spans="1:25" s="66" customFormat="1" ht="119.45" hidden="1" customHeight="1" x14ac:dyDescent="0.15">
      <c r="A273" s="603"/>
      <c r="B273" s="604"/>
      <c r="C273" s="605"/>
      <c r="D273" s="605"/>
      <c r="E273" s="605"/>
      <c r="F273" s="605"/>
      <c r="G273" s="605"/>
      <c r="H273" s="605"/>
      <c r="I273" s="127"/>
      <c r="J273" s="128"/>
      <c r="K273" s="129"/>
      <c r="L273" s="126"/>
      <c r="M273" s="615"/>
      <c r="N273" s="616"/>
      <c r="O273" s="616"/>
      <c r="P273" s="616"/>
      <c r="Q273" s="616"/>
      <c r="R273" s="617"/>
      <c r="S273" s="615"/>
      <c r="T273" s="616"/>
      <c r="U273" s="616"/>
      <c r="V273" s="616"/>
      <c r="W273" s="616"/>
      <c r="X273" s="617"/>
    </row>
    <row r="274" spans="1:25" ht="24" hidden="1" customHeight="1" x14ac:dyDescent="0.15">
      <c r="A274" s="637" t="str">
        <f>IF(P119&gt;0,"〇","")</f>
        <v/>
      </c>
      <c r="B274" s="638"/>
      <c r="C274" s="639" t="s">
        <v>299</v>
      </c>
      <c r="D274" s="600"/>
      <c r="E274" s="600"/>
      <c r="F274" s="600"/>
      <c r="G274" s="600"/>
      <c r="H274" s="600"/>
      <c r="I274" s="116" t="s">
        <v>22</v>
      </c>
      <c r="J274" s="348"/>
      <c r="K274" s="117" t="s">
        <v>162</v>
      </c>
      <c r="L274" s="130"/>
      <c r="M274" s="609"/>
      <c r="N274" s="610"/>
      <c r="O274" s="610"/>
      <c r="P274" s="610"/>
      <c r="Q274" s="610"/>
      <c r="R274" s="611"/>
      <c r="S274" s="609" t="s">
        <v>723</v>
      </c>
      <c r="T274" s="610"/>
      <c r="U274" s="610"/>
      <c r="V274" s="610"/>
      <c r="W274" s="610"/>
      <c r="X274" s="611"/>
      <c r="Y274" s="51"/>
    </row>
    <row r="275" spans="1:25" s="66" customFormat="1" ht="24" hidden="1" customHeight="1" x14ac:dyDescent="0.15">
      <c r="A275" s="606"/>
      <c r="B275" s="607"/>
      <c r="C275" s="608"/>
      <c r="D275" s="608"/>
      <c r="E275" s="608"/>
      <c r="F275" s="608"/>
      <c r="G275" s="608"/>
      <c r="H275" s="608"/>
      <c r="I275" s="119"/>
      <c r="J275" s="120" t="s">
        <v>163</v>
      </c>
      <c r="K275" s="121"/>
      <c r="L275" s="130"/>
      <c r="M275" s="612"/>
      <c r="N275" s="613"/>
      <c r="O275" s="613"/>
      <c r="P275" s="613"/>
      <c r="Q275" s="613"/>
      <c r="R275" s="614"/>
      <c r="S275" s="612"/>
      <c r="T275" s="613"/>
      <c r="U275" s="613"/>
      <c r="V275" s="613"/>
      <c r="W275" s="613"/>
      <c r="X275" s="614"/>
    </row>
    <row r="276" spans="1:25" s="66" customFormat="1" ht="24" hidden="1" customHeight="1" x14ac:dyDescent="0.15">
      <c r="A276" s="606"/>
      <c r="B276" s="607"/>
      <c r="C276" s="608"/>
      <c r="D276" s="608"/>
      <c r="E276" s="608"/>
      <c r="F276" s="608"/>
      <c r="G276" s="608"/>
      <c r="H276" s="608"/>
      <c r="I276" s="123" t="s">
        <v>22</v>
      </c>
      <c r="J276" s="347"/>
      <c r="K276" s="124" t="s">
        <v>162</v>
      </c>
      <c r="L276" s="130"/>
      <c r="M276" s="612"/>
      <c r="N276" s="613"/>
      <c r="O276" s="613"/>
      <c r="P276" s="613"/>
      <c r="Q276" s="613"/>
      <c r="R276" s="614"/>
      <c r="S276" s="612"/>
      <c r="T276" s="613"/>
      <c r="U276" s="613"/>
      <c r="V276" s="613"/>
      <c r="W276" s="613"/>
      <c r="X276" s="614"/>
    </row>
    <row r="277" spans="1:25" s="66" customFormat="1" ht="119.45" hidden="1" customHeight="1" x14ac:dyDescent="0.15">
      <c r="A277" s="603" t="str">
        <f>IF(S84&gt;0,"〇","")</f>
        <v/>
      </c>
      <c r="B277" s="604"/>
      <c r="C277" s="605"/>
      <c r="D277" s="605"/>
      <c r="E277" s="605"/>
      <c r="F277" s="605"/>
      <c r="G277" s="605"/>
      <c r="H277" s="605"/>
      <c r="I277" s="127"/>
      <c r="J277" s="128"/>
      <c r="K277" s="129"/>
      <c r="L277" s="130"/>
      <c r="M277" s="615"/>
      <c r="N277" s="616"/>
      <c r="O277" s="616"/>
      <c r="P277" s="616"/>
      <c r="Q277" s="616"/>
      <c r="R277" s="617"/>
      <c r="S277" s="615"/>
      <c r="T277" s="616"/>
      <c r="U277" s="616"/>
      <c r="V277" s="616"/>
      <c r="W277" s="616"/>
      <c r="X277" s="617"/>
    </row>
    <row r="278" spans="1:25" ht="7.15" hidden="1" customHeight="1" x14ac:dyDescent="0.15">
      <c r="A278" s="131"/>
      <c r="B278" s="131"/>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row>
    <row r="279" spans="1:25" ht="18" hidden="1" customHeight="1" x14ac:dyDescent="0.15">
      <c r="A279" s="108"/>
      <c r="B279" s="109" t="s">
        <v>116</v>
      </c>
      <c r="C279" s="103" t="s">
        <v>300</v>
      </c>
      <c r="D279" s="103"/>
      <c r="E279" s="103"/>
      <c r="F279" s="103"/>
      <c r="G279" s="103"/>
      <c r="H279" s="103"/>
      <c r="I279" s="103"/>
      <c r="J279" s="103"/>
      <c r="K279" s="103"/>
      <c r="L279" s="103"/>
      <c r="M279" s="103"/>
      <c r="N279" s="103"/>
      <c r="O279" s="103"/>
      <c r="P279" s="103"/>
      <c r="Q279" s="103"/>
      <c r="R279" s="103"/>
      <c r="S279" s="103"/>
      <c r="T279" s="103"/>
      <c r="U279" s="103"/>
      <c r="V279" s="103"/>
      <c r="W279" s="103"/>
      <c r="X279" s="103"/>
    </row>
    <row r="280" spans="1:25" ht="45.75" hidden="1" customHeight="1" x14ac:dyDescent="0.15">
      <c r="A280" s="108"/>
      <c r="B280" s="133" t="s">
        <v>117</v>
      </c>
      <c r="C280" s="597" t="s">
        <v>118</v>
      </c>
      <c r="D280" s="597"/>
      <c r="E280" s="597"/>
      <c r="F280" s="597"/>
      <c r="G280" s="597"/>
      <c r="H280" s="597"/>
      <c r="I280" s="597"/>
      <c r="J280" s="597"/>
      <c r="K280" s="597"/>
      <c r="L280" s="597"/>
      <c r="M280" s="597"/>
      <c r="N280" s="597"/>
      <c r="O280" s="597"/>
      <c r="P280" s="597"/>
      <c r="Q280" s="597"/>
      <c r="R280" s="597"/>
      <c r="S280" s="597"/>
      <c r="T280" s="597"/>
      <c r="U280" s="597"/>
      <c r="V280" s="597"/>
      <c r="W280" s="597"/>
      <c r="X280" s="597"/>
    </row>
  </sheetData>
  <dataConsolidate/>
  <mergeCells count="465">
    <mergeCell ref="B102:R102"/>
    <mergeCell ref="F25:J25"/>
    <mergeCell ref="K25:N25"/>
    <mergeCell ref="O25:X25"/>
    <mergeCell ref="A50:B50"/>
    <mergeCell ref="C50:T50"/>
    <mergeCell ref="A247:C247"/>
    <mergeCell ref="D247:T247"/>
    <mergeCell ref="A165:B165"/>
    <mergeCell ref="C165:X165"/>
    <mergeCell ref="A185:B185"/>
    <mergeCell ref="C185:X185"/>
    <mergeCell ref="A171:C171"/>
    <mergeCell ref="D171:X171"/>
    <mergeCell ref="A176:B176"/>
    <mergeCell ref="C176:X176"/>
    <mergeCell ref="A177:B177"/>
    <mergeCell ref="C177:X177"/>
    <mergeCell ref="A168:X168"/>
    <mergeCell ref="A169:C169"/>
    <mergeCell ref="A170:C170"/>
    <mergeCell ref="D169:F169"/>
    <mergeCell ref="F229:I229"/>
    <mergeCell ref="S169:W169"/>
    <mergeCell ref="A15:J15"/>
    <mergeCell ref="K15:T15"/>
    <mergeCell ref="A16:J16"/>
    <mergeCell ref="K16:T16"/>
    <mergeCell ref="A17:T17"/>
    <mergeCell ref="A39:B39"/>
    <mergeCell ref="C39:T39"/>
    <mergeCell ref="A40:T40"/>
    <mergeCell ref="A41:B41"/>
    <mergeCell ref="C41:T41"/>
    <mergeCell ref="A32:F32"/>
    <mergeCell ref="H32:M32"/>
    <mergeCell ref="N32:T32"/>
    <mergeCell ref="A33:F33"/>
    <mergeCell ref="H33:M33"/>
    <mergeCell ref="N33:T33"/>
    <mergeCell ref="A21:E21"/>
    <mergeCell ref="F21:J21"/>
    <mergeCell ref="A34:X34"/>
    <mergeCell ref="K21:N21"/>
    <mergeCell ref="K22:N22"/>
    <mergeCell ref="K23:N23"/>
    <mergeCell ref="A22:E22"/>
    <mergeCell ref="P169:R169"/>
    <mergeCell ref="A187:X187"/>
    <mergeCell ref="A188:X188"/>
    <mergeCell ref="C190:X190"/>
    <mergeCell ref="A193:X193"/>
    <mergeCell ref="B194:W197"/>
    <mergeCell ref="A184:B184"/>
    <mergeCell ref="C184:X184"/>
    <mergeCell ref="A186:B186"/>
    <mergeCell ref="C186:X186"/>
    <mergeCell ref="H169:I169"/>
    <mergeCell ref="N169:O169"/>
    <mergeCell ref="D170:F170"/>
    <mergeCell ref="H170:I170"/>
    <mergeCell ref="J170:M170"/>
    <mergeCell ref="N170:O170"/>
    <mergeCell ref="P170:R170"/>
    <mergeCell ref="A181:B181"/>
    <mergeCell ref="C181:X181"/>
    <mergeCell ref="A182:B182"/>
    <mergeCell ref="J169:M169"/>
    <mergeCell ref="S170:W170"/>
    <mergeCell ref="A3:X3"/>
    <mergeCell ref="A4:X4"/>
    <mergeCell ref="O21:X21"/>
    <mergeCell ref="O22:X22"/>
    <mergeCell ref="O23:X23"/>
    <mergeCell ref="A26:E26"/>
    <mergeCell ref="F26:J26"/>
    <mergeCell ref="K26:N26"/>
    <mergeCell ref="O26:X26"/>
    <mergeCell ref="A24:E24"/>
    <mergeCell ref="F24:J24"/>
    <mergeCell ref="K24:N24"/>
    <mergeCell ref="O24:X24"/>
    <mergeCell ref="A19:X19"/>
    <mergeCell ref="A10:J10"/>
    <mergeCell ref="K10:T10"/>
    <mergeCell ref="A11:J11"/>
    <mergeCell ref="K11:T11"/>
    <mergeCell ref="A12:J12"/>
    <mergeCell ref="K12:T12"/>
    <mergeCell ref="A13:J13"/>
    <mergeCell ref="K13:T13"/>
    <mergeCell ref="A14:J14"/>
    <mergeCell ref="F22:J22"/>
    <mergeCell ref="K14:T14"/>
    <mergeCell ref="A23:E23"/>
    <mergeCell ref="F23:J23"/>
    <mergeCell ref="A54:B55"/>
    <mergeCell ref="C54:D55"/>
    <mergeCell ref="B71:D71"/>
    <mergeCell ref="A56:B62"/>
    <mergeCell ref="C56:D62"/>
    <mergeCell ref="A63:B63"/>
    <mergeCell ref="C63:D63"/>
    <mergeCell ref="B68:W68"/>
    <mergeCell ref="B70:D70"/>
    <mergeCell ref="A42:B42"/>
    <mergeCell ref="C42:T42"/>
    <mergeCell ref="A43:B43"/>
    <mergeCell ref="C43:T43"/>
    <mergeCell ref="A44:B44"/>
    <mergeCell ref="C44:T44"/>
    <mergeCell ref="A46:B46"/>
    <mergeCell ref="C46:T46"/>
    <mergeCell ref="A47:T47"/>
    <mergeCell ref="A48:B48"/>
    <mergeCell ref="C48:T48"/>
    <mergeCell ref="A25:E25"/>
    <mergeCell ref="B74:X74"/>
    <mergeCell ref="B77:W77"/>
    <mergeCell ref="B78:H78"/>
    <mergeCell ref="I78:M79"/>
    <mergeCell ref="N78:R79"/>
    <mergeCell ref="S78:W79"/>
    <mergeCell ref="B79:D79"/>
    <mergeCell ref="E79:H79"/>
    <mergeCell ref="B73:X73"/>
    <mergeCell ref="B72:D72"/>
    <mergeCell ref="E72:F72"/>
    <mergeCell ref="H72:I72"/>
    <mergeCell ref="J72:K72"/>
    <mergeCell ref="M72:O72"/>
    <mergeCell ref="P72:S72"/>
    <mergeCell ref="P71:S71"/>
    <mergeCell ref="T71:W72"/>
    <mergeCell ref="C49:T49"/>
    <mergeCell ref="M71:O71"/>
    <mergeCell ref="T69:W70"/>
    <mergeCell ref="P69:S70"/>
    <mergeCell ref="A49:B49"/>
    <mergeCell ref="P88:R90"/>
    <mergeCell ref="B80:D80"/>
    <mergeCell ref="E80:H80"/>
    <mergeCell ref="I80:M80"/>
    <mergeCell ref="N80:R80"/>
    <mergeCell ref="S80:W80"/>
    <mergeCell ref="B81:X81"/>
    <mergeCell ref="B82:X82"/>
    <mergeCell ref="B86:J86"/>
    <mergeCell ref="K86:M87"/>
    <mergeCell ref="N86:O87"/>
    <mergeCell ref="P86:R87"/>
    <mergeCell ref="S86:T87"/>
    <mergeCell ref="B87:C87"/>
    <mergeCell ref="D87:E87"/>
    <mergeCell ref="F87:H87"/>
    <mergeCell ref="I87:J87"/>
    <mergeCell ref="N88:O88"/>
    <mergeCell ref="N90:O90"/>
    <mergeCell ref="H98:J98"/>
    <mergeCell ref="B89:C89"/>
    <mergeCell ref="D89:E89"/>
    <mergeCell ref="B88:C88"/>
    <mergeCell ref="D88:E88"/>
    <mergeCell ref="F88:H88"/>
    <mergeCell ref="I88:J88"/>
    <mergeCell ref="K88:M88"/>
    <mergeCell ref="B97:F97"/>
    <mergeCell ref="F89:H89"/>
    <mergeCell ref="I89:J89"/>
    <mergeCell ref="K89:M89"/>
    <mergeCell ref="B90:C90"/>
    <mergeCell ref="D90:E90"/>
    <mergeCell ref="F90:H90"/>
    <mergeCell ref="I90:J90"/>
    <mergeCell ref="K90:M90"/>
    <mergeCell ref="B111:X111"/>
    <mergeCell ref="B112:X112"/>
    <mergeCell ref="B117:J117"/>
    <mergeCell ref="K117:M118"/>
    <mergeCell ref="N117:O118"/>
    <mergeCell ref="P117:R118"/>
    <mergeCell ref="P108:R109"/>
    <mergeCell ref="B109:C109"/>
    <mergeCell ref="D109:E109"/>
    <mergeCell ref="F109:H109"/>
    <mergeCell ref="N110:O110"/>
    <mergeCell ref="P110:R110"/>
    <mergeCell ref="I109:J109"/>
    <mergeCell ref="B110:C110"/>
    <mergeCell ref="D110:E110"/>
    <mergeCell ref="F110:H110"/>
    <mergeCell ref="I110:J110"/>
    <mergeCell ref="K110:M110"/>
    <mergeCell ref="B108:J108"/>
    <mergeCell ref="K108:M109"/>
    <mergeCell ref="N108:O109"/>
    <mergeCell ref="B120:X120"/>
    <mergeCell ref="B121:X121"/>
    <mergeCell ref="B122:X122"/>
    <mergeCell ref="B129:C129"/>
    <mergeCell ref="D129:X129"/>
    <mergeCell ref="K119:M119"/>
    <mergeCell ref="N119:O119"/>
    <mergeCell ref="P119:R119"/>
    <mergeCell ref="B118:C118"/>
    <mergeCell ref="D118:E118"/>
    <mergeCell ref="F118:H118"/>
    <mergeCell ref="I118:J118"/>
    <mergeCell ref="B119:C119"/>
    <mergeCell ref="D119:E119"/>
    <mergeCell ref="F119:H119"/>
    <mergeCell ref="I119:J119"/>
    <mergeCell ref="D133:X133"/>
    <mergeCell ref="B137:X137"/>
    <mergeCell ref="B138:M138"/>
    <mergeCell ref="N138:W138"/>
    <mergeCell ref="B139:C139"/>
    <mergeCell ref="D139:M139"/>
    <mergeCell ref="N139:W139"/>
    <mergeCell ref="B130:C130"/>
    <mergeCell ref="D130:X130"/>
    <mergeCell ref="B131:C131"/>
    <mergeCell ref="D131:X131"/>
    <mergeCell ref="B132:C132"/>
    <mergeCell ref="D132:X132"/>
    <mergeCell ref="D134:X134"/>
    <mergeCell ref="B142:C142"/>
    <mergeCell ref="D142:M142"/>
    <mergeCell ref="N142:W142"/>
    <mergeCell ref="B143:C143"/>
    <mergeCell ref="D143:M143"/>
    <mergeCell ref="N143:W143"/>
    <mergeCell ref="B140:C140"/>
    <mergeCell ref="D140:M140"/>
    <mergeCell ref="N140:W140"/>
    <mergeCell ref="B141:C141"/>
    <mergeCell ref="D141:M141"/>
    <mergeCell ref="N141:W141"/>
    <mergeCell ref="B146:C146"/>
    <mergeCell ref="D146:M146"/>
    <mergeCell ref="N146:W146"/>
    <mergeCell ref="B147:C147"/>
    <mergeCell ref="D147:M147"/>
    <mergeCell ref="N147:W147"/>
    <mergeCell ref="B144:C144"/>
    <mergeCell ref="D144:M144"/>
    <mergeCell ref="N144:W144"/>
    <mergeCell ref="B145:C145"/>
    <mergeCell ref="D145:M145"/>
    <mergeCell ref="N145:W145"/>
    <mergeCell ref="C159:X159"/>
    <mergeCell ref="D148:M148"/>
    <mergeCell ref="N148:W148"/>
    <mergeCell ref="B154:X154"/>
    <mergeCell ref="C155:X155"/>
    <mergeCell ref="A156:B156"/>
    <mergeCell ref="C156:X156"/>
    <mergeCell ref="A155:B155"/>
    <mergeCell ref="B148:C149"/>
    <mergeCell ref="D149:M149"/>
    <mergeCell ref="N149:W149"/>
    <mergeCell ref="R219:X219"/>
    <mergeCell ref="A183:B183"/>
    <mergeCell ref="C183:X183"/>
    <mergeCell ref="A178:B178"/>
    <mergeCell ref="C178:X178"/>
    <mergeCell ref="A179:B179"/>
    <mergeCell ref="C179:X179"/>
    <mergeCell ref="A180:B180"/>
    <mergeCell ref="C180:X180"/>
    <mergeCell ref="A204:B204"/>
    <mergeCell ref="C204:I204"/>
    <mergeCell ref="J204:P204"/>
    <mergeCell ref="R204:X204"/>
    <mergeCell ref="J208:P208"/>
    <mergeCell ref="J209:P209"/>
    <mergeCell ref="J210:P210"/>
    <mergeCell ref="R208:X208"/>
    <mergeCell ref="C182:X182"/>
    <mergeCell ref="J216:P216"/>
    <mergeCell ref="J217:P217"/>
    <mergeCell ref="J218:P218"/>
    <mergeCell ref="R216:X216"/>
    <mergeCell ref="R217:X217"/>
    <mergeCell ref="R218:X218"/>
    <mergeCell ref="B225:E225"/>
    <mergeCell ref="F225:I225"/>
    <mergeCell ref="J225:M225"/>
    <mergeCell ref="N225:P225"/>
    <mergeCell ref="R225:T225"/>
    <mergeCell ref="U225:X225"/>
    <mergeCell ref="C219:I219"/>
    <mergeCell ref="J219:P219"/>
    <mergeCell ref="B224:E224"/>
    <mergeCell ref="F224:I224"/>
    <mergeCell ref="J224:M224"/>
    <mergeCell ref="N224:P224"/>
    <mergeCell ref="R224:T224"/>
    <mergeCell ref="U224:X224"/>
    <mergeCell ref="A220:X220"/>
    <mergeCell ref="A205:B219"/>
    <mergeCell ref="J205:P205"/>
    <mergeCell ref="J207:P207"/>
    <mergeCell ref="J211:P211"/>
    <mergeCell ref="J215:P215"/>
    <mergeCell ref="R205:X205"/>
    <mergeCell ref="R207:X207"/>
    <mergeCell ref="R211:X211"/>
    <mergeCell ref="R215:X215"/>
    <mergeCell ref="B226:E226"/>
    <mergeCell ref="F226:I226"/>
    <mergeCell ref="J226:M226"/>
    <mergeCell ref="N226:P226"/>
    <mergeCell ref="R226:T226"/>
    <mergeCell ref="U226:X226"/>
    <mergeCell ref="C257:H257"/>
    <mergeCell ref="S256:X259"/>
    <mergeCell ref="A258:B258"/>
    <mergeCell ref="C258:H258"/>
    <mergeCell ref="B254:X254"/>
    <mergeCell ref="A255:B255"/>
    <mergeCell ref="C255:H255"/>
    <mergeCell ref="I255:K255"/>
    <mergeCell ref="M255:R255"/>
    <mergeCell ref="S255:X255"/>
    <mergeCell ref="A248:C248"/>
    <mergeCell ref="D248:T248"/>
    <mergeCell ref="A259:B259"/>
    <mergeCell ref="C259:H259"/>
    <mergeCell ref="I259:K259"/>
    <mergeCell ref="M256:R259"/>
    <mergeCell ref="A256:B256"/>
    <mergeCell ref="F234:I234"/>
    <mergeCell ref="A276:B276"/>
    <mergeCell ref="C276:H276"/>
    <mergeCell ref="M274:R277"/>
    <mergeCell ref="S274:X277"/>
    <mergeCell ref="C262:H262"/>
    <mergeCell ref="A261:B261"/>
    <mergeCell ref="C261:H261"/>
    <mergeCell ref="A260:B260"/>
    <mergeCell ref="C260:H260"/>
    <mergeCell ref="S261:X261"/>
    <mergeCell ref="A265:B265"/>
    <mergeCell ref="C265:H265"/>
    <mergeCell ref="C256:H256"/>
    <mergeCell ref="A239:K241"/>
    <mergeCell ref="M239:X239"/>
    <mergeCell ref="M241:X241"/>
    <mergeCell ref="M240:T240"/>
    <mergeCell ref="U240:W240"/>
    <mergeCell ref="A257:B257"/>
    <mergeCell ref="A274:B274"/>
    <mergeCell ref="C274:H274"/>
    <mergeCell ref="C268:H268"/>
    <mergeCell ref="M266:R269"/>
    <mergeCell ref="A263:B263"/>
    <mergeCell ref="C264:H264"/>
    <mergeCell ref="M262:R265"/>
    <mergeCell ref="S262:X265"/>
    <mergeCell ref="I265:K265"/>
    <mergeCell ref="A264:B264"/>
    <mergeCell ref="M260:R260"/>
    <mergeCell ref="M261:R261"/>
    <mergeCell ref="A262:B262"/>
    <mergeCell ref="I260:K260"/>
    <mergeCell ref="S260:X260"/>
    <mergeCell ref="I261:K261"/>
    <mergeCell ref="C263:H263"/>
    <mergeCell ref="C280:X280"/>
    <mergeCell ref="A266:B266"/>
    <mergeCell ref="C266:H266"/>
    <mergeCell ref="A270:B270"/>
    <mergeCell ref="C270:H270"/>
    <mergeCell ref="A269:B269"/>
    <mergeCell ref="C269:H269"/>
    <mergeCell ref="A271:B271"/>
    <mergeCell ref="C271:H271"/>
    <mergeCell ref="A272:B272"/>
    <mergeCell ref="C272:H272"/>
    <mergeCell ref="M270:R273"/>
    <mergeCell ref="S270:X273"/>
    <mergeCell ref="A275:B275"/>
    <mergeCell ref="C275:H275"/>
    <mergeCell ref="A273:B273"/>
    <mergeCell ref="C273:H273"/>
    <mergeCell ref="A277:B277"/>
    <mergeCell ref="C277:H277"/>
    <mergeCell ref="A268:B268"/>
    <mergeCell ref="S266:X269"/>
    <mergeCell ref="I269:K269"/>
    <mergeCell ref="A267:B267"/>
    <mergeCell ref="C267:H267"/>
    <mergeCell ref="B100:F100"/>
    <mergeCell ref="E70:F70"/>
    <mergeCell ref="H70:I70"/>
    <mergeCell ref="J70:K70"/>
    <mergeCell ref="B69:K69"/>
    <mergeCell ref="M69:O70"/>
    <mergeCell ref="E71:F71"/>
    <mergeCell ref="H71:I71"/>
    <mergeCell ref="J71:K71"/>
    <mergeCell ref="H100:J100"/>
    <mergeCell ref="K100:R100"/>
    <mergeCell ref="N89:O89"/>
    <mergeCell ref="B91:X91"/>
    <mergeCell ref="B92:X92"/>
    <mergeCell ref="K98:R98"/>
    <mergeCell ref="B99:F99"/>
    <mergeCell ref="H99:J99"/>
    <mergeCell ref="K99:R99"/>
    <mergeCell ref="B93:X93"/>
    <mergeCell ref="B96:F96"/>
    <mergeCell ref="H96:J96"/>
    <mergeCell ref="S88:T90"/>
    <mergeCell ref="B85:T85"/>
    <mergeCell ref="B98:F98"/>
    <mergeCell ref="A163:B163"/>
    <mergeCell ref="C163:X163"/>
    <mergeCell ref="B103:J103"/>
    <mergeCell ref="B107:R107"/>
    <mergeCell ref="B116:R116"/>
    <mergeCell ref="J206:P206"/>
    <mergeCell ref="R206:X206"/>
    <mergeCell ref="C205:I206"/>
    <mergeCell ref="K103:R103"/>
    <mergeCell ref="A200:F200"/>
    <mergeCell ref="H200:J200"/>
    <mergeCell ref="K200:O200"/>
    <mergeCell ref="A164:B164"/>
    <mergeCell ref="C164:X164"/>
    <mergeCell ref="A160:B160"/>
    <mergeCell ref="C160:X160"/>
    <mergeCell ref="A161:B161"/>
    <mergeCell ref="C161:X161"/>
    <mergeCell ref="A157:B157"/>
    <mergeCell ref="C157:X157"/>
    <mergeCell ref="A158:B158"/>
    <mergeCell ref="C158:X158"/>
    <mergeCell ref="B133:C134"/>
    <mergeCell ref="A159:B159"/>
    <mergeCell ref="F236:X236"/>
    <mergeCell ref="F231:X231"/>
    <mergeCell ref="F27:X27"/>
    <mergeCell ref="A27:E27"/>
    <mergeCell ref="A1:C1"/>
    <mergeCell ref="C215:I218"/>
    <mergeCell ref="R209:X209"/>
    <mergeCell ref="R210:X210"/>
    <mergeCell ref="J212:P212"/>
    <mergeCell ref="J213:P213"/>
    <mergeCell ref="J214:P214"/>
    <mergeCell ref="R212:X212"/>
    <mergeCell ref="R213:X213"/>
    <mergeCell ref="R214:X214"/>
    <mergeCell ref="C211:I214"/>
    <mergeCell ref="C207:I210"/>
    <mergeCell ref="B101:F101"/>
    <mergeCell ref="H101:J101"/>
    <mergeCell ref="K101:R101"/>
    <mergeCell ref="K96:R96"/>
    <mergeCell ref="H97:J97"/>
    <mergeCell ref="K97:R97"/>
    <mergeCell ref="A162:B162"/>
    <mergeCell ref="C162:X162"/>
  </mergeCells>
  <phoneticPr fontId="3"/>
  <dataValidations count="7">
    <dataValidation type="list" allowBlank="1" showInputMessage="1" showErrorMessage="1" sqref="F28:J28">
      <formula1>"ア,イ,ウ"</formula1>
    </dataValidation>
    <dataValidation type="list" allowBlank="1" showInputMessage="1" prompt="下記のア～ウから該当する役割を選択" sqref="F22:J26">
      <formula1>"ア,イ,ウ"</formula1>
    </dataValidation>
    <dataValidation type="list" allowBlank="1" showInputMessage="1" prompt="該当する項目に「〇」を記載" sqref="A41:B44 C130:C132 H169:I170 N169:O170 A157:B165 A177:B186 A48:B50 B130:B133 B139:B148 C139:C147">
      <formula1>"　,〇,"</formula1>
    </dataValidation>
    <dataValidation type="list" allowBlank="1" showInputMessage="1" showErrorMessage="1" prompt="該当する場合に「✓」を選択" sqref="A155:B155">
      <formula1>"　,✓,"</formula1>
    </dataValidation>
    <dataValidation type="list" allowBlank="1" showInputMessage="1" prompt="取組開始年度を入力" sqref="J256 J262 J266 J270 J274">
      <formula1>"7,8,9,10,11"</formula1>
    </dataValidation>
    <dataValidation type="list" allowBlank="1" showInputMessage="1" prompt="取組終了年度を入力_x000a_（加算額は取組期間内に限り交付されます）" sqref="J258 J264 J268 J272 J276">
      <formula1>"7,8,9,10,11"</formula1>
    </dataValidation>
    <dataValidation type="list" allowBlank="1" showInputMessage="1" showErrorMessage="1" prompt="年度を選択" sqref="F224:P224 R224:X224 F229:I229 F234:I234">
      <formula1>"令和7年度,令和8年度,令和9年度,令和10年度,令和11年度"</formula1>
    </dataValidation>
  </dataValidations>
  <printOptions horizontalCentered="1"/>
  <pageMargins left="0.59055118110236227" right="0.31496062992125984" top="0.55118110236220474" bottom="0.55118110236220474" header="0.31496062992125984" footer="0.31496062992125984"/>
  <pageSetup paperSize="9" fitToHeight="0" orientation="landscape" blackAndWhite="1" verticalDpi="1200" r:id="rId1"/>
  <rowBreaks count="2" manualBreakCount="2">
    <brk id="105" max="23" man="1"/>
    <brk id="269" max="23" man="1"/>
  </rowBreaks>
  <colBreaks count="1" manualBreakCount="1">
    <brk id="2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B37"/>
  <sheetViews>
    <sheetView showGridLines="0" tabSelected="1" view="pageBreakPreview" zoomScale="85" zoomScaleNormal="80" zoomScaleSheetLayoutView="85" workbookViewId="0">
      <selection activeCell="A18" sqref="A18"/>
    </sheetView>
  </sheetViews>
  <sheetFormatPr defaultRowHeight="18.75" x14ac:dyDescent="0.15"/>
  <cols>
    <col min="1" max="1" width="10.5" style="135" customWidth="1"/>
    <col min="2" max="2" width="14.375" style="135" customWidth="1"/>
    <col min="3" max="3" width="7.625" style="135" customWidth="1"/>
    <col min="4" max="4" width="16.5" style="135" customWidth="1"/>
    <col min="5" max="5" width="7.5" style="135" customWidth="1"/>
    <col min="6" max="6" width="10.5" style="135" customWidth="1"/>
    <col min="7" max="7" width="11.125" style="135" customWidth="1"/>
    <col min="8" max="8" width="7.75" style="135" customWidth="1"/>
    <col min="9" max="9" width="8.25" style="135" customWidth="1"/>
    <col min="10" max="10" width="8.25" style="135" hidden="1" customWidth="1"/>
    <col min="11" max="15" width="4.25" style="135" customWidth="1"/>
    <col min="16" max="17" width="13.875" style="135" customWidth="1"/>
    <col min="18" max="18" width="11.75" style="135" customWidth="1"/>
    <col min="19" max="19" width="12.75" style="135" customWidth="1"/>
    <col min="20" max="20" width="3.5" style="135" customWidth="1"/>
    <col min="21" max="21" width="11.25" style="136" customWidth="1"/>
  </cols>
  <sheetData>
    <row r="1" spans="1:28" s="139" customFormat="1" ht="22.15" customHeight="1" x14ac:dyDescent="0.15">
      <c r="A1" s="138"/>
      <c r="S1" s="138" t="s">
        <v>579</v>
      </c>
      <c r="U1" s="140"/>
    </row>
    <row r="2" spans="1:28" s="138" customFormat="1" ht="23.45" customHeight="1" x14ac:dyDescent="0.15">
      <c r="A2" s="809" t="s">
        <v>225</v>
      </c>
      <c r="B2" s="809"/>
      <c r="C2" s="809"/>
      <c r="D2" s="809"/>
      <c r="E2" s="809"/>
      <c r="F2" s="809"/>
      <c r="G2" s="809"/>
      <c r="H2" s="809"/>
      <c r="I2" s="809"/>
      <c r="J2" s="809"/>
      <c r="K2" s="809"/>
      <c r="L2" s="809"/>
      <c r="M2" s="809"/>
      <c r="N2" s="809"/>
      <c r="O2" s="809"/>
      <c r="P2" s="809"/>
      <c r="Q2" s="809"/>
      <c r="R2" s="809"/>
      <c r="S2" s="809"/>
      <c r="U2" s="140"/>
    </row>
    <row r="3" spans="1:28" s="138" customFormat="1" ht="23.45" customHeight="1" x14ac:dyDescent="0.15">
      <c r="A3" s="141" t="s">
        <v>226</v>
      </c>
      <c r="C3" s="141"/>
      <c r="U3" s="140"/>
    </row>
    <row r="4" spans="1:28" s="138" customFormat="1" ht="40.5" customHeight="1" x14ac:dyDescent="0.15">
      <c r="A4" s="876" t="s">
        <v>227</v>
      </c>
      <c r="B4" s="876"/>
      <c r="C4" s="876"/>
      <c r="D4" s="876"/>
      <c r="E4" s="876"/>
      <c r="F4" s="876"/>
      <c r="G4" s="876"/>
      <c r="H4" s="876"/>
      <c r="I4" s="876"/>
      <c r="J4" s="876"/>
      <c r="K4" s="876"/>
      <c r="L4" s="876"/>
      <c r="M4" s="876"/>
      <c r="N4" s="876"/>
      <c r="O4" s="876"/>
      <c r="P4" s="876"/>
      <c r="Q4" s="876"/>
      <c r="R4" s="876"/>
      <c r="S4" s="876"/>
      <c r="U4" s="140"/>
    </row>
    <row r="5" spans="1:28" s="138" customFormat="1" ht="23.45" hidden="1" customHeight="1" x14ac:dyDescent="0.15">
      <c r="A5" s="141"/>
      <c r="C5" s="141"/>
      <c r="E5" s="142"/>
      <c r="F5" s="143"/>
      <c r="G5" s="144"/>
      <c r="U5" s="145" t="s">
        <v>323</v>
      </c>
    </row>
    <row r="6" spans="1:28" s="138" customFormat="1" ht="18.600000000000001" hidden="1" customHeight="1" x14ac:dyDescent="0.15">
      <c r="A6" s="141"/>
      <c r="C6" s="906" t="s">
        <v>213</v>
      </c>
      <c r="D6" s="907"/>
      <c r="F6" s="908" t="s">
        <v>305</v>
      </c>
      <c r="G6" s="910" t="str">
        <f>IF(S14="", "",S14)</f>
        <v>〇</v>
      </c>
      <c r="U6" s="140"/>
    </row>
    <row r="7" spans="1:28" s="138" customFormat="1" ht="18.600000000000001" hidden="1" customHeight="1" x14ac:dyDescent="0.15">
      <c r="A7" s="141"/>
      <c r="C7" s="906" t="s">
        <v>49</v>
      </c>
      <c r="D7" s="907"/>
      <c r="F7" s="909"/>
      <c r="G7" s="911"/>
      <c r="U7" s="140"/>
    </row>
    <row r="8" spans="1:28" s="138" customFormat="1" ht="18.600000000000001" hidden="1" customHeight="1" x14ac:dyDescent="0.15">
      <c r="A8" s="141"/>
      <c r="C8" s="906" t="s">
        <v>256</v>
      </c>
      <c r="D8" s="907"/>
      <c r="F8" s="908" t="s">
        <v>306</v>
      </c>
      <c r="G8" s="915" t="str">
        <f>IF(S15="", "",S15)</f>
        <v/>
      </c>
      <c r="U8" s="140"/>
    </row>
    <row r="9" spans="1:28" s="138" customFormat="1" ht="18.600000000000001" hidden="1" customHeight="1" x14ac:dyDescent="0.15">
      <c r="A9" s="141"/>
      <c r="C9" s="906" t="s">
        <v>322</v>
      </c>
      <c r="D9" s="907"/>
      <c r="F9" s="909"/>
      <c r="G9" s="916"/>
      <c r="U9" s="140"/>
    </row>
    <row r="10" spans="1:28" s="138" customFormat="1" ht="18.600000000000001" hidden="1" customHeight="1" x14ac:dyDescent="0.15">
      <c r="A10" s="141"/>
      <c r="C10" s="906" t="s">
        <v>271</v>
      </c>
      <c r="D10" s="907"/>
      <c r="U10" s="140"/>
    </row>
    <row r="11" spans="1:28" s="143" customFormat="1" ht="8.4499999999999993" customHeight="1" thickBot="1" x14ac:dyDescent="0.2">
      <c r="A11" s="144"/>
      <c r="C11" s="144"/>
      <c r="U11" s="145"/>
    </row>
    <row r="12" spans="1:28" s="143" customFormat="1" ht="13.5" customHeight="1" x14ac:dyDescent="0.15">
      <c r="A12" s="867" t="s">
        <v>272</v>
      </c>
      <c r="B12" s="868"/>
      <c r="C12" s="868"/>
      <c r="D12" s="868"/>
      <c r="E12" s="868"/>
      <c r="F12" s="868"/>
      <c r="G12" s="868"/>
      <c r="H12" s="868"/>
      <c r="I12" s="868"/>
      <c r="J12" s="868"/>
      <c r="K12" s="868"/>
      <c r="L12" s="868"/>
      <c r="M12" s="868"/>
      <c r="N12" s="868"/>
      <c r="O12" s="868"/>
      <c r="P12" s="868"/>
      <c r="Q12" s="868"/>
      <c r="R12" s="868"/>
      <c r="S12" s="869"/>
      <c r="U12" s="873" t="s">
        <v>216</v>
      </c>
    </row>
    <row r="13" spans="1:28" s="143" customFormat="1" ht="13.5" customHeight="1" thickBot="1" x14ac:dyDescent="0.2">
      <c r="A13" s="870"/>
      <c r="B13" s="871"/>
      <c r="C13" s="871"/>
      <c r="D13" s="871"/>
      <c r="E13" s="871"/>
      <c r="F13" s="871"/>
      <c r="G13" s="871"/>
      <c r="H13" s="871"/>
      <c r="I13" s="871"/>
      <c r="J13" s="871"/>
      <c r="K13" s="871"/>
      <c r="L13" s="871"/>
      <c r="M13" s="871"/>
      <c r="N13" s="871"/>
      <c r="O13" s="871"/>
      <c r="P13" s="871"/>
      <c r="Q13" s="871"/>
      <c r="R13" s="871"/>
      <c r="S13" s="872"/>
      <c r="U13" s="874"/>
    </row>
    <row r="14" spans="1:28" s="143" customFormat="1" ht="39" customHeight="1" x14ac:dyDescent="0.15">
      <c r="A14" s="889" t="s">
        <v>580</v>
      </c>
      <c r="B14" s="890"/>
      <c r="C14" s="890"/>
      <c r="D14" s="890"/>
      <c r="E14" s="890"/>
      <c r="F14" s="890"/>
      <c r="G14" s="890"/>
      <c r="H14" s="891"/>
      <c r="I14" s="898" t="s">
        <v>581</v>
      </c>
      <c r="J14" s="371"/>
      <c r="K14" s="889" t="s">
        <v>582</v>
      </c>
      <c r="L14" s="901"/>
      <c r="M14" s="901"/>
      <c r="N14" s="901"/>
      <c r="O14" s="902"/>
      <c r="P14" s="883" t="s">
        <v>302</v>
      </c>
      <c r="Q14" s="884"/>
      <c r="R14" s="885"/>
      <c r="S14" s="378" t="s">
        <v>32</v>
      </c>
      <c r="U14" s="874"/>
    </row>
    <row r="15" spans="1:28" s="146" customFormat="1" ht="39" customHeight="1" thickBot="1" x14ac:dyDescent="0.2">
      <c r="A15" s="892"/>
      <c r="B15" s="893"/>
      <c r="C15" s="893"/>
      <c r="D15" s="893"/>
      <c r="E15" s="893"/>
      <c r="F15" s="893"/>
      <c r="G15" s="893"/>
      <c r="H15" s="894"/>
      <c r="I15" s="899"/>
      <c r="J15" s="372"/>
      <c r="K15" s="903"/>
      <c r="L15" s="904"/>
      <c r="M15" s="904"/>
      <c r="N15" s="904"/>
      <c r="O15" s="905"/>
      <c r="P15" s="886" t="s">
        <v>303</v>
      </c>
      <c r="Q15" s="887"/>
      <c r="R15" s="888"/>
      <c r="S15" s="379"/>
      <c r="T15" s="143"/>
      <c r="U15" s="874"/>
      <c r="V15" s="143"/>
      <c r="W15" s="143"/>
      <c r="X15" s="143"/>
      <c r="Y15" s="143"/>
      <c r="Z15" s="143"/>
      <c r="AA15" s="143"/>
      <c r="AB15" s="143"/>
    </row>
    <row r="16" spans="1:28" s="146" customFormat="1" ht="30" customHeight="1" thickBot="1" x14ac:dyDescent="0.2">
      <c r="A16" s="895"/>
      <c r="B16" s="896"/>
      <c r="C16" s="896"/>
      <c r="D16" s="896"/>
      <c r="E16" s="896"/>
      <c r="F16" s="896"/>
      <c r="G16" s="896"/>
      <c r="H16" s="897"/>
      <c r="I16" s="900"/>
      <c r="J16" s="373"/>
      <c r="K16" s="374" t="s">
        <v>311</v>
      </c>
      <c r="L16" s="375"/>
      <c r="M16" s="375"/>
      <c r="N16" s="375"/>
      <c r="O16" s="375"/>
      <c r="P16" s="881" t="s">
        <v>273</v>
      </c>
      <c r="Q16" s="882"/>
      <c r="R16" s="877" t="s">
        <v>274</v>
      </c>
      <c r="S16" s="879" t="s">
        <v>275</v>
      </c>
      <c r="T16" s="143"/>
      <c r="U16" s="875"/>
      <c r="V16" s="143"/>
      <c r="W16" s="143"/>
      <c r="X16" s="143"/>
      <c r="Y16" s="143"/>
      <c r="Z16" s="143"/>
      <c r="AA16" s="143"/>
      <c r="AB16" s="143"/>
    </row>
    <row r="17" spans="1:28" s="146" customFormat="1" ht="153.75" customHeight="1" x14ac:dyDescent="0.15">
      <c r="A17" s="341" t="s">
        <v>127</v>
      </c>
      <c r="B17" s="342" t="s">
        <v>128</v>
      </c>
      <c r="C17" s="342" t="s">
        <v>129</v>
      </c>
      <c r="D17" s="342" t="s">
        <v>130</v>
      </c>
      <c r="E17" s="342" t="s">
        <v>3</v>
      </c>
      <c r="F17" s="342" t="s">
        <v>131</v>
      </c>
      <c r="G17" s="343" t="s">
        <v>577</v>
      </c>
      <c r="H17" s="200" t="s">
        <v>215</v>
      </c>
      <c r="I17" s="199" t="s">
        <v>132</v>
      </c>
      <c r="J17" s="199" t="s">
        <v>133</v>
      </c>
      <c r="K17" s="196" t="s">
        <v>213</v>
      </c>
      <c r="L17" s="196" t="s">
        <v>49</v>
      </c>
      <c r="M17" s="196" t="s">
        <v>256</v>
      </c>
      <c r="N17" s="196" t="s">
        <v>322</v>
      </c>
      <c r="O17" s="196" t="s">
        <v>271</v>
      </c>
      <c r="P17" s="201" t="s">
        <v>209</v>
      </c>
      <c r="Q17" s="202" t="s">
        <v>578</v>
      </c>
      <c r="R17" s="878"/>
      <c r="S17" s="880"/>
      <c r="T17" s="139"/>
      <c r="U17" s="344" t="s">
        <v>304</v>
      </c>
      <c r="V17" s="139"/>
      <c r="W17" s="139"/>
      <c r="X17" s="139"/>
      <c r="Y17" s="139"/>
      <c r="Z17" s="139"/>
      <c r="AA17" s="139"/>
      <c r="AB17" s="139"/>
    </row>
    <row r="18" spans="1:28" s="146" customFormat="1" ht="18" customHeight="1" x14ac:dyDescent="0.15">
      <c r="A18" s="203"/>
      <c r="B18" s="204"/>
      <c r="C18" s="204"/>
      <c r="D18" s="204"/>
      <c r="E18" s="205"/>
      <c r="F18" s="206"/>
      <c r="G18" s="207"/>
      <c r="H18" s="376"/>
      <c r="I18" s="208" t="str">
        <f>IFERROR(VLOOKUP(U18,プルダウンリスト!$D$15:$E$70,2,FALSE),"")</f>
        <v/>
      </c>
      <c r="J18" s="208" t="str">
        <f t="shared" ref="J18:J32" si="0">IFERROR(ROUNDDOWN(F18*I18/1000,0),"")</f>
        <v/>
      </c>
      <c r="K18" s="376"/>
      <c r="L18" s="376"/>
      <c r="M18" s="376"/>
      <c r="N18" s="376"/>
      <c r="O18" s="376"/>
      <c r="P18" s="209"/>
      <c r="Q18" s="205"/>
      <c r="R18" s="204"/>
      <c r="S18" s="377"/>
      <c r="U18" s="345" t="str">
        <f>$S$14&amp;E18&amp;G18</f>
        <v>〇</v>
      </c>
      <c r="V18" s="147"/>
    </row>
    <row r="19" spans="1:28" s="146" customFormat="1" ht="18" customHeight="1" x14ac:dyDescent="0.15">
      <c r="A19" s="203"/>
      <c r="B19" s="204"/>
      <c r="C19" s="204"/>
      <c r="D19" s="204"/>
      <c r="E19" s="205"/>
      <c r="F19" s="206"/>
      <c r="G19" s="207"/>
      <c r="H19" s="376"/>
      <c r="I19" s="208" t="str">
        <f>IFERROR(VLOOKUP(U19,プルダウンリスト!$D$15:$E$70,2,FALSE),"")</f>
        <v/>
      </c>
      <c r="J19" s="208" t="str">
        <f t="shared" si="0"/>
        <v/>
      </c>
      <c r="K19" s="376"/>
      <c r="L19" s="376"/>
      <c r="M19" s="376"/>
      <c r="N19" s="376"/>
      <c r="O19" s="376"/>
      <c r="P19" s="209"/>
      <c r="Q19" s="205"/>
      <c r="R19" s="204"/>
      <c r="S19" s="377"/>
      <c r="U19" s="345" t="str">
        <f>$S$14&amp;E19&amp;G19</f>
        <v>〇</v>
      </c>
    </row>
    <row r="20" spans="1:28" s="146" customFormat="1" ht="18" customHeight="1" x14ac:dyDescent="0.15">
      <c r="A20" s="203"/>
      <c r="B20" s="204"/>
      <c r="C20" s="204"/>
      <c r="D20" s="204"/>
      <c r="E20" s="205"/>
      <c r="F20" s="206"/>
      <c r="G20" s="207"/>
      <c r="H20" s="376"/>
      <c r="I20" s="208" t="str">
        <f>IFERROR(VLOOKUP(U20,プルダウンリスト!$D$15:$E$70,2,FALSE),"")</f>
        <v/>
      </c>
      <c r="J20" s="208" t="str">
        <f t="shared" si="0"/>
        <v/>
      </c>
      <c r="K20" s="376"/>
      <c r="L20" s="376"/>
      <c r="M20" s="376"/>
      <c r="N20" s="376"/>
      <c r="O20" s="376"/>
      <c r="P20" s="209"/>
      <c r="Q20" s="205"/>
      <c r="R20" s="204"/>
      <c r="S20" s="377"/>
      <c r="U20" s="345" t="str">
        <f t="shared" ref="U20:U32" si="1">$S$14&amp;E20&amp;G20</f>
        <v>〇</v>
      </c>
    </row>
    <row r="21" spans="1:28" s="146" customFormat="1" ht="18" customHeight="1" x14ac:dyDescent="0.15">
      <c r="A21" s="203"/>
      <c r="B21" s="204"/>
      <c r="C21" s="204"/>
      <c r="D21" s="204"/>
      <c r="E21" s="205"/>
      <c r="F21" s="206"/>
      <c r="G21" s="207"/>
      <c r="H21" s="376"/>
      <c r="I21" s="208" t="str">
        <f>IFERROR(VLOOKUP(U21,プルダウンリスト!$D$15:$E$70,2,FALSE),"")</f>
        <v/>
      </c>
      <c r="J21" s="208" t="str">
        <f t="shared" si="0"/>
        <v/>
      </c>
      <c r="K21" s="376"/>
      <c r="L21" s="376"/>
      <c r="M21" s="376"/>
      <c r="N21" s="376"/>
      <c r="O21" s="376"/>
      <c r="P21" s="209"/>
      <c r="Q21" s="205"/>
      <c r="R21" s="204"/>
      <c r="S21" s="377"/>
      <c r="U21" s="345" t="str">
        <f t="shared" si="1"/>
        <v>〇</v>
      </c>
    </row>
    <row r="22" spans="1:28" s="146" customFormat="1" ht="18" customHeight="1" x14ac:dyDescent="0.15">
      <c r="A22" s="203"/>
      <c r="B22" s="204"/>
      <c r="C22" s="204"/>
      <c r="D22" s="204"/>
      <c r="E22" s="205"/>
      <c r="F22" s="206"/>
      <c r="G22" s="207"/>
      <c r="H22" s="376"/>
      <c r="I22" s="208" t="str">
        <f>IFERROR(VLOOKUP(U22,プルダウンリスト!$D$15:$E$70,2,FALSE),"")</f>
        <v/>
      </c>
      <c r="J22" s="208" t="str">
        <f t="shared" si="0"/>
        <v/>
      </c>
      <c r="K22" s="376"/>
      <c r="L22" s="376"/>
      <c r="M22" s="376"/>
      <c r="N22" s="376"/>
      <c r="O22" s="376"/>
      <c r="P22" s="209"/>
      <c r="Q22" s="205"/>
      <c r="R22" s="204"/>
      <c r="S22" s="377"/>
      <c r="U22" s="345" t="str">
        <f t="shared" si="1"/>
        <v>〇</v>
      </c>
    </row>
    <row r="23" spans="1:28" s="146" customFormat="1" ht="18" customHeight="1" x14ac:dyDescent="0.15">
      <c r="A23" s="203"/>
      <c r="B23" s="204"/>
      <c r="C23" s="204"/>
      <c r="D23" s="204"/>
      <c r="E23" s="205"/>
      <c r="F23" s="206"/>
      <c r="G23" s="207"/>
      <c r="H23" s="376"/>
      <c r="I23" s="208" t="str">
        <f>IFERROR(VLOOKUP(U23,プルダウンリスト!$D$15:$E$70,2,FALSE),"")</f>
        <v/>
      </c>
      <c r="J23" s="208" t="str">
        <f t="shared" si="0"/>
        <v/>
      </c>
      <c r="K23" s="376"/>
      <c r="L23" s="376"/>
      <c r="M23" s="376"/>
      <c r="N23" s="376"/>
      <c r="O23" s="376"/>
      <c r="P23" s="209"/>
      <c r="Q23" s="205"/>
      <c r="R23" s="204"/>
      <c r="S23" s="377"/>
      <c r="U23" s="345" t="str">
        <f t="shared" si="1"/>
        <v>〇</v>
      </c>
    </row>
    <row r="24" spans="1:28" s="146" customFormat="1" ht="18" customHeight="1" x14ac:dyDescent="0.15">
      <c r="A24" s="203"/>
      <c r="B24" s="204"/>
      <c r="C24" s="204"/>
      <c r="D24" s="204"/>
      <c r="E24" s="205"/>
      <c r="F24" s="206"/>
      <c r="G24" s="207"/>
      <c r="H24" s="376"/>
      <c r="I24" s="208" t="str">
        <f>IFERROR(VLOOKUP(U24,プルダウンリスト!$D$15:$E$70,2,FALSE),"")</f>
        <v/>
      </c>
      <c r="J24" s="208" t="str">
        <f t="shared" si="0"/>
        <v/>
      </c>
      <c r="K24" s="376"/>
      <c r="L24" s="376"/>
      <c r="M24" s="376"/>
      <c r="N24" s="376"/>
      <c r="O24" s="376"/>
      <c r="P24" s="209"/>
      <c r="Q24" s="205"/>
      <c r="R24" s="204"/>
      <c r="S24" s="377"/>
      <c r="U24" s="345" t="str">
        <f t="shared" si="1"/>
        <v>〇</v>
      </c>
    </row>
    <row r="25" spans="1:28" s="146" customFormat="1" ht="18" customHeight="1" x14ac:dyDescent="0.15">
      <c r="A25" s="203"/>
      <c r="B25" s="204"/>
      <c r="C25" s="204"/>
      <c r="D25" s="204"/>
      <c r="E25" s="205"/>
      <c r="F25" s="206"/>
      <c r="G25" s="207"/>
      <c r="H25" s="376"/>
      <c r="I25" s="208" t="str">
        <f>IFERROR(VLOOKUP(U25,プルダウンリスト!$D$15:$E$70,2,FALSE),"")</f>
        <v/>
      </c>
      <c r="J25" s="208" t="str">
        <f t="shared" si="0"/>
        <v/>
      </c>
      <c r="K25" s="376"/>
      <c r="L25" s="376"/>
      <c r="M25" s="376"/>
      <c r="N25" s="376"/>
      <c r="O25" s="376"/>
      <c r="P25" s="209"/>
      <c r="Q25" s="205"/>
      <c r="R25" s="204"/>
      <c r="S25" s="377"/>
      <c r="U25" s="345" t="str">
        <f t="shared" si="1"/>
        <v>〇</v>
      </c>
    </row>
    <row r="26" spans="1:28" s="146" customFormat="1" ht="18" customHeight="1" x14ac:dyDescent="0.15">
      <c r="A26" s="203"/>
      <c r="B26" s="204"/>
      <c r="C26" s="204"/>
      <c r="D26" s="204"/>
      <c r="E26" s="205"/>
      <c r="F26" s="206"/>
      <c r="G26" s="207"/>
      <c r="H26" s="376"/>
      <c r="I26" s="208" t="str">
        <f>IFERROR(VLOOKUP(U26,プルダウンリスト!$D$15:$E$70,2,FALSE),"")</f>
        <v/>
      </c>
      <c r="J26" s="208" t="str">
        <f t="shared" si="0"/>
        <v/>
      </c>
      <c r="K26" s="376"/>
      <c r="L26" s="376"/>
      <c r="M26" s="376"/>
      <c r="N26" s="376"/>
      <c r="O26" s="376"/>
      <c r="P26" s="209"/>
      <c r="Q26" s="205"/>
      <c r="R26" s="204"/>
      <c r="S26" s="377"/>
      <c r="U26" s="345" t="str">
        <f t="shared" si="1"/>
        <v>〇</v>
      </c>
    </row>
    <row r="27" spans="1:28" s="146" customFormat="1" ht="18" customHeight="1" x14ac:dyDescent="0.15">
      <c r="A27" s="203"/>
      <c r="B27" s="204"/>
      <c r="C27" s="204"/>
      <c r="D27" s="204"/>
      <c r="E27" s="205"/>
      <c r="F27" s="206"/>
      <c r="G27" s="207"/>
      <c r="H27" s="376"/>
      <c r="I27" s="208" t="str">
        <f>IFERROR(VLOOKUP(U27,プルダウンリスト!$D$15:$E$70,2,FALSE),"")</f>
        <v/>
      </c>
      <c r="J27" s="208" t="str">
        <f t="shared" si="0"/>
        <v/>
      </c>
      <c r="K27" s="376"/>
      <c r="L27" s="376"/>
      <c r="M27" s="376"/>
      <c r="N27" s="376"/>
      <c r="O27" s="376"/>
      <c r="P27" s="209"/>
      <c r="Q27" s="205"/>
      <c r="R27" s="204"/>
      <c r="S27" s="377"/>
      <c r="U27" s="345" t="str">
        <f t="shared" si="1"/>
        <v>〇</v>
      </c>
    </row>
    <row r="28" spans="1:28" s="146" customFormat="1" ht="18" customHeight="1" x14ac:dyDescent="0.15">
      <c r="A28" s="203"/>
      <c r="B28" s="204"/>
      <c r="C28" s="204"/>
      <c r="D28" s="204"/>
      <c r="E28" s="205"/>
      <c r="F28" s="206"/>
      <c r="G28" s="207"/>
      <c r="H28" s="376"/>
      <c r="I28" s="208" t="str">
        <f>IFERROR(VLOOKUP(U28,プルダウンリスト!$D$15:$E$70,2,FALSE),"")</f>
        <v/>
      </c>
      <c r="J28" s="208" t="str">
        <f t="shared" si="0"/>
        <v/>
      </c>
      <c r="K28" s="376"/>
      <c r="L28" s="376"/>
      <c r="M28" s="376"/>
      <c r="N28" s="376"/>
      <c r="O28" s="376"/>
      <c r="P28" s="209"/>
      <c r="Q28" s="205"/>
      <c r="R28" s="204"/>
      <c r="S28" s="377"/>
      <c r="U28" s="345" t="str">
        <f t="shared" si="1"/>
        <v>〇</v>
      </c>
    </row>
    <row r="29" spans="1:28" s="146" customFormat="1" ht="18" customHeight="1" x14ac:dyDescent="0.15">
      <c r="A29" s="203"/>
      <c r="B29" s="204"/>
      <c r="C29" s="204"/>
      <c r="D29" s="204"/>
      <c r="E29" s="205"/>
      <c r="F29" s="206"/>
      <c r="G29" s="207"/>
      <c r="H29" s="376"/>
      <c r="I29" s="208" t="str">
        <f>IFERROR(VLOOKUP(U29,プルダウンリスト!$D$15:$E$70,2,FALSE),"")</f>
        <v/>
      </c>
      <c r="J29" s="208" t="str">
        <f t="shared" si="0"/>
        <v/>
      </c>
      <c r="K29" s="376"/>
      <c r="L29" s="376"/>
      <c r="M29" s="376"/>
      <c r="N29" s="376"/>
      <c r="O29" s="376"/>
      <c r="P29" s="209"/>
      <c r="Q29" s="205"/>
      <c r="R29" s="204"/>
      <c r="S29" s="377"/>
      <c r="U29" s="345" t="str">
        <f t="shared" si="1"/>
        <v>〇</v>
      </c>
    </row>
    <row r="30" spans="1:28" s="146" customFormat="1" ht="18" customHeight="1" x14ac:dyDescent="0.15">
      <c r="A30" s="203"/>
      <c r="B30" s="204"/>
      <c r="C30" s="204"/>
      <c r="D30" s="204"/>
      <c r="E30" s="205"/>
      <c r="F30" s="206"/>
      <c r="G30" s="207"/>
      <c r="H30" s="376"/>
      <c r="I30" s="208" t="str">
        <f>IFERROR(VLOOKUP(U30,プルダウンリスト!$D$15:$E$70,2,FALSE),"")</f>
        <v/>
      </c>
      <c r="J30" s="208" t="str">
        <f t="shared" si="0"/>
        <v/>
      </c>
      <c r="K30" s="376"/>
      <c r="L30" s="376"/>
      <c r="M30" s="376"/>
      <c r="N30" s="376"/>
      <c r="O30" s="376"/>
      <c r="P30" s="209"/>
      <c r="Q30" s="205"/>
      <c r="R30" s="204"/>
      <c r="S30" s="377"/>
      <c r="U30" s="345" t="str">
        <f t="shared" si="1"/>
        <v>〇</v>
      </c>
    </row>
    <row r="31" spans="1:28" s="146" customFormat="1" ht="18" customHeight="1" x14ac:dyDescent="0.15">
      <c r="A31" s="203"/>
      <c r="B31" s="204"/>
      <c r="C31" s="204"/>
      <c r="D31" s="204"/>
      <c r="E31" s="205"/>
      <c r="F31" s="206"/>
      <c r="G31" s="207"/>
      <c r="H31" s="376"/>
      <c r="I31" s="208" t="str">
        <f>IFERROR(VLOOKUP(U31,プルダウンリスト!$D$15:$E$70,2,FALSE),"")</f>
        <v/>
      </c>
      <c r="J31" s="208" t="str">
        <f t="shared" si="0"/>
        <v/>
      </c>
      <c r="K31" s="376"/>
      <c r="L31" s="376"/>
      <c r="M31" s="376"/>
      <c r="N31" s="376"/>
      <c r="O31" s="376"/>
      <c r="P31" s="209"/>
      <c r="Q31" s="205"/>
      <c r="R31" s="204"/>
      <c r="S31" s="377"/>
      <c r="U31" s="345" t="str">
        <f t="shared" si="1"/>
        <v>〇</v>
      </c>
    </row>
    <row r="32" spans="1:28" s="146" customFormat="1" ht="18" customHeight="1" x14ac:dyDescent="0.15">
      <c r="A32" s="203"/>
      <c r="B32" s="204"/>
      <c r="C32" s="204"/>
      <c r="D32" s="204"/>
      <c r="E32" s="205"/>
      <c r="F32" s="206"/>
      <c r="G32" s="207"/>
      <c r="H32" s="376"/>
      <c r="I32" s="208" t="str">
        <f>IFERROR(VLOOKUP(U32,プルダウンリスト!$D$15:$E$70,2,FALSE),"")</f>
        <v/>
      </c>
      <c r="J32" s="208" t="str">
        <f t="shared" si="0"/>
        <v/>
      </c>
      <c r="K32" s="376"/>
      <c r="L32" s="376"/>
      <c r="M32" s="376"/>
      <c r="N32" s="376"/>
      <c r="O32" s="376"/>
      <c r="P32" s="209"/>
      <c r="Q32" s="205"/>
      <c r="R32" s="204"/>
      <c r="S32" s="377"/>
      <c r="U32" s="345" t="str">
        <f t="shared" si="1"/>
        <v>〇</v>
      </c>
    </row>
    <row r="33" spans="1:28" s="135" customFormat="1" ht="21" x14ac:dyDescent="0.15">
      <c r="A33" s="912" t="s">
        <v>690</v>
      </c>
      <c r="B33" s="913"/>
      <c r="C33" s="913"/>
      <c r="D33" s="913"/>
      <c r="E33" s="913"/>
      <c r="F33" s="913"/>
      <c r="G33" s="913"/>
      <c r="H33" s="913"/>
      <c r="I33" s="913"/>
      <c r="J33" s="913"/>
      <c r="K33" s="913"/>
      <c r="L33" s="913"/>
      <c r="M33" s="913"/>
      <c r="N33" s="913"/>
      <c r="O33" s="913"/>
      <c r="P33" s="913"/>
      <c r="Q33" s="913"/>
      <c r="R33" s="913"/>
      <c r="S33" s="914"/>
      <c r="T33" s="137"/>
      <c r="U33" s="397"/>
    </row>
    <row r="34" spans="1:28" s="135" customFormat="1" ht="29.25" thickBot="1" x14ac:dyDescent="0.2">
      <c r="A34" s="148"/>
      <c r="B34" s="149"/>
      <c r="C34" s="149"/>
      <c r="D34" s="149"/>
      <c r="E34" s="149"/>
      <c r="F34" s="150">
        <f>SUM(F18:F32)</f>
        <v>0</v>
      </c>
      <c r="G34" s="151"/>
      <c r="H34" s="152"/>
      <c r="I34" s="151"/>
      <c r="J34" s="153"/>
      <c r="K34" s="149"/>
      <c r="L34" s="149"/>
      <c r="M34" s="149"/>
      <c r="N34" s="149"/>
      <c r="O34" s="149"/>
      <c r="P34" s="151"/>
      <c r="Q34" s="152"/>
      <c r="R34" s="149"/>
      <c r="S34" s="154"/>
      <c r="T34" s="155"/>
      <c r="U34" s="346" t="s">
        <v>217</v>
      </c>
      <c r="V34" s="139"/>
      <c r="W34" s="139"/>
      <c r="X34" s="139"/>
      <c r="Y34" s="139"/>
      <c r="Z34" s="139"/>
      <c r="AA34" s="139"/>
      <c r="AB34" s="139"/>
    </row>
    <row r="35" spans="1:28" s="135" customFormat="1" x14ac:dyDescent="0.15">
      <c r="A35" s="166"/>
      <c r="U35" s="136"/>
    </row>
    <row r="36" spans="1:28" s="135" customFormat="1" x14ac:dyDescent="0.15">
      <c r="U36" s="136"/>
    </row>
    <row r="37" spans="1:28" x14ac:dyDescent="0.15">
      <c r="A37" s="135" t="s">
        <v>583</v>
      </c>
    </row>
  </sheetData>
  <sheetProtection formatCells="0" formatColumns="0" formatRows="0" insertColumns="0" insertRows="0" insertHyperlinks="0" deleteColumns="0" deleteRows="0" sort="0" autoFilter="0" pivotTables="0"/>
  <mergeCells count="22">
    <mergeCell ref="A33:S33"/>
    <mergeCell ref="G8:G9"/>
    <mergeCell ref="C6:D6"/>
    <mergeCell ref="C7:D7"/>
    <mergeCell ref="C8:D8"/>
    <mergeCell ref="C9:D9"/>
    <mergeCell ref="A2:S2"/>
    <mergeCell ref="A12:S13"/>
    <mergeCell ref="U12:U16"/>
    <mergeCell ref="A4:S4"/>
    <mergeCell ref="R16:R17"/>
    <mergeCell ref="S16:S17"/>
    <mergeCell ref="P16:Q16"/>
    <mergeCell ref="P14:R14"/>
    <mergeCell ref="P15:R15"/>
    <mergeCell ref="A14:H16"/>
    <mergeCell ref="I14:I16"/>
    <mergeCell ref="K14:O15"/>
    <mergeCell ref="C10:D10"/>
    <mergeCell ref="F6:F7"/>
    <mergeCell ref="F8:F9"/>
    <mergeCell ref="G6:G7"/>
  </mergeCells>
  <phoneticPr fontId="3"/>
  <conditionalFormatting sqref="C6:D10">
    <cfRule type="duplicateValues" dxfId="1" priority="42"/>
  </conditionalFormatting>
  <conditionalFormatting sqref="S14:S15">
    <cfRule type="duplicateValues" dxfId="0" priority="2"/>
  </conditionalFormatting>
  <dataValidations xWindow="1134" yWindow="882" count="11">
    <dataValidation allowBlank="1" showInputMessage="1" showErrorMessage="1" error="「〇」以外は入力できません。" sqref="G8:G9"/>
    <dataValidation type="list" allowBlank="1" showInputMessage="1" showErrorMessage="1" sqref="C6:D10">
      <formula1>"棚田地域振興活動加算,超急傾斜農地保全管理加算,ネットワーク化加算,スマート農業加算,集落機能強化加算の経過措置"</formula1>
    </dataValidation>
    <dataValidation type="list" allowBlank="1" showInputMessage="1" showErrorMessage="1" prompt="該当する場合に「〇」を記載" sqref="H18:H32">
      <formula1>"　,〇,"</formula1>
    </dataValidation>
    <dataValidation type="list" allowBlank="1" showInputMessage="1" prompt="通常地域（8法内）、通常地域（8法外で棚田法の交付対象農用地）、特認地域から選択" sqref="A18:A32">
      <formula1>"通常地域（8法内）,通常地域（8法以外で棚田法の交付対象農用地）,特認地域"</formula1>
    </dataValidation>
    <dataValidation type="list" allowBlank="1" showInputMessage="1" showErrorMessage="1" prompt="ネットワーク化活動計画の作成の有無を選択" sqref="S14:S15">
      <formula1>"　,〇,"</formula1>
    </dataValidation>
    <dataValidation type="list" allowBlank="1" showInputMessage="1" showErrorMessage="1" error="田、畑、草地、採草放牧地から選択してください。" prompt="田、畑、草地、採草放牧地から選択" sqref="E18:E32">
      <formula1>地目</formula1>
    </dataValidation>
    <dataValidation type="list" allowBlank="1" showInputMessage="1" prompt="該当する場合に「〇」を記載" sqref="S18:S32">
      <formula1>"〇"</formula1>
    </dataValidation>
    <dataValidation type="decimal" operator="greaterThanOrEqual" allowBlank="1" showInputMessage="1" showErrorMessage="1" error="数値を半角で記載してください。" sqref="F18:F32">
      <formula1>0</formula1>
    </dataValidation>
    <dataValidation type="list" allowBlank="1" showInputMessage="1" showErrorMessage="1" error="「〇」以外は入力できません。" prompt="活用する加算に「〇」を記載" sqref="K18:O32">
      <formula1>"　,〇,"</formula1>
    </dataValidation>
    <dataValidation type="list" allowBlank="1" showInputMessage="1" prompt="通常地域、特認地域から選択" sqref="A33">
      <formula1>"通常地域,特認地域"</formula1>
    </dataValidation>
    <dataValidation type="list" allowBlank="1" showInputMessage="1" showErrorMessage="1" error="該当する傾斜等を選択してください。" prompt="該当する交付基準（傾斜等）を選択" sqref="G18:G32">
      <formula1>INDIRECT(E18)</formula1>
    </dataValidation>
  </dataValidations>
  <pageMargins left="0.51181102362204722" right="0.51181102362204722" top="0.35433070866141736" bottom="0.35433070866141736" header="0.31496062992125984" footer="0.31496062992125984"/>
  <pageSetup paperSize="9" scale="82" fitToHeight="0" orientation="landscape" blackAndWhite="1" verticalDpi="1200" r:id="rId1"/>
  <drawing r:id="rId2"/>
  <extLst>
    <ext xmlns:x14="http://schemas.microsoft.com/office/spreadsheetml/2009/9/main" uri="{CCE6A557-97BC-4b89-ADB6-D9C93CAAB3DF}">
      <x14:dataValidations xmlns:xm="http://schemas.microsoft.com/office/excel/2006/main" xWindow="1134" yWindow="882" count="1">
        <x14:dataValidation type="list" allowBlank="1" showInputMessage="1" prompt="該当する現況を選択">
          <x14:formula1>
            <xm:f>プルダウンリスト!$A$75:$A$82</xm:f>
          </x14:formula1>
          <xm:sqref>P18:P32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T86"/>
  <sheetViews>
    <sheetView view="pageBreakPreview" topLeftCell="G1" zoomScale="69" zoomScaleNormal="98" zoomScaleSheetLayoutView="69" workbookViewId="0">
      <selection activeCell="B44" sqref="B44:M44"/>
    </sheetView>
  </sheetViews>
  <sheetFormatPr defaultColWidth="9" defaultRowHeight="16.5" x14ac:dyDescent="0.15"/>
  <cols>
    <col min="1" max="1" width="7.375" style="249" bestFit="1" customWidth="1"/>
    <col min="2" max="2" width="9.375" style="249" customWidth="1"/>
    <col min="3" max="3" width="9.25" style="249" customWidth="1"/>
    <col min="4" max="5" width="24.625" style="249" customWidth="1"/>
    <col min="6" max="6" width="9.375" style="249" customWidth="1"/>
    <col min="7" max="7" width="8.125" style="249" customWidth="1"/>
    <col min="8" max="8" width="29" style="249" customWidth="1"/>
    <col min="9" max="9" width="10.875" style="249" customWidth="1"/>
    <col min="10" max="10" width="19.125" style="249" customWidth="1"/>
    <col min="11" max="11" width="5.875" style="297" bestFit="1" customWidth="1"/>
    <col min="12" max="12" width="11.375" style="297" customWidth="1"/>
    <col min="13" max="13" width="17.875" style="297" customWidth="1"/>
    <col min="14" max="14" width="21.875" style="297" customWidth="1"/>
    <col min="15" max="15" width="48.25" style="297" customWidth="1"/>
    <col min="16" max="16" width="9" style="249"/>
    <col min="17" max="17" width="36" style="249" customWidth="1"/>
    <col min="18" max="18" width="33" style="249" customWidth="1"/>
    <col min="19" max="19" width="31.75" style="249" customWidth="1"/>
    <col min="20" max="20" width="64.25" style="249" customWidth="1"/>
    <col min="21" max="16384" width="9" style="249"/>
  </cols>
  <sheetData>
    <row r="1" spans="1:20" ht="42.75" customHeight="1" x14ac:dyDescent="0.15">
      <c r="A1" s="929"/>
      <c r="B1" s="929"/>
      <c r="C1" s="929"/>
      <c r="D1" s="929"/>
      <c r="E1" s="929"/>
      <c r="F1" s="929"/>
      <c r="G1" s="929"/>
      <c r="H1" s="929"/>
      <c r="I1" s="929"/>
      <c r="J1" s="929"/>
      <c r="K1" s="930" t="s">
        <v>351</v>
      </c>
      <c r="L1" s="931"/>
      <c r="M1" s="931"/>
      <c r="N1" s="931"/>
      <c r="O1" s="932"/>
      <c r="P1" s="933" t="s">
        <v>352</v>
      </c>
      <c r="Q1" s="935" t="s">
        <v>353</v>
      </c>
      <c r="R1" s="246" t="s">
        <v>354</v>
      </c>
      <c r="S1" s="247"/>
      <c r="T1" s="248"/>
    </row>
    <row r="2" spans="1:20" ht="33" x14ac:dyDescent="0.15">
      <c r="A2" s="250" t="s">
        <v>355</v>
      </c>
      <c r="B2" s="251" t="s">
        <v>356</v>
      </c>
      <c r="C2" s="250" t="s">
        <v>357</v>
      </c>
      <c r="D2" s="251" t="s">
        <v>358</v>
      </c>
      <c r="E2" s="252" t="s">
        <v>359</v>
      </c>
      <c r="F2" s="252" t="s">
        <v>360</v>
      </c>
      <c r="G2" s="250" t="s">
        <v>361</v>
      </c>
      <c r="H2" s="250" t="s">
        <v>362</v>
      </c>
      <c r="I2" s="253" t="s">
        <v>363</v>
      </c>
      <c r="J2" s="251" t="s">
        <v>364</v>
      </c>
      <c r="K2" s="254" t="s">
        <v>365</v>
      </c>
      <c r="L2" s="255" t="s">
        <v>339</v>
      </c>
      <c r="M2" s="936" t="s">
        <v>366</v>
      </c>
      <c r="N2" s="937"/>
      <c r="O2" s="255" t="s">
        <v>340</v>
      </c>
      <c r="P2" s="934"/>
      <c r="Q2" s="935"/>
      <c r="R2" s="926" t="s">
        <v>367</v>
      </c>
      <c r="S2" s="927"/>
      <c r="T2" s="928"/>
    </row>
    <row r="3" spans="1:20" ht="18" customHeight="1" x14ac:dyDescent="0.15">
      <c r="A3" s="256" t="s">
        <v>224</v>
      </c>
      <c r="B3" s="257" t="s">
        <v>238</v>
      </c>
      <c r="C3" s="258" t="s">
        <v>238</v>
      </c>
      <c r="D3" s="257" t="s">
        <v>368</v>
      </c>
      <c r="E3" s="256" t="s">
        <v>369</v>
      </c>
      <c r="F3" s="258" t="s">
        <v>370</v>
      </c>
      <c r="G3" s="256" t="s">
        <v>371</v>
      </c>
      <c r="H3" s="256" t="s">
        <v>372</v>
      </c>
      <c r="I3" s="259">
        <v>1</v>
      </c>
      <c r="J3" s="257" t="s">
        <v>330</v>
      </c>
      <c r="K3" s="260">
        <v>200</v>
      </c>
      <c r="L3" s="261" t="s">
        <v>347</v>
      </c>
      <c r="M3" s="261" t="s">
        <v>341</v>
      </c>
      <c r="N3" s="261" t="s">
        <v>341</v>
      </c>
      <c r="O3" s="261" t="s">
        <v>373</v>
      </c>
      <c r="P3" s="262"/>
      <c r="R3" s="923" t="s">
        <v>374</v>
      </c>
      <c r="S3" s="924"/>
      <c r="T3" s="925"/>
    </row>
    <row r="4" spans="1:20" ht="18" customHeight="1" x14ac:dyDescent="0.15">
      <c r="A4" s="263" t="s">
        <v>375</v>
      </c>
      <c r="B4" s="264"/>
      <c r="C4" s="265" t="s">
        <v>376</v>
      </c>
      <c r="D4" s="266" t="s">
        <v>377</v>
      </c>
      <c r="E4" s="265" t="s">
        <v>378</v>
      </c>
      <c r="F4" s="265" t="s">
        <v>379</v>
      </c>
      <c r="G4" s="267" t="s">
        <v>380</v>
      </c>
      <c r="H4" s="265" t="s">
        <v>381</v>
      </c>
      <c r="I4" s="268">
        <v>2</v>
      </c>
      <c r="J4" s="266" t="s">
        <v>331</v>
      </c>
      <c r="K4" s="260">
        <v>300</v>
      </c>
      <c r="L4" s="261" t="s">
        <v>347</v>
      </c>
      <c r="M4" s="261" t="s">
        <v>382</v>
      </c>
      <c r="N4" s="261" t="s">
        <v>382</v>
      </c>
      <c r="O4" s="261" t="s">
        <v>383</v>
      </c>
      <c r="P4" s="262"/>
      <c r="R4" s="926" t="s">
        <v>384</v>
      </c>
      <c r="S4" s="927"/>
      <c r="T4" s="928"/>
    </row>
    <row r="5" spans="1:20" ht="18" customHeight="1" x14ac:dyDescent="0.15">
      <c r="C5" s="263" t="s">
        <v>385</v>
      </c>
      <c r="D5" s="266" t="s">
        <v>386</v>
      </c>
      <c r="E5" s="265" t="s">
        <v>387</v>
      </c>
      <c r="F5" s="269" t="s">
        <v>388</v>
      </c>
      <c r="G5" s="270"/>
      <c r="H5" s="265" t="s">
        <v>389</v>
      </c>
      <c r="I5" s="270"/>
      <c r="J5" s="266" t="s">
        <v>332</v>
      </c>
      <c r="K5" s="262"/>
      <c r="L5" s="262"/>
      <c r="M5" s="262"/>
      <c r="N5" s="262"/>
      <c r="O5" s="262"/>
      <c r="P5" s="262"/>
      <c r="R5" s="926" t="s">
        <v>390</v>
      </c>
      <c r="S5" s="927"/>
      <c r="T5" s="928"/>
    </row>
    <row r="6" spans="1:20" ht="18" customHeight="1" x14ac:dyDescent="0.15">
      <c r="D6" s="266" t="s">
        <v>391</v>
      </c>
      <c r="E6" s="265" t="s">
        <v>392</v>
      </c>
      <c r="F6" s="271"/>
      <c r="G6" s="272"/>
      <c r="H6" s="265" t="s">
        <v>393</v>
      </c>
      <c r="J6" s="266" t="s">
        <v>333</v>
      </c>
      <c r="K6" s="260">
        <v>1</v>
      </c>
      <c r="L6" s="261" t="s">
        <v>394</v>
      </c>
      <c r="M6" s="261" t="s">
        <v>395</v>
      </c>
      <c r="N6" s="261" t="s">
        <v>342</v>
      </c>
      <c r="O6" s="261" t="s">
        <v>396</v>
      </c>
      <c r="P6" s="273" t="e">
        <f>COUNTIF(#REF!,【選択肢】!K6)</f>
        <v>#REF!</v>
      </c>
      <c r="R6" s="274" t="s">
        <v>397</v>
      </c>
      <c r="S6" s="275"/>
      <c r="T6" s="276"/>
    </row>
    <row r="7" spans="1:20" ht="18" customHeight="1" x14ac:dyDescent="0.15">
      <c r="D7" s="277" t="s">
        <v>398</v>
      </c>
      <c r="E7" s="265" t="s">
        <v>399</v>
      </c>
      <c r="F7" s="278"/>
      <c r="G7" s="272"/>
      <c r="H7" s="265" t="s">
        <v>400</v>
      </c>
      <c r="J7" s="266" t="s">
        <v>334</v>
      </c>
      <c r="K7" s="260">
        <v>2</v>
      </c>
      <c r="L7" s="261" t="s">
        <v>394</v>
      </c>
      <c r="M7" s="261" t="s">
        <v>395</v>
      </c>
      <c r="N7" s="261" t="s">
        <v>343</v>
      </c>
      <c r="O7" s="261" t="s">
        <v>401</v>
      </c>
      <c r="P7" s="273" t="e">
        <f>COUNTIF(#REF!,【選択肢】!K7)</f>
        <v>#REF!</v>
      </c>
      <c r="R7" s="926" t="s">
        <v>402</v>
      </c>
      <c r="S7" s="927"/>
      <c r="T7" s="928"/>
    </row>
    <row r="8" spans="1:20" ht="18" customHeight="1" x14ac:dyDescent="0.15">
      <c r="E8" s="265" t="s">
        <v>403</v>
      </c>
      <c r="F8" s="278"/>
      <c r="G8" s="272"/>
      <c r="H8" s="265" t="s">
        <v>404</v>
      </c>
      <c r="J8" s="266" t="s">
        <v>335</v>
      </c>
      <c r="K8" s="260">
        <v>3</v>
      </c>
      <c r="L8" s="261" t="s">
        <v>394</v>
      </c>
      <c r="M8" s="261" t="s">
        <v>344</v>
      </c>
      <c r="N8" s="261" t="s">
        <v>344</v>
      </c>
      <c r="O8" s="261" t="s">
        <v>405</v>
      </c>
      <c r="P8" s="273" t="e">
        <f>COUNTIF(#REF!,【選択肢】!K8)</f>
        <v>#REF!</v>
      </c>
      <c r="R8" s="926"/>
      <c r="S8" s="927"/>
      <c r="T8" s="928"/>
    </row>
    <row r="9" spans="1:20" ht="18" customHeight="1" x14ac:dyDescent="0.15">
      <c r="E9" s="265" t="s">
        <v>406</v>
      </c>
      <c r="F9" s="278"/>
      <c r="G9" s="272"/>
      <c r="H9" s="265" t="s">
        <v>407</v>
      </c>
      <c r="J9" s="266" t="s">
        <v>336</v>
      </c>
      <c r="K9" s="260">
        <v>4</v>
      </c>
      <c r="L9" s="261" t="s">
        <v>394</v>
      </c>
      <c r="M9" s="261" t="s">
        <v>345</v>
      </c>
      <c r="N9" s="261" t="s">
        <v>348</v>
      </c>
      <c r="O9" s="261" t="s">
        <v>408</v>
      </c>
      <c r="P9" s="273" t="e">
        <f>COUNTIF(#REF!,【選択肢】!K9)</f>
        <v>#REF!</v>
      </c>
      <c r="R9" s="923" t="s">
        <v>409</v>
      </c>
      <c r="S9" s="924"/>
      <c r="T9" s="925"/>
    </row>
    <row r="10" spans="1:20" ht="18" customHeight="1" x14ac:dyDescent="0.15">
      <c r="E10" s="265" t="s">
        <v>410</v>
      </c>
      <c r="F10" s="278"/>
      <c r="G10" s="272"/>
      <c r="H10" s="265" t="s">
        <v>411</v>
      </c>
      <c r="J10" s="277" t="s">
        <v>337</v>
      </c>
      <c r="K10" s="260">
        <v>5</v>
      </c>
      <c r="L10" s="261" t="s">
        <v>394</v>
      </c>
      <c r="M10" s="261" t="s">
        <v>345</v>
      </c>
      <c r="N10" s="261" t="s">
        <v>348</v>
      </c>
      <c r="O10" s="261" t="s">
        <v>412</v>
      </c>
      <c r="P10" s="273" t="e">
        <f>COUNTIF(#REF!,【選択肢】!K10)</f>
        <v>#REF!</v>
      </c>
      <c r="R10" s="917" t="s">
        <v>413</v>
      </c>
      <c r="S10" s="918"/>
      <c r="T10" s="919"/>
    </row>
    <row r="11" spans="1:20" ht="18" customHeight="1" x14ac:dyDescent="0.15">
      <c r="E11" s="263" t="s">
        <v>414</v>
      </c>
      <c r="F11" s="278"/>
      <c r="G11" s="272"/>
      <c r="H11" s="265" t="s">
        <v>415</v>
      </c>
      <c r="K11" s="260">
        <v>6</v>
      </c>
      <c r="L11" s="261" t="s">
        <v>394</v>
      </c>
      <c r="M11" s="261" t="s">
        <v>345</v>
      </c>
      <c r="N11" s="261" t="s">
        <v>348</v>
      </c>
      <c r="O11" s="261" t="s">
        <v>416</v>
      </c>
      <c r="P11" s="273" t="e">
        <f>COUNTIF(#REF!,【選択肢】!K11)</f>
        <v>#REF!</v>
      </c>
      <c r="R11" s="279" t="s">
        <v>417</v>
      </c>
      <c r="S11" s="280"/>
      <c r="T11" s="281"/>
    </row>
    <row r="12" spans="1:20" ht="18" customHeight="1" x14ac:dyDescent="0.15">
      <c r="H12" s="265" t="s">
        <v>418</v>
      </c>
      <c r="K12" s="260">
        <v>7</v>
      </c>
      <c r="L12" s="261" t="s">
        <v>394</v>
      </c>
      <c r="M12" s="261" t="s">
        <v>345</v>
      </c>
      <c r="N12" s="261" t="s">
        <v>0</v>
      </c>
      <c r="O12" s="261" t="s">
        <v>419</v>
      </c>
      <c r="P12" s="273" t="e">
        <f>COUNTIF(#REF!,【選択肢】!K12)</f>
        <v>#REF!</v>
      </c>
      <c r="R12" s="282" t="s">
        <v>420</v>
      </c>
      <c r="S12" s="283"/>
      <c r="T12" s="284"/>
    </row>
    <row r="13" spans="1:20" ht="18" customHeight="1" x14ac:dyDescent="0.15">
      <c r="H13" s="265" t="s">
        <v>421</v>
      </c>
      <c r="K13" s="260">
        <v>8</v>
      </c>
      <c r="L13" s="261" t="s">
        <v>394</v>
      </c>
      <c r="M13" s="261" t="s">
        <v>345</v>
      </c>
      <c r="N13" s="261" t="s">
        <v>0</v>
      </c>
      <c r="O13" s="261" t="s">
        <v>422</v>
      </c>
      <c r="P13" s="273" t="e">
        <f>COUNTIF(#REF!,【選択肢】!K13)</f>
        <v>#REF!</v>
      </c>
      <c r="R13" s="282" t="s">
        <v>423</v>
      </c>
      <c r="S13" s="283"/>
      <c r="T13" s="284"/>
    </row>
    <row r="14" spans="1:20" ht="18" customHeight="1" x14ac:dyDescent="0.15">
      <c r="H14" s="265" t="s">
        <v>424</v>
      </c>
      <c r="K14" s="260">
        <v>9</v>
      </c>
      <c r="L14" s="261" t="s">
        <v>394</v>
      </c>
      <c r="M14" s="261" t="s">
        <v>345</v>
      </c>
      <c r="N14" s="261" t="s">
        <v>0</v>
      </c>
      <c r="O14" s="261" t="s">
        <v>425</v>
      </c>
      <c r="P14" s="273" t="e">
        <f>COUNTIF(#REF!,【選択肢】!K14)</f>
        <v>#REF!</v>
      </c>
      <c r="R14" s="282" t="s">
        <v>426</v>
      </c>
      <c r="S14" s="283"/>
      <c r="T14" s="284"/>
    </row>
    <row r="15" spans="1:20" ht="18" customHeight="1" x14ac:dyDescent="0.15">
      <c r="H15" s="269" t="s">
        <v>427</v>
      </c>
      <c r="K15" s="260">
        <v>10</v>
      </c>
      <c r="L15" s="261" t="s">
        <v>394</v>
      </c>
      <c r="M15" s="261" t="s">
        <v>345</v>
      </c>
      <c r="N15" s="261" t="s">
        <v>1</v>
      </c>
      <c r="O15" s="261" t="s">
        <v>428</v>
      </c>
      <c r="P15" s="273" t="e">
        <f>COUNTIF(#REF!,【選択肢】!K15)</f>
        <v>#REF!</v>
      </c>
      <c r="R15" s="282" t="s">
        <v>429</v>
      </c>
      <c r="S15" s="283"/>
      <c r="T15" s="284"/>
    </row>
    <row r="16" spans="1:20" ht="18" customHeight="1" x14ac:dyDescent="0.15">
      <c r="K16" s="260">
        <v>11</v>
      </c>
      <c r="L16" s="261" t="s">
        <v>394</v>
      </c>
      <c r="M16" s="261" t="s">
        <v>345</v>
      </c>
      <c r="N16" s="261" t="s">
        <v>1</v>
      </c>
      <c r="O16" s="261" t="s">
        <v>430</v>
      </c>
      <c r="P16" s="273" t="e">
        <f>COUNTIF(#REF!,【選択肢】!K16)</f>
        <v>#REF!</v>
      </c>
      <c r="R16" s="285"/>
      <c r="S16" s="286"/>
      <c r="T16" s="287"/>
    </row>
    <row r="17" spans="11:20" ht="18" customHeight="1" x14ac:dyDescent="0.15">
      <c r="K17" s="260">
        <v>12</v>
      </c>
      <c r="L17" s="261" t="s">
        <v>394</v>
      </c>
      <c r="M17" s="261" t="s">
        <v>345</v>
      </c>
      <c r="N17" s="261" t="s">
        <v>1</v>
      </c>
      <c r="O17" s="261" t="s">
        <v>431</v>
      </c>
      <c r="P17" s="273" t="e">
        <f>COUNTIF(#REF!,【選択肢】!K17)</f>
        <v>#REF!</v>
      </c>
      <c r="R17" s="285" t="s">
        <v>432</v>
      </c>
      <c r="S17" s="275"/>
      <c r="T17" s="276"/>
    </row>
    <row r="18" spans="11:20" ht="18" customHeight="1" x14ac:dyDescent="0.15">
      <c r="K18" s="260">
        <v>13</v>
      </c>
      <c r="L18" s="261" t="s">
        <v>394</v>
      </c>
      <c r="M18" s="261" t="s">
        <v>345</v>
      </c>
      <c r="N18" s="261" t="s">
        <v>2</v>
      </c>
      <c r="O18" s="261" t="s">
        <v>433</v>
      </c>
      <c r="P18" s="273" t="e">
        <f>COUNTIF(#REF!,【選択肢】!K18)</f>
        <v>#REF!</v>
      </c>
      <c r="R18" s="279" t="s">
        <v>434</v>
      </c>
      <c r="S18" s="286"/>
      <c r="T18" s="287"/>
    </row>
    <row r="19" spans="11:20" ht="18" customHeight="1" x14ac:dyDescent="0.15">
      <c r="K19" s="260">
        <v>14</v>
      </c>
      <c r="L19" s="261" t="s">
        <v>394</v>
      </c>
      <c r="M19" s="261" t="s">
        <v>345</v>
      </c>
      <c r="N19" s="261" t="s">
        <v>2</v>
      </c>
      <c r="O19" s="261" t="s">
        <v>435</v>
      </c>
      <c r="P19" s="273" t="e">
        <f>COUNTIF(#REF!,【選択肢】!K19)</f>
        <v>#REF!</v>
      </c>
      <c r="R19" s="282" t="s">
        <v>436</v>
      </c>
      <c r="S19" s="286"/>
      <c r="T19" s="287"/>
    </row>
    <row r="20" spans="11:20" ht="18" customHeight="1" x14ac:dyDescent="0.15">
      <c r="K20" s="260">
        <v>15</v>
      </c>
      <c r="L20" s="261" t="s">
        <v>394</v>
      </c>
      <c r="M20" s="261" t="s">
        <v>345</v>
      </c>
      <c r="N20" s="261" t="s">
        <v>2</v>
      </c>
      <c r="O20" s="261" t="s">
        <v>437</v>
      </c>
      <c r="P20" s="273" t="e">
        <f>COUNTIF(#REF!,【選択肢】!K20)</f>
        <v>#REF!</v>
      </c>
      <c r="R20" s="282" t="s">
        <v>438</v>
      </c>
      <c r="S20" s="286"/>
      <c r="T20" s="287"/>
    </row>
    <row r="21" spans="11:20" ht="18" customHeight="1" x14ac:dyDescent="0.15">
      <c r="K21" s="260">
        <v>16</v>
      </c>
      <c r="L21" s="261" t="s">
        <v>394</v>
      </c>
      <c r="M21" s="261" t="s">
        <v>345</v>
      </c>
      <c r="N21" s="261" t="s">
        <v>346</v>
      </c>
      <c r="O21" s="261" t="s">
        <v>439</v>
      </c>
      <c r="P21" s="273" t="e">
        <f>COUNTIF(#REF!,【選択肢】!K21)</f>
        <v>#REF!</v>
      </c>
      <c r="R21" s="282" t="s">
        <v>440</v>
      </c>
      <c r="S21" s="286"/>
      <c r="T21" s="287"/>
    </row>
    <row r="22" spans="11:20" ht="18" customHeight="1" x14ac:dyDescent="0.15">
      <c r="K22" s="260">
        <v>17</v>
      </c>
      <c r="L22" s="261" t="s">
        <v>394</v>
      </c>
      <c r="M22" s="261" t="s">
        <v>441</v>
      </c>
      <c r="N22" s="261" t="s">
        <v>441</v>
      </c>
      <c r="O22" s="261" t="s">
        <v>442</v>
      </c>
      <c r="P22" s="273" t="e">
        <f>COUNTIF(#REF!,【選択肢】!K22)</f>
        <v>#REF!</v>
      </c>
      <c r="R22" s="282" t="s">
        <v>443</v>
      </c>
      <c r="S22" s="286"/>
      <c r="T22" s="287"/>
    </row>
    <row r="23" spans="11:20" ht="18" customHeight="1" x14ac:dyDescent="0.15">
      <c r="K23" s="260">
        <v>18</v>
      </c>
      <c r="L23" s="261" t="s">
        <v>394</v>
      </c>
      <c r="M23" s="261" t="s">
        <v>441</v>
      </c>
      <c r="N23" s="261" t="s">
        <v>441</v>
      </c>
      <c r="O23" s="261" t="s">
        <v>444</v>
      </c>
      <c r="P23" s="273" t="e">
        <f>COUNTIF(#REF!,【選択肢】!K23)</f>
        <v>#REF!</v>
      </c>
      <c r="R23" s="282" t="s">
        <v>445</v>
      </c>
      <c r="S23" s="286"/>
      <c r="T23" s="287"/>
    </row>
    <row r="24" spans="11:20" ht="18" customHeight="1" x14ac:dyDescent="0.15">
      <c r="K24" s="260">
        <v>19</v>
      </c>
      <c r="L24" s="261" t="s">
        <v>394</v>
      </c>
      <c r="M24" s="261" t="s">
        <v>441</v>
      </c>
      <c r="N24" s="261" t="s">
        <v>441</v>
      </c>
      <c r="O24" s="261" t="s">
        <v>446</v>
      </c>
      <c r="P24" s="273" t="e">
        <f>COUNTIF(#REF!,【選択肢】!K24)</f>
        <v>#REF!</v>
      </c>
      <c r="R24" s="282" t="s">
        <v>447</v>
      </c>
      <c r="S24" s="286"/>
      <c r="T24" s="287"/>
    </row>
    <row r="25" spans="11:20" ht="18" customHeight="1" x14ac:dyDescent="0.15">
      <c r="K25" s="260">
        <v>20</v>
      </c>
      <c r="L25" s="261" t="s">
        <v>394</v>
      </c>
      <c r="M25" s="261" t="s">
        <v>441</v>
      </c>
      <c r="N25" s="261" t="s">
        <v>441</v>
      </c>
      <c r="O25" s="261" t="s">
        <v>448</v>
      </c>
      <c r="P25" s="273" t="e">
        <f>COUNTIF(#REF!,【選択肢】!K25)</f>
        <v>#REF!</v>
      </c>
      <c r="R25" s="282"/>
      <c r="S25" s="286"/>
      <c r="T25" s="287"/>
    </row>
    <row r="26" spans="11:20" ht="18" customHeight="1" x14ac:dyDescent="0.15">
      <c r="K26" s="260">
        <v>21</v>
      </c>
      <c r="L26" s="261" t="s">
        <v>394</v>
      </c>
      <c r="M26" s="261" t="s">
        <v>441</v>
      </c>
      <c r="N26" s="261" t="s">
        <v>441</v>
      </c>
      <c r="O26" s="261" t="s">
        <v>449</v>
      </c>
      <c r="P26" s="273" t="e">
        <f>COUNTIF(#REF!,【選択肢】!K26)</f>
        <v>#REF!</v>
      </c>
      <c r="R26" s="279" t="s">
        <v>450</v>
      </c>
      <c r="S26" s="286"/>
      <c r="T26" s="287"/>
    </row>
    <row r="27" spans="11:20" ht="18" customHeight="1" x14ac:dyDescent="0.15">
      <c r="K27" s="260">
        <v>22</v>
      </c>
      <c r="L27" s="261" t="s">
        <v>394</v>
      </c>
      <c r="M27" s="261" t="s">
        <v>441</v>
      </c>
      <c r="N27" s="261" t="s">
        <v>441</v>
      </c>
      <c r="O27" s="261" t="s">
        <v>451</v>
      </c>
      <c r="P27" s="273" t="e">
        <f>COUNTIF(#REF!,【選択肢】!K27)</f>
        <v>#REF!</v>
      </c>
      <c r="R27" s="282" t="s">
        <v>452</v>
      </c>
      <c r="S27" s="286"/>
      <c r="T27" s="287"/>
    </row>
    <row r="28" spans="11:20" ht="18" customHeight="1" x14ac:dyDescent="0.15">
      <c r="K28" s="260">
        <v>23</v>
      </c>
      <c r="L28" s="261" t="s">
        <v>394</v>
      </c>
      <c r="M28" s="261" t="s">
        <v>441</v>
      </c>
      <c r="N28" s="261" t="s">
        <v>441</v>
      </c>
      <c r="O28" s="261" t="s">
        <v>453</v>
      </c>
      <c r="P28" s="273" t="e">
        <f>COUNTIF(#REF!,【選択肢】!K28)</f>
        <v>#REF!</v>
      </c>
      <c r="R28" s="282" t="s">
        <v>454</v>
      </c>
      <c r="S28" s="286"/>
      <c r="T28" s="287"/>
    </row>
    <row r="29" spans="11:20" ht="18" customHeight="1" x14ac:dyDescent="0.15">
      <c r="K29" s="260">
        <v>24</v>
      </c>
      <c r="L29" s="261" t="s">
        <v>455</v>
      </c>
      <c r="M29" s="261" t="s">
        <v>456</v>
      </c>
      <c r="N29" s="261" t="s">
        <v>457</v>
      </c>
      <c r="O29" s="261" t="s">
        <v>458</v>
      </c>
      <c r="P29" s="273" t="e">
        <f>COUNTIF(#REF!,【選択肢】!K29)</f>
        <v>#REF!</v>
      </c>
      <c r="R29" s="274"/>
      <c r="S29" s="275"/>
      <c r="T29" s="276"/>
    </row>
    <row r="30" spans="11:20" ht="18" customHeight="1" x14ac:dyDescent="0.15">
      <c r="K30" s="260">
        <v>25</v>
      </c>
      <c r="L30" s="261" t="s">
        <v>455</v>
      </c>
      <c r="M30" s="261" t="s">
        <v>456</v>
      </c>
      <c r="N30" s="261" t="s">
        <v>457</v>
      </c>
      <c r="O30" s="261" t="s">
        <v>459</v>
      </c>
      <c r="P30" s="273" t="e">
        <f>COUNTIF(#REF!,【選択肢】!K30)</f>
        <v>#REF!</v>
      </c>
      <c r="R30" s="285" t="s">
        <v>460</v>
      </c>
      <c r="S30" s="286"/>
      <c r="T30" s="287"/>
    </row>
    <row r="31" spans="11:20" ht="18" customHeight="1" x14ac:dyDescent="0.15">
      <c r="K31" s="260">
        <v>26</v>
      </c>
      <c r="L31" s="261" t="s">
        <v>455</v>
      </c>
      <c r="M31" s="261" t="s">
        <v>456</v>
      </c>
      <c r="N31" s="261" t="s">
        <v>457</v>
      </c>
      <c r="O31" s="261" t="s">
        <v>461</v>
      </c>
      <c r="P31" s="273" t="e">
        <f>COUNTIF(#REF!,【選択肢】!K31)</f>
        <v>#REF!</v>
      </c>
      <c r="R31" s="920" t="s">
        <v>462</v>
      </c>
      <c r="S31" s="921"/>
      <c r="T31" s="922"/>
    </row>
    <row r="32" spans="11:20" ht="18" customHeight="1" x14ac:dyDescent="0.15">
      <c r="K32" s="260">
        <v>27</v>
      </c>
      <c r="L32" s="261" t="s">
        <v>455</v>
      </c>
      <c r="M32" s="261" t="s">
        <v>456</v>
      </c>
      <c r="N32" s="261" t="s">
        <v>457</v>
      </c>
      <c r="O32" s="261" t="s">
        <v>463</v>
      </c>
      <c r="P32" s="273" t="e">
        <f>COUNTIF(#REF!,【選択肢】!K32)</f>
        <v>#REF!</v>
      </c>
      <c r="R32" s="282" t="s">
        <v>464</v>
      </c>
      <c r="S32" s="286"/>
      <c r="T32" s="287"/>
    </row>
    <row r="33" spans="11:20" ht="18" customHeight="1" x14ac:dyDescent="0.15">
      <c r="K33" s="260">
        <v>28</v>
      </c>
      <c r="L33" s="261" t="s">
        <v>455</v>
      </c>
      <c r="M33" s="261" t="s">
        <v>456</v>
      </c>
      <c r="N33" s="261" t="s">
        <v>343</v>
      </c>
      <c r="O33" s="261" t="s">
        <v>465</v>
      </c>
      <c r="P33" s="273" t="e">
        <f>COUNTIF(#REF!,【選択肢】!K33)</f>
        <v>#REF!</v>
      </c>
      <c r="R33" s="282" t="s">
        <v>466</v>
      </c>
      <c r="S33" s="286"/>
      <c r="T33" s="287"/>
    </row>
    <row r="34" spans="11:20" ht="18" customHeight="1" x14ac:dyDescent="0.15">
      <c r="K34" s="260">
        <v>29</v>
      </c>
      <c r="L34" s="261" t="s">
        <v>455</v>
      </c>
      <c r="M34" s="261" t="s">
        <v>467</v>
      </c>
      <c r="N34" s="261" t="s">
        <v>344</v>
      </c>
      <c r="O34" s="261" t="s">
        <v>468</v>
      </c>
      <c r="P34" s="273" t="e">
        <f>COUNTIF(#REF!,【選択肢】!K34)</f>
        <v>#REF!</v>
      </c>
      <c r="R34" s="288" t="s">
        <v>429</v>
      </c>
      <c r="S34" s="289"/>
      <c r="T34" s="290"/>
    </row>
    <row r="35" spans="11:20" ht="18" customHeight="1" x14ac:dyDescent="0.15">
      <c r="K35" s="260">
        <v>30</v>
      </c>
      <c r="L35" s="261" t="s">
        <v>455</v>
      </c>
      <c r="M35" s="261" t="s">
        <v>345</v>
      </c>
      <c r="N35" s="261" t="s">
        <v>348</v>
      </c>
      <c r="O35" s="261" t="s">
        <v>469</v>
      </c>
      <c r="P35" s="273" t="e">
        <f>COUNTIF(#REF!,【選択肢】!K35)</f>
        <v>#REF!</v>
      </c>
    </row>
    <row r="36" spans="11:20" ht="18" customHeight="1" x14ac:dyDescent="0.15">
      <c r="K36" s="260">
        <v>31</v>
      </c>
      <c r="L36" s="261" t="s">
        <v>455</v>
      </c>
      <c r="M36" s="261" t="s">
        <v>345</v>
      </c>
      <c r="N36" s="261" t="s">
        <v>0</v>
      </c>
      <c r="O36" s="261" t="s">
        <v>470</v>
      </c>
      <c r="P36" s="273" t="e">
        <f>COUNTIF(#REF!,【選択肢】!K36)</f>
        <v>#REF!</v>
      </c>
    </row>
    <row r="37" spans="11:20" ht="18" customHeight="1" x14ac:dyDescent="0.15">
      <c r="K37" s="260">
        <v>32</v>
      </c>
      <c r="L37" s="261" t="s">
        <v>455</v>
      </c>
      <c r="M37" s="261" t="s">
        <v>345</v>
      </c>
      <c r="N37" s="261" t="s">
        <v>1</v>
      </c>
      <c r="O37" s="261" t="s">
        <v>471</v>
      </c>
      <c r="P37" s="273" t="e">
        <f>COUNTIF(#REF!,【選択肢】!K37)</f>
        <v>#REF!</v>
      </c>
    </row>
    <row r="38" spans="11:20" ht="18" customHeight="1" x14ac:dyDescent="0.15">
      <c r="K38" s="260">
        <v>33</v>
      </c>
      <c r="L38" s="261" t="s">
        <v>455</v>
      </c>
      <c r="M38" s="261" t="s">
        <v>345</v>
      </c>
      <c r="N38" s="261" t="s">
        <v>2</v>
      </c>
      <c r="O38" s="261" t="s">
        <v>472</v>
      </c>
      <c r="P38" s="273" t="e">
        <f>COUNTIF(#REF!,【選択肢】!K38)</f>
        <v>#REF!</v>
      </c>
    </row>
    <row r="39" spans="11:20" ht="18" customHeight="1" x14ac:dyDescent="0.15">
      <c r="K39" s="260">
        <v>34</v>
      </c>
      <c r="L39" s="261" t="s">
        <v>455</v>
      </c>
      <c r="M39" s="261" t="s">
        <v>343</v>
      </c>
      <c r="N39" s="261" t="s">
        <v>473</v>
      </c>
      <c r="O39" s="261" t="s">
        <v>474</v>
      </c>
      <c r="P39" s="273" t="e">
        <f>COUNTIF(#REF!,【選択肢】!K39)</f>
        <v>#REF!</v>
      </c>
    </row>
    <row r="40" spans="11:20" ht="18" customHeight="1" x14ac:dyDescent="0.15">
      <c r="K40" s="260">
        <v>35</v>
      </c>
      <c r="L40" s="261" t="s">
        <v>455</v>
      </c>
      <c r="M40" s="261" t="s">
        <v>343</v>
      </c>
      <c r="N40" s="261" t="s">
        <v>349</v>
      </c>
      <c r="O40" s="261" t="s">
        <v>475</v>
      </c>
      <c r="P40" s="273" t="e">
        <f>COUNTIF(#REF!,【選択肢】!K40)</f>
        <v>#REF!</v>
      </c>
    </row>
    <row r="41" spans="11:20" ht="18" customHeight="1" x14ac:dyDescent="0.15">
      <c r="K41" s="260">
        <v>36</v>
      </c>
      <c r="L41" s="261" t="s">
        <v>455</v>
      </c>
      <c r="M41" s="261" t="s">
        <v>343</v>
      </c>
      <c r="N41" s="261" t="s">
        <v>476</v>
      </c>
      <c r="O41" s="261" t="s">
        <v>477</v>
      </c>
      <c r="P41" s="273" t="e">
        <f>COUNTIF(#REF!,【選択肢】!K41)</f>
        <v>#REF!</v>
      </c>
    </row>
    <row r="42" spans="11:20" ht="18" customHeight="1" x14ac:dyDescent="0.15">
      <c r="K42" s="260">
        <v>37</v>
      </c>
      <c r="L42" s="261" t="s">
        <v>455</v>
      </c>
      <c r="M42" s="261" t="s">
        <v>343</v>
      </c>
      <c r="N42" s="261" t="s">
        <v>478</v>
      </c>
      <c r="O42" s="261" t="s">
        <v>479</v>
      </c>
      <c r="P42" s="273" t="e">
        <f>COUNTIF(#REF!,【選択肢】!K42)</f>
        <v>#REF!</v>
      </c>
      <c r="Q42" s="291" t="s">
        <v>480</v>
      </c>
    </row>
    <row r="43" spans="11:20" ht="18" customHeight="1" x14ac:dyDescent="0.15">
      <c r="K43" s="260">
        <v>38</v>
      </c>
      <c r="L43" s="261" t="s">
        <v>455</v>
      </c>
      <c r="M43" s="261" t="s">
        <v>343</v>
      </c>
      <c r="N43" s="261" t="s">
        <v>481</v>
      </c>
      <c r="O43" s="292" t="s">
        <v>482</v>
      </c>
      <c r="P43" s="273" t="e">
        <f>COUNTIF(#REF!,【選択肢】!K43)</f>
        <v>#REF!</v>
      </c>
      <c r="Q43" s="293" t="s">
        <v>483</v>
      </c>
      <c r="S43" s="294"/>
    </row>
    <row r="44" spans="11:20" ht="18" customHeight="1" x14ac:dyDescent="0.15">
      <c r="K44" s="260">
        <v>39</v>
      </c>
      <c r="L44" s="261" t="s">
        <v>455</v>
      </c>
      <c r="M44" s="261" t="s">
        <v>345</v>
      </c>
      <c r="N44" s="261" t="s">
        <v>473</v>
      </c>
      <c r="O44" s="295" t="s">
        <v>484</v>
      </c>
      <c r="P44" s="273" t="e">
        <f>COUNTIF(#REF!,【選択肢】!K44)</f>
        <v>#REF!</v>
      </c>
      <c r="Q44" s="296" t="s">
        <v>484</v>
      </c>
      <c r="R44" s="297"/>
    </row>
    <row r="45" spans="11:20" ht="18" customHeight="1" x14ac:dyDescent="0.15">
      <c r="K45" s="260">
        <v>40</v>
      </c>
      <c r="L45" s="261" t="s">
        <v>455</v>
      </c>
      <c r="M45" s="261" t="s">
        <v>345</v>
      </c>
      <c r="N45" s="261" t="s">
        <v>473</v>
      </c>
      <c r="O45" s="295" t="s">
        <v>485</v>
      </c>
      <c r="P45" s="273" t="e">
        <f>COUNTIF(#REF!,【選択肢】!K45)</f>
        <v>#REF!</v>
      </c>
      <c r="Q45" s="296" t="s">
        <v>485</v>
      </c>
      <c r="R45" s="297"/>
    </row>
    <row r="46" spans="11:20" ht="18" customHeight="1" x14ac:dyDescent="0.15">
      <c r="K46" s="260">
        <v>41</v>
      </c>
      <c r="L46" s="261" t="s">
        <v>455</v>
      </c>
      <c r="M46" s="261" t="s">
        <v>345</v>
      </c>
      <c r="N46" s="261" t="s">
        <v>473</v>
      </c>
      <c r="O46" s="295" t="s">
        <v>486</v>
      </c>
      <c r="P46" s="273" t="e">
        <f>COUNTIF(#REF!,【選択肢】!K46)</f>
        <v>#REF!</v>
      </c>
      <c r="Q46" s="296" t="s">
        <v>486</v>
      </c>
      <c r="R46" s="297"/>
    </row>
    <row r="47" spans="11:20" ht="18" customHeight="1" x14ac:dyDescent="0.15">
      <c r="K47" s="260">
        <v>42</v>
      </c>
      <c r="L47" s="261" t="s">
        <v>455</v>
      </c>
      <c r="M47" s="261" t="s">
        <v>345</v>
      </c>
      <c r="N47" s="261" t="s">
        <v>349</v>
      </c>
      <c r="O47" s="295" t="s">
        <v>487</v>
      </c>
      <c r="P47" s="273" t="e">
        <f>COUNTIF(#REF!,【選択肢】!K47)</f>
        <v>#REF!</v>
      </c>
      <c r="Q47" s="296" t="s">
        <v>487</v>
      </c>
      <c r="R47" s="297"/>
    </row>
    <row r="48" spans="11:20" ht="18" customHeight="1" x14ac:dyDescent="0.15">
      <c r="K48" s="260">
        <v>43</v>
      </c>
      <c r="L48" s="261" t="s">
        <v>455</v>
      </c>
      <c r="M48" s="261" t="s">
        <v>345</v>
      </c>
      <c r="N48" s="261" t="s">
        <v>349</v>
      </c>
      <c r="O48" s="295" t="s">
        <v>488</v>
      </c>
      <c r="P48" s="273" t="e">
        <f>COUNTIF(#REF!,【選択肢】!K48)</f>
        <v>#REF!</v>
      </c>
      <c r="Q48" s="296" t="s">
        <v>488</v>
      </c>
      <c r="R48" s="297"/>
    </row>
    <row r="49" spans="11:20" ht="18" customHeight="1" x14ac:dyDescent="0.15">
      <c r="K49" s="260">
        <v>44</v>
      </c>
      <c r="L49" s="261" t="s">
        <v>455</v>
      </c>
      <c r="M49" s="261" t="s">
        <v>345</v>
      </c>
      <c r="N49" s="261" t="s">
        <v>349</v>
      </c>
      <c r="O49" s="295" t="s">
        <v>489</v>
      </c>
      <c r="P49" s="273" t="e">
        <f>COUNTIF(#REF!,【選択肢】!K49)</f>
        <v>#REF!</v>
      </c>
      <c r="Q49" s="296" t="s">
        <v>489</v>
      </c>
      <c r="R49" s="297"/>
    </row>
    <row r="50" spans="11:20" ht="18" customHeight="1" x14ac:dyDescent="0.15">
      <c r="K50" s="260">
        <v>45</v>
      </c>
      <c r="L50" s="261" t="s">
        <v>455</v>
      </c>
      <c r="M50" s="261" t="s">
        <v>345</v>
      </c>
      <c r="N50" s="261" t="s">
        <v>476</v>
      </c>
      <c r="O50" s="295" t="s">
        <v>490</v>
      </c>
      <c r="P50" s="273" t="e">
        <f>COUNTIF(#REF!,【選択肢】!K50)</f>
        <v>#REF!</v>
      </c>
      <c r="Q50" s="296" t="s">
        <v>490</v>
      </c>
      <c r="R50" s="297"/>
    </row>
    <row r="51" spans="11:20" ht="18" customHeight="1" x14ac:dyDescent="0.15">
      <c r="K51" s="260">
        <v>46</v>
      </c>
      <c r="L51" s="261" t="s">
        <v>455</v>
      </c>
      <c r="M51" s="261" t="s">
        <v>345</v>
      </c>
      <c r="N51" s="261" t="s">
        <v>476</v>
      </c>
      <c r="O51" s="295" t="s">
        <v>491</v>
      </c>
      <c r="P51" s="273" t="e">
        <f>COUNTIF(#REF!,【選択肢】!K51)</f>
        <v>#REF!</v>
      </c>
      <c r="Q51" s="296" t="s">
        <v>491</v>
      </c>
      <c r="R51" s="297"/>
    </row>
    <row r="52" spans="11:20" ht="18" customHeight="1" x14ac:dyDescent="0.15">
      <c r="K52" s="260">
        <v>47</v>
      </c>
      <c r="L52" s="261" t="s">
        <v>455</v>
      </c>
      <c r="M52" s="261" t="s">
        <v>345</v>
      </c>
      <c r="N52" s="261" t="s">
        <v>476</v>
      </c>
      <c r="O52" s="295" t="s">
        <v>492</v>
      </c>
      <c r="P52" s="273" t="e">
        <f>COUNTIF(#REF!,【選択肢】!K52)</f>
        <v>#REF!</v>
      </c>
      <c r="Q52" s="296" t="s">
        <v>492</v>
      </c>
      <c r="R52" s="297"/>
    </row>
    <row r="53" spans="11:20" ht="18" customHeight="1" x14ac:dyDescent="0.15">
      <c r="K53" s="260">
        <v>48</v>
      </c>
      <c r="L53" s="261" t="s">
        <v>455</v>
      </c>
      <c r="M53" s="261" t="s">
        <v>345</v>
      </c>
      <c r="N53" s="261" t="s">
        <v>478</v>
      </c>
      <c r="O53" s="295" t="s">
        <v>493</v>
      </c>
      <c r="P53" s="273" t="e">
        <f>COUNTIF(#REF!,【選択肢】!K53)</f>
        <v>#REF!</v>
      </c>
      <c r="Q53" s="296" t="s">
        <v>493</v>
      </c>
      <c r="R53" s="297"/>
    </row>
    <row r="54" spans="11:20" ht="18" customHeight="1" x14ac:dyDescent="0.15">
      <c r="K54" s="260">
        <v>49</v>
      </c>
      <c r="L54" s="261" t="s">
        <v>455</v>
      </c>
      <c r="M54" s="261" t="s">
        <v>345</v>
      </c>
      <c r="N54" s="261" t="s">
        <v>478</v>
      </c>
      <c r="O54" s="295" t="s">
        <v>494</v>
      </c>
      <c r="P54" s="273" t="e">
        <f>COUNTIF(#REF!,【選択肢】!K54)</f>
        <v>#REF!</v>
      </c>
      <c r="Q54" s="296" t="s">
        <v>494</v>
      </c>
      <c r="R54" s="297"/>
    </row>
    <row r="55" spans="11:20" ht="18" customHeight="1" x14ac:dyDescent="0.15">
      <c r="K55" s="260">
        <v>50</v>
      </c>
      <c r="L55" s="261" t="s">
        <v>455</v>
      </c>
      <c r="M55" s="261" t="s">
        <v>345</v>
      </c>
      <c r="N55" s="261" t="s">
        <v>481</v>
      </c>
      <c r="O55" s="295" t="s">
        <v>495</v>
      </c>
      <c r="P55" s="273" t="e">
        <f>COUNTIF(#REF!,【選択肢】!K55)</f>
        <v>#REF!</v>
      </c>
      <c r="Q55" s="296" t="s">
        <v>495</v>
      </c>
      <c r="R55" s="298" t="s">
        <v>480</v>
      </c>
    </row>
    <row r="56" spans="11:20" ht="18" customHeight="1" x14ac:dyDescent="0.15">
      <c r="K56" s="260">
        <v>51</v>
      </c>
      <c r="L56" s="261" t="s">
        <v>455</v>
      </c>
      <c r="M56" s="261" t="s">
        <v>350</v>
      </c>
      <c r="N56" s="261" t="s">
        <v>350</v>
      </c>
      <c r="O56" s="299" t="s">
        <v>496</v>
      </c>
      <c r="P56" s="273" t="e">
        <f>COUNTIF(#REF!,【選択肢】!K56)</f>
        <v>#REF!</v>
      </c>
      <c r="Q56" s="300"/>
      <c r="R56" s="255" t="s">
        <v>497</v>
      </c>
      <c r="S56" s="301"/>
      <c r="T56" s="294"/>
    </row>
    <row r="57" spans="11:20" ht="18" customHeight="1" x14ac:dyDescent="0.15">
      <c r="K57" s="260">
        <v>52</v>
      </c>
      <c r="L57" s="261" t="s">
        <v>455</v>
      </c>
      <c r="M57" s="261" t="s">
        <v>498</v>
      </c>
      <c r="N57" s="261" t="s">
        <v>498</v>
      </c>
      <c r="O57" s="261" t="s">
        <v>499</v>
      </c>
      <c r="P57" s="273" t="e">
        <f>COUNTIF(#REF!,【選択肢】!K57)</f>
        <v>#REF!</v>
      </c>
      <c r="R57" s="302" t="s">
        <v>500</v>
      </c>
      <c r="S57" s="303"/>
      <c r="T57" s="304"/>
    </row>
    <row r="58" spans="11:20" ht="18" customHeight="1" x14ac:dyDescent="0.15">
      <c r="K58" s="260">
        <v>53</v>
      </c>
      <c r="L58" s="261" t="s">
        <v>455</v>
      </c>
      <c r="M58" s="261" t="s">
        <v>498</v>
      </c>
      <c r="N58" s="261" t="s">
        <v>498</v>
      </c>
      <c r="O58" s="261" t="s">
        <v>501</v>
      </c>
      <c r="P58" s="273" t="e">
        <f>COUNTIF(#REF!,【選択肢】!K58)</f>
        <v>#REF!</v>
      </c>
      <c r="R58" s="305" t="s">
        <v>502</v>
      </c>
      <c r="S58" s="303"/>
      <c r="T58" s="304"/>
    </row>
    <row r="59" spans="11:20" ht="18" customHeight="1" x14ac:dyDescent="0.15">
      <c r="K59" s="260">
        <v>54</v>
      </c>
      <c r="L59" s="261" t="s">
        <v>455</v>
      </c>
      <c r="M59" s="261" t="s">
        <v>498</v>
      </c>
      <c r="N59" s="261" t="s">
        <v>498</v>
      </c>
      <c r="O59" s="261" t="s">
        <v>503</v>
      </c>
      <c r="P59" s="273" t="e">
        <f>COUNTIF(#REF!,【選択肢】!K59)</f>
        <v>#REF!</v>
      </c>
      <c r="R59" s="305" t="s">
        <v>504</v>
      </c>
      <c r="S59" s="303"/>
      <c r="T59" s="304"/>
    </row>
    <row r="60" spans="11:20" ht="18" customHeight="1" x14ac:dyDescent="0.15">
      <c r="K60" s="260">
        <v>55</v>
      </c>
      <c r="L60" s="261" t="s">
        <v>455</v>
      </c>
      <c r="M60" s="261" t="s">
        <v>498</v>
      </c>
      <c r="N60" s="261" t="s">
        <v>498</v>
      </c>
      <c r="O60" s="261" t="s">
        <v>505</v>
      </c>
      <c r="P60" s="273" t="e">
        <f>COUNTIF(#REF!,【選択肢】!K60)</f>
        <v>#REF!</v>
      </c>
      <c r="R60" s="305" t="s">
        <v>506</v>
      </c>
      <c r="S60" s="303"/>
      <c r="T60" s="304"/>
    </row>
    <row r="61" spans="11:20" ht="18" customHeight="1" x14ac:dyDescent="0.15">
      <c r="K61" s="260">
        <v>56</v>
      </c>
      <c r="L61" s="261" t="s">
        <v>455</v>
      </c>
      <c r="M61" s="261" t="s">
        <v>498</v>
      </c>
      <c r="N61" s="261" t="s">
        <v>498</v>
      </c>
      <c r="O61" s="261" t="s">
        <v>507</v>
      </c>
      <c r="P61" s="273" t="e">
        <f>COUNTIF(#REF!,【選択肢】!K61)</f>
        <v>#REF!</v>
      </c>
      <c r="R61" s="305" t="s">
        <v>508</v>
      </c>
      <c r="S61" s="303"/>
      <c r="T61" s="304"/>
    </row>
    <row r="62" spans="11:20" ht="18" customHeight="1" x14ac:dyDescent="0.15">
      <c r="K62" s="260">
        <v>57</v>
      </c>
      <c r="L62" s="261" t="s">
        <v>455</v>
      </c>
      <c r="M62" s="261" t="s">
        <v>498</v>
      </c>
      <c r="N62" s="261" t="s">
        <v>498</v>
      </c>
      <c r="O62" s="261" t="s">
        <v>509</v>
      </c>
      <c r="P62" s="273" t="e">
        <f>COUNTIF(#REF!,【選択肢】!K62)</f>
        <v>#REF!</v>
      </c>
      <c r="R62" s="305" t="s">
        <v>510</v>
      </c>
      <c r="S62" s="303"/>
      <c r="T62" s="304"/>
    </row>
    <row r="63" spans="11:20" ht="18" customHeight="1" x14ac:dyDescent="0.15">
      <c r="K63" s="260">
        <v>58</v>
      </c>
      <c r="L63" s="261" t="s">
        <v>455</v>
      </c>
      <c r="M63" s="261" t="s">
        <v>498</v>
      </c>
      <c r="N63" s="261" t="s">
        <v>498</v>
      </c>
      <c r="O63" s="261" t="s">
        <v>511</v>
      </c>
      <c r="P63" s="273" t="e">
        <f>COUNTIF(#REF!,【選択肢】!K63)</f>
        <v>#REF!</v>
      </c>
      <c r="R63" s="305" t="s">
        <v>512</v>
      </c>
      <c r="S63" s="303"/>
      <c r="T63" s="304"/>
    </row>
    <row r="64" spans="11:20" ht="18" customHeight="1" x14ac:dyDescent="0.15">
      <c r="K64" s="260">
        <v>59</v>
      </c>
      <c r="L64" s="261" t="s">
        <v>455</v>
      </c>
      <c r="M64" s="261" t="s">
        <v>498</v>
      </c>
      <c r="N64" s="261" t="s">
        <v>498</v>
      </c>
      <c r="O64" s="261" t="s">
        <v>513</v>
      </c>
      <c r="P64" s="273" t="e">
        <f>COUNTIF(#REF!,【選択肢】!K64)</f>
        <v>#REF!</v>
      </c>
      <c r="R64" s="306" t="s">
        <v>514</v>
      </c>
      <c r="S64" s="298" t="s">
        <v>480</v>
      </c>
      <c r="T64" s="304"/>
    </row>
    <row r="65" spans="11:20" ht="18" customHeight="1" x14ac:dyDescent="0.15">
      <c r="K65" s="260">
        <v>60</v>
      </c>
      <c r="L65" s="261" t="s">
        <v>455</v>
      </c>
      <c r="M65" s="261" t="s">
        <v>498</v>
      </c>
      <c r="N65" s="261" t="s">
        <v>498</v>
      </c>
      <c r="O65" s="261" t="s">
        <v>515</v>
      </c>
      <c r="P65" s="273" t="e">
        <f>COUNTIF(#REF!,【選択肢】!K65)</f>
        <v>#REF!</v>
      </c>
      <c r="R65" s="307"/>
      <c r="S65" s="255" t="s">
        <v>516</v>
      </c>
      <c r="T65" s="301"/>
    </row>
    <row r="66" spans="11:20" ht="18" customHeight="1" x14ac:dyDescent="0.15">
      <c r="K66" s="260">
        <v>61</v>
      </c>
      <c r="L66" s="261" t="s">
        <v>517</v>
      </c>
      <c r="M66" s="261" t="s">
        <v>345</v>
      </c>
      <c r="N66" s="261" t="s">
        <v>0</v>
      </c>
      <c r="O66" s="261" t="s">
        <v>518</v>
      </c>
      <c r="P66" s="273" t="e">
        <f>COUNTIF(#REF!,【選択肢】!K66)</f>
        <v>#REF!</v>
      </c>
      <c r="S66" s="302" t="s">
        <v>519</v>
      </c>
      <c r="T66" s="303"/>
    </row>
    <row r="67" spans="11:20" ht="18" customHeight="1" x14ac:dyDescent="0.15">
      <c r="K67" s="260">
        <v>62</v>
      </c>
      <c r="L67" s="261" t="s">
        <v>517</v>
      </c>
      <c r="M67" s="261" t="s">
        <v>345</v>
      </c>
      <c r="N67" s="261" t="s">
        <v>0</v>
      </c>
      <c r="O67" s="261" t="s">
        <v>520</v>
      </c>
      <c r="P67" s="273" t="e">
        <f>COUNTIF(#REF!,【選択肢】!K67)</f>
        <v>#REF!</v>
      </c>
      <c r="S67" s="305" t="s">
        <v>521</v>
      </c>
      <c r="T67" s="303"/>
    </row>
    <row r="68" spans="11:20" ht="18" customHeight="1" x14ac:dyDescent="0.15">
      <c r="K68" s="260">
        <v>63</v>
      </c>
      <c r="L68" s="261" t="s">
        <v>517</v>
      </c>
      <c r="M68" s="261" t="s">
        <v>345</v>
      </c>
      <c r="N68" s="261" t="s">
        <v>1</v>
      </c>
      <c r="O68" s="261" t="s">
        <v>522</v>
      </c>
      <c r="P68" s="273" t="e">
        <f>COUNTIF(#REF!,【選択肢】!K68)</f>
        <v>#REF!</v>
      </c>
      <c r="S68" s="305" t="s">
        <v>523</v>
      </c>
      <c r="T68" s="303"/>
    </row>
    <row r="69" spans="11:20" ht="18" customHeight="1" x14ac:dyDescent="0.15">
      <c r="K69" s="260">
        <v>64</v>
      </c>
      <c r="L69" s="261" t="s">
        <v>517</v>
      </c>
      <c r="M69" s="261" t="s">
        <v>345</v>
      </c>
      <c r="N69" s="261" t="s">
        <v>1</v>
      </c>
      <c r="O69" s="261" t="s">
        <v>524</v>
      </c>
      <c r="P69" s="273" t="e">
        <f>COUNTIF(#REF!,【選択肢】!K69)</f>
        <v>#REF!</v>
      </c>
      <c r="S69" s="305" t="s">
        <v>525</v>
      </c>
      <c r="T69" s="303"/>
    </row>
    <row r="70" spans="11:20" ht="18" customHeight="1" x14ac:dyDescent="0.15">
      <c r="K70" s="260">
        <v>65</v>
      </c>
      <c r="L70" s="261" t="s">
        <v>517</v>
      </c>
      <c r="M70" s="261" t="s">
        <v>345</v>
      </c>
      <c r="N70" s="261" t="s">
        <v>2</v>
      </c>
      <c r="O70" s="261" t="s">
        <v>526</v>
      </c>
      <c r="P70" s="273" t="e">
        <f>COUNTIF(#REF!,【選択肢】!K70)</f>
        <v>#REF!</v>
      </c>
      <c r="S70" s="305" t="s">
        <v>527</v>
      </c>
      <c r="T70" s="303"/>
    </row>
    <row r="71" spans="11:20" ht="18" customHeight="1" x14ac:dyDescent="0.15">
      <c r="K71" s="308">
        <v>66</v>
      </c>
      <c r="L71" s="292" t="s">
        <v>517</v>
      </c>
      <c r="M71" s="292" t="s">
        <v>345</v>
      </c>
      <c r="N71" s="292" t="s">
        <v>2</v>
      </c>
      <c r="O71" s="292" t="s">
        <v>528</v>
      </c>
      <c r="P71" s="273" t="e">
        <f>COUNTIF(#REF!,【選択肢】!K71)</f>
        <v>#REF!</v>
      </c>
      <c r="S71" s="306" t="s">
        <v>529</v>
      </c>
      <c r="T71" s="303"/>
    </row>
    <row r="72" spans="11:20" x14ac:dyDescent="0.15">
      <c r="K72" s="309">
        <v>67</v>
      </c>
      <c r="L72" s="309" t="s">
        <v>663</v>
      </c>
      <c r="M72" s="309" t="s">
        <v>347</v>
      </c>
      <c r="N72" s="309" t="s">
        <v>347</v>
      </c>
      <c r="O72" s="309" t="s">
        <v>664</v>
      </c>
      <c r="P72" s="309" t="e">
        <f>COUNTIF(#REF!,【選択肢】!K72)</f>
        <v>#REF!</v>
      </c>
      <c r="S72" s="307"/>
    </row>
    <row r="73" spans="11:20" x14ac:dyDescent="0.15">
      <c r="K73" s="310">
        <v>68</v>
      </c>
      <c r="L73" s="309" t="s">
        <v>663</v>
      </c>
      <c r="M73" s="310" t="s">
        <v>347</v>
      </c>
      <c r="N73" s="310" t="s">
        <v>347</v>
      </c>
      <c r="O73" s="310" t="s">
        <v>665</v>
      </c>
      <c r="P73" s="309" t="e">
        <f>COUNTIF(#REF!,【選択肢】!K73)</f>
        <v>#REF!</v>
      </c>
    </row>
    <row r="74" spans="11:20" x14ac:dyDescent="0.15">
      <c r="K74" s="310">
        <v>69</v>
      </c>
      <c r="L74" s="309" t="s">
        <v>663</v>
      </c>
      <c r="M74" s="309" t="s">
        <v>347</v>
      </c>
      <c r="N74" s="309" t="s">
        <v>347</v>
      </c>
      <c r="O74" s="310" t="s">
        <v>666</v>
      </c>
      <c r="P74" s="309" t="e">
        <f>COUNTIF(#REF!,【選択肢】!K74)</f>
        <v>#REF!</v>
      </c>
    </row>
    <row r="75" spans="11:20" x14ac:dyDescent="0.15">
      <c r="K75" s="310">
        <v>70</v>
      </c>
      <c r="L75" s="309" t="s">
        <v>663</v>
      </c>
      <c r="M75" s="310" t="s">
        <v>347</v>
      </c>
      <c r="N75" s="310" t="s">
        <v>347</v>
      </c>
      <c r="O75" s="310" t="s">
        <v>667</v>
      </c>
      <c r="P75" s="309" t="e">
        <f>COUNTIF(#REF!,【選択肢】!K75)</f>
        <v>#REF!</v>
      </c>
    </row>
    <row r="76" spans="11:20" x14ac:dyDescent="0.15">
      <c r="K76" s="310">
        <v>71</v>
      </c>
      <c r="L76" s="309" t="s">
        <v>663</v>
      </c>
      <c r="M76" s="309" t="s">
        <v>347</v>
      </c>
      <c r="N76" s="309" t="s">
        <v>347</v>
      </c>
      <c r="O76" s="310" t="s">
        <v>668</v>
      </c>
      <c r="P76" s="309" t="e">
        <f>COUNTIF(#REF!,【選択肢】!K76)</f>
        <v>#REF!</v>
      </c>
    </row>
    <row r="77" spans="11:20" x14ac:dyDescent="0.15">
      <c r="K77" s="310">
        <v>72</v>
      </c>
      <c r="L77" s="309" t="s">
        <v>663</v>
      </c>
      <c r="M77" s="310" t="s">
        <v>347</v>
      </c>
      <c r="N77" s="310" t="s">
        <v>347</v>
      </c>
      <c r="O77" s="310" t="s">
        <v>669</v>
      </c>
      <c r="P77" s="309" t="e">
        <f>COUNTIF(#REF!,【選択肢】!K77)</f>
        <v>#REF!</v>
      </c>
    </row>
    <row r="78" spans="11:20" x14ac:dyDescent="0.15">
      <c r="K78" s="310">
        <v>73</v>
      </c>
      <c r="L78" s="309" t="s">
        <v>663</v>
      </c>
      <c r="M78" s="309" t="s">
        <v>347</v>
      </c>
      <c r="N78" s="309" t="s">
        <v>347</v>
      </c>
      <c r="O78" s="310" t="s">
        <v>670</v>
      </c>
      <c r="P78" s="309" t="e">
        <f>COUNTIF(#REF!,【選択肢】!K78)</f>
        <v>#REF!</v>
      </c>
    </row>
    <row r="79" spans="11:20" x14ac:dyDescent="0.15">
      <c r="K79" s="310">
        <v>74</v>
      </c>
      <c r="L79" s="309" t="s">
        <v>663</v>
      </c>
      <c r="M79" s="310" t="s">
        <v>347</v>
      </c>
      <c r="N79" s="310" t="s">
        <v>347</v>
      </c>
      <c r="O79" s="310" t="s">
        <v>671</v>
      </c>
      <c r="P79" s="309" t="e">
        <f>COUNTIF(#REF!,【選択肢】!K79)</f>
        <v>#REF!</v>
      </c>
    </row>
    <row r="80" spans="11:20" x14ac:dyDescent="0.15">
      <c r="K80" s="310">
        <v>75</v>
      </c>
      <c r="L80" s="309" t="s">
        <v>663</v>
      </c>
      <c r="M80" s="309" t="s">
        <v>347</v>
      </c>
      <c r="N80" s="309" t="s">
        <v>347</v>
      </c>
      <c r="O80" s="310" t="s">
        <v>672</v>
      </c>
      <c r="P80" s="309" t="e">
        <f>COUNTIF(#REF!,【選択肢】!K80)</f>
        <v>#REF!</v>
      </c>
    </row>
    <row r="81" spans="11:16" x14ac:dyDescent="0.15">
      <c r="K81" s="310">
        <v>76</v>
      </c>
      <c r="L81" s="309" t="s">
        <v>663</v>
      </c>
      <c r="M81" s="310" t="s">
        <v>347</v>
      </c>
      <c r="N81" s="310" t="s">
        <v>347</v>
      </c>
      <c r="O81" s="310" t="s">
        <v>673</v>
      </c>
      <c r="P81" s="309" t="e">
        <f>COUNTIF(#REF!,【選択肢】!K81)</f>
        <v>#REF!</v>
      </c>
    </row>
    <row r="82" spans="11:16" x14ac:dyDescent="0.15">
      <c r="K82" s="310">
        <v>77</v>
      </c>
      <c r="L82" s="309" t="s">
        <v>663</v>
      </c>
      <c r="M82" s="309" t="s">
        <v>347</v>
      </c>
      <c r="N82" s="309" t="s">
        <v>347</v>
      </c>
      <c r="O82" s="310" t="s">
        <v>674</v>
      </c>
      <c r="P82" s="309" t="e">
        <f>COUNTIF(#REF!,【選択肢】!K82)</f>
        <v>#REF!</v>
      </c>
    </row>
    <row r="83" spans="11:16" x14ac:dyDescent="0.15">
      <c r="K83" s="310">
        <v>78</v>
      </c>
      <c r="L83" s="309" t="s">
        <v>663</v>
      </c>
      <c r="M83" s="310" t="s">
        <v>347</v>
      </c>
      <c r="N83" s="310" t="s">
        <v>347</v>
      </c>
      <c r="O83" s="310" t="s">
        <v>344</v>
      </c>
      <c r="P83" s="309" t="e">
        <f>COUNTIF(#REF!,【選択肢】!K83)</f>
        <v>#REF!</v>
      </c>
    </row>
    <row r="84" spans="11:16" x14ac:dyDescent="0.15">
      <c r="K84" s="310">
        <v>79</v>
      </c>
      <c r="L84" s="309" t="s">
        <v>663</v>
      </c>
      <c r="M84" s="309" t="s">
        <v>347</v>
      </c>
      <c r="N84" s="309" t="s">
        <v>347</v>
      </c>
      <c r="O84" s="310" t="s">
        <v>220</v>
      </c>
      <c r="P84" s="309" t="e">
        <f>COUNTIF(#REF!,【選択肢】!K84)</f>
        <v>#REF!</v>
      </c>
    </row>
    <row r="85" spans="11:16" x14ac:dyDescent="0.15">
      <c r="K85" s="310">
        <v>80</v>
      </c>
      <c r="L85" s="309" t="s">
        <v>663</v>
      </c>
      <c r="M85" s="310" t="s">
        <v>347</v>
      </c>
      <c r="N85" s="310" t="s">
        <v>347</v>
      </c>
      <c r="O85" s="310" t="s">
        <v>675</v>
      </c>
      <c r="P85" s="309" t="e">
        <f>COUNTIF(#REF!,【選択肢】!K85)</f>
        <v>#REF!</v>
      </c>
    </row>
    <row r="86" spans="11:16" x14ac:dyDescent="0.15">
      <c r="K86" s="311"/>
      <c r="L86" s="311"/>
      <c r="M86" s="311" t="s">
        <v>338</v>
      </c>
      <c r="N86" s="311"/>
      <c r="O86" s="311"/>
      <c r="P86" s="312"/>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20"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2b865993-42ae-49b0-8878-8834290ebd90" xsi:nil="true"/>
    <TaxCatchAll xmlns="85ec59af-1a16-40a0-b163-384e34c79a5c" xsi:nil="true"/>
    <lcf76f155ced4ddcb4097134ff3c332f xmlns="2b865993-42ae-49b0-8878-8834290ebd9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BC6F703ADD5C48B5E0E3DD9C00F8E1" ma:contentTypeVersion="17" ma:contentTypeDescription="新しいドキュメントを作成します。" ma:contentTypeScope="" ma:versionID="143ffc44487b7f613a3415f891110c85">
  <xsd:schema xmlns:xsd="http://www.w3.org/2001/XMLSchema" xmlns:xs="http://www.w3.org/2001/XMLSchema" xmlns:p="http://schemas.microsoft.com/office/2006/metadata/properties" xmlns:ns2="2b865993-42ae-49b0-8878-8834290ebd90" xmlns:ns3="85ec59af-1a16-40a0-b163-384e34c79a5c" targetNamespace="http://schemas.microsoft.com/office/2006/metadata/properties" ma:root="true" ma:fieldsID="e184830cd22d7cf02fe057ca91335bd6" ns2:_="" ns3:_="">
    <xsd:import namespace="2b865993-42ae-49b0-8878-8834290ebd90"/>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65993-42ae-49b0-8878-8834290ebd90"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ff71819-33b2-4e79-8ab2-d0e5a9ca45ab}"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89346B-F157-4472-AD46-3A07E9847AE4}">
  <ds:schemaRefs>
    <ds:schemaRef ds:uri="http://schemas.microsoft.com/office/2006/documentManagement/types"/>
    <ds:schemaRef ds:uri="http://purl.org/dc/elements/1.1/"/>
    <ds:schemaRef ds:uri="85ec59af-1a16-40a0-b163-384e34c79a5c"/>
    <ds:schemaRef ds:uri="http://schemas.microsoft.com/office/2006/metadata/properties"/>
    <ds:schemaRef ds:uri="http://purl.org/dc/terms/"/>
    <ds:schemaRef ds:uri="http://schemas.openxmlformats.org/package/2006/metadata/core-properties"/>
    <ds:schemaRef ds:uri="2b865993-42ae-49b0-8878-8834290ebd90"/>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15E57BA-6211-4004-A6AC-2A1C8ECFF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65993-42ae-49b0-8878-8834290ebd90"/>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145A9C-4FFB-48BA-AFD1-B220929375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はじめに</vt:lpstr>
      <vt:lpstr>プルダウンリスト</vt:lpstr>
      <vt:lpstr>参４_申請</vt:lpstr>
      <vt:lpstr>参４_申請_事業計画</vt:lpstr>
      <vt:lpstr>別紙１③</vt:lpstr>
      <vt:lpstr>別紙１④</vt:lpstr>
      <vt:lpstr>別紙２①</vt:lpstr>
      <vt:lpstr>【選択肢】</vt:lpstr>
      <vt:lpstr>はじめに!Print_Area</vt:lpstr>
      <vt:lpstr>別紙１③!Print_Area</vt:lpstr>
      <vt:lpstr>別紙１④!Print_Area</vt:lpstr>
      <vt:lpstr>別紙２①!Print_Area</vt:lpstr>
      <vt:lpstr>採草放牧地</vt:lpstr>
      <vt:lpstr>草地</vt:lpstr>
      <vt:lpstr>地目</vt:lpstr>
      <vt:lpstr>田</vt:lpstr>
      <vt:lpstr>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2025-05-12T05:19:05Z</cp:lastPrinted>
  <dcterms:created xsi:type="dcterms:W3CDTF">2023-01-27T04:19:32Z</dcterms:created>
  <dcterms:modified xsi:type="dcterms:W3CDTF">2025-05-22T02:21:50Z</dcterms:modified>
</cp:coreProperties>
</file>