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saveExternalLinkValues="0" defaultThemeVersion="124226"/>
  <bookViews>
    <workbookView xWindow="-15" yWindow="15" windowWidth="10245" windowHeight="8070" tabRatio="869"/>
  </bookViews>
  <sheets>
    <sheet name=" 表紙" sheetId="17" r:id="rId1"/>
    <sheet name="各シートの説明" sheetId="15" r:id="rId2"/>
    <sheet name="基本事項(入力)" sheetId="9" r:id="rId3"/>
    <sheet name="収支報告書(入力)" sheetId="10" r:id="rId4"/>
    <sheet name="共同取組活動支出額（入力）" sheetId="13" r:id="rId5"/>
    <sheet name="参加者別細目(入力)" sheetId="8" r:id="rId6"/>
    <sheet name="参加者別細目" sheetId="14" r:id="rId7"/>
    <sheet name="収支証明書" sheetId="12" state="hidden" r:id="rId8"/>
    <sheet name="収支項目" sheetId="16" r:id="rId9"/>
    <sheet name="プルダウン定義" sheetId="11" state="hidden" r:id="rId10"/>
  </sheets>
  <externalReferences>
    <externalReference r:id="rId11"/>
    <externalReference r:id="rId12"/>
  </externalReferences>
  <definedNames>
    <definedName name="_xlnm.Print_Area" localSheetId="1">各シートの説明!$A$1:$L$24</definedName>
    <definedName name="_xlnm.Print_Area" localSheetId="2">'基本事項(入力)'!$A$1:$I$11</definedName>
    <definedName name="_xlnm.Print_Area" localSheetId="4">'共同取組活動支出額（入力）'!$A$1:$G$23</definedName>
    <definedName name="_xlnm.Print_Area" localSheetId="6">参加者別細目!$A$1:$J$25</definedName>
    <definedName name="_xlnm.Print_Area" localSheetId="5">'参加者別細目(入力)'!$A$1:$N$29</definedName>
    <definedName name="_xlnm.Print_Area" localSheetId="8">収支項目!$A$1:$C$18</definedName>
    <definedName name="_xlnm.Print_Area" localSheetId="7">収支証明書!$A$1:$D$50</definedName>
    <definedName name="_xlnm.Print_Area" localSheetId="3">'収支報告書(入力)'!$A$1:$D$44</definedName>
    <definedName name="_xlnm.Print_Titles" localSheetId="6">参加者別細目!$3:$5</definedName>
    <definedName name="_xlnm.Print_Titles" localSheetId="5">'参加者別細目(入力)'!$3:$7</definedName>
    <definedName name="集落協定名" localSheetId="0">[1]プルダウン定義!$A$2:$A$60</definedName>
    <definedName name="集落協定名" localSheetId="4">[2]プルダウン定義!$A$2:$A$60</definedName>
    <definedName name="集落協定名" localSheetId="6">[2]プルダウン定義!$A$2:$A$60</definedName>
    <definedName name="集落協定名">プルダウン定義!$A$2:$A$60</definedName>
  </definedNames>
  <calcPr calcId="162913"/>
</workbook>
</file>

<file path=xl/calcChain.xml><?xml version="1.0" encoding="utf-8"?>
<calcChain xmlns="http://schemas.openxmlformats.org/spreadsheetml/2006/main">
  <c r="C9" i="10" l="1"/>
  <c r="D8" i="8" l="1"/>
  <c r="E21" i="13"/>
  <c r="E20" i="13"/>
  <c r="E19" i="13"/>
  <c r="D19" i="13"/>
  <c r="D20" i="13"/>
  <c r="B19" i="13"/>
  <c r="B20" i="13"/>
  <c r="A19" i="13"/>
  <c r="A20" i="13"/>
  <c r="C36" i="12"/>
  <c r="C37" i="12"/>
  <c r="C38" i="12"/>
  <c r="B36" i="12"/>
  <c r="B37" i="12"/>
  <c r="B38" i="12"/>
  <c r="A36" i="12"/>
  <c r="A37" i="12"/>
  <c r="A38" i="12"/>
  <c r="M28" i="8" l="1"/>
  <c r="N28" i="8"/>
  <c r="N27" i="8"/>
  <c r="J17" i="14"/>
  <c r="J18" i="14"/>
  <c r="J19" i="14"/>
  <c r="J20" i="14"/>
  <c r="J21" i="14"/>
  <c r="J22" i="14"/>
  <c r="J23" i="14"/>
  <c r="J24" i="14"/>
  <c r="H17" i="14"/>
  <c r="H18" i="14"/>
  <c r="H19" i="14"/>
  <c r="H20" i="14"/>
  <c r="H21" i="14"/>
  <c r="H22" i="14"/>
  <c r="H23" i="14"/>
  <c r="H24" i="14"/>
  <c r="G17" i="14"/>
  <c r="G18" i="14"/>
  <c r="G19" i="14"/>
  <c r="G20" i="14"/>
  <c r="G21" i="14"/>
  <c r="G22" i="14"/>
  <c r="G23" i="14"/>
  <c r="G24" i="14"/>
  <c r="E17" i="14"/>
  <c r="E18" i="14"/>
  <c r="E19" i="14"/>
  <c r="E20" i="14"/>
  <c r="E21" i="14"/>
  <c r="E22" i="14"/>
  <c r="E23" i="14"/>
  <c r="E24" i="14"/>
  <c r="D17" i="14"/>
  <c r="D18" i="14"/>
  <c r="D19" i="14"/>
  <c r="D20" i="14"/>
  <c r="D21" i="14"/>
  <c r="D22" i="14"/>
  <c r="D23" i="14"/>
  <c r="D24" i="14"/>
  <c r="C17" i="14"/>
  <c r="C18" i="14"/>
  <c r="C19" i="14"/>
  <c r="C20" i="14"/>
  <c r="C21" i="14"/>
  <c r="C22" i="14"/>
  <c r="C23" i="14"/>
  <c r="C24" i="14"/>
  <c r="B20" i="14"/>
  <c r="B21" i="14"/>
  <c r="B22" i="14"/>
  <c r="B23" i="14"/>
  <c r="B24" i="14"/>
  <c r="A20" i="14"/>
  <c r="A21" i="14"/>
  <c r="A22" i="14"/>
  <c r="A23" i="14"/>
  <c r="A24" i="14"/>
  <c r="A47" i="10" l="1"/>
  <c r="A11" i="10" l="1"/>
  <c r="A9" i="12" s="1"/>
  <c r="A44" i="10"/>
  <c r="A42" i="12" s="1"/>
  <c r="C15" i="10"/>
  <c r="A6" i="14" l="1"/>
  <c r="B6" i="14"/>
  <c r="A7" i="14"/>
  <c r="B7" i="14"/>
  <c r="A8" i="14"/>
  <c r="C14" i="12" l="1"/>
  <c r="F21" i="14" l="1"/>
  <c r="I21" i="14" s="1"/>
  <c r="F23" i="14"/>
  <c r="I23" i="14" s="1"/>
  <c r="F20" i="14"/>
  <c r="I20" i="14" s="1"/>
  <c r="F22" i="14"/>
  <c r="I22" i="14" s="1"/>
  <c r="B42" i="12"/>
  <c r="B42" i="10"/>
  <c r="B43" i="10" s="1"/>
  <c r="D44" i="10" s="1"/>
  <c r="D42" i="12" l="1"/>
  <c r="B49" i="12"/>
  <c r="A47" i="12"/>
  <c r="A45" i="12"/>
  <c r="E9" i="13"/>
  <c r="C13" i="12"/>
  <c r="J16" i="14"/>
  <c r="E10" i="13"/>
  <c r="D40" i="12" l="1"/>
  <c r="E28" i="8" l="1"/>
  <c r="I28" i="8" s="1"/>
  <c r="E16" i="14" l="1"/>
  <c r="E15" i="14"/>
  <c r="E14" i="14"/>
  <c r="E13" i="14"/>
  <c r="E12" i="14"/>
  <c r="E11" i="14"/>
  <c r="E10" i="14"/>
  <c r="E9" i="14"/>
  <c r="E8" i="14"/>
  <c r="E7" i="14"/>
  <c r="E6" i="14"/>
  <c r="K27" i="8"/>
  <c r="E25" i="14" l="1"/>
  <c r="J15" i="14"/>
  <c r="J14" i="14"/>
  <c r="J13" i="14"/>
  <c r="J12" i="14"/>
  <c r="J11" i="14"/>
  <c r="J10" i="14"/>
  <c r="J9" i="14"/>
  <c r="J8" i="14"/>
  <c r="J7" i="14"/>
  <c r="J6" i="14"/>
  <c r="G16" i="14"/>
  <c r="G15" i="14"/>
  <c r="G14" i="14"/>
  <c r="G13" i="14"/>
  <c r="G12" i="14"/>
  <c r="G11" i="14"/>
  <c r="G10" i="14"/>
  <c r="G9" i="14"/>
  <c r="G8" i="14"/>
  <c r="G7" i="14"/>
  <c r="G6" i="14"/>
  <c r="H16" i="14"/>
  <c r="H15" i="14"/>
  <c r="H14" i="14"/>
  <c r="H13" i="14"/>
  <c r="H12" i="14"/>
  <c r="H11" i="14"/>
  <c r="H10" i="14"/>
  <c r="H9" i="14"/>
  <c r="H8" i="14"/>
  <c r="H7" i="14"/>
  <c r="H6" i="14"/>
  <c r="D16" i="14"/>
  <c r="D15" i="14"/>
  <c r="D14" i="14"/>
  <c r="D13" i="14"/>
  <c r="D12" i="14"/>
  <c r="D11" i="14"/>
  <c r="D10" i="14"/>
  <c r="D9" i="14"/>
  <c r="D8" i="14"/>
  <c r="D7" i="14"/>
  <c r="D6" i="14"/>
  <c r="C16" i="14"/>
  <c r="C15" i="14"/>
  <c r="C14" i="14"/>
  <c r="C13" i="14"/>
  <c r="C12" i="14"/>
  <c r="C11" i="14"/>
  <c r="C10" i="14"/>
  <c r="C9" i="14"/>
  <c r="C8" i="14"/>
  <c r="C7" i="14"/>
  <c r="C6" i="14"/>
  <c r="B19" i="14"/>
  <c r="B18" i="14"/>
  <c r="B17" i="14"/>
  <c r="B16" i="14"/>
  <c r="B15" i="14"/>
  <c r="B14" i="14"/>
  <c r="B13" i="14"/>
  <c r="B12" i="14"/>
  <c r="B11" i="14"/>
  <c r="B10" i="14"/>
  <c r="B9" i="14"/>
  <c r="B8" i="14"/>
  <c r="A19" i="14"/>
  <c r="A18" i="14"/>
  <c r="A17" i="14"/>
  <c r="A16" i="14"/>
  <c r="A15" i="14"/>
  <c r="A14" i="14"/>
  <c r="A13" i="14"/>
  <c r="A12" i="14"/>
  <c r="A11" i="14"/>
  <c r="A10" i="14"/>
  <c r="A9" i="14"/>
  <c r="F28" i="8"/>
  <c r="C28" i="8"/>
  <c r="C1" i="12"/>
  <c r="E22" i="13"/>
  <c r="E18" i="13"/>
  <c r="E17" i="13"/>
  <c r="E16" i="13"/>
  <c r="E15" i="13"/>
  <c r="E14" i="13"/>
  <c r="E13" i="13"/>
  <c r="E12" i="13"/>
  <c r="E11" i="13"/>
  <c r="B22" i="13"/>
  <c r="D22" i="13" s="1"/>
  <c r="B21" i="13"/>
  <c r="D21" i="13" s="1"/>
  <c r="B18" i="13"/>
  <c r="D18" i="13" s="1"/>
  <c r="B17" i="13"/>
  <c r="D17" i="13" s="1"/>
  <c r="B16" i="13"/>
  <c r="D16" i="13" s="1"/>
  <c r="B15" i="13"/>
  <c r="D15" i="13" s="1"/>
  <c r="B14" i="13"/>
  <c r="D14" i="13" s="1"/>
  <c r="B13" i="13"/>
  <c r="D13" i="13" s="1"/>
  <c r="B12" i="13"/>
  <c r="D12" i="13" s="1"/>
  <c r="B11" i="13"/>
  <c r="D11" i="13" s="1"/>
  <c r="B10" i="13"/>
  <c r="B9" i="13"/>
  <c r="A22" i="13"/>
  <c r="A21" i="13"/>
  <c r="A18" i="13"/>
  <c r="A17" i="13"/>
  <c r="A16" i="13"/>
  <c r="A15" i="13"/>
  <c r="A14" i="13"/>
  <c r="A13" i="13"/>
  <c r="A12" i="13"/>
  <c r="A11" i="13"/>
  <c r="A10" i="13"/>
  <c r="A9" i="13"/>
  <c r="G6" i="13"/>
  <c r="G5" i="13"/>
  <c r="B28" i="8" s="1"/>
  <c r="G4" i="13"/>
  <c r="D4" i="13"/>
  <c r="C23" i="13"/>
  <c r="A39" i="12"/>
  <c r="A35" i="12"/>
  <c r="A34" i="12"/>
  <c r="A33" i="12"/>
  <c r="A32" i="12"/>
  <c r="A31" i="12"/>
  <c r="A30" i="12"/>
  <c r="A29" i="12"/>
  <c r="A28" i="12"/>
  <c r="A27" i="12"/>
  <c r="A26" i="12"/>
  <c r="D41" i="12"/>
  <c r="C39" i="12"/>
  <c r="C35" i="12"/>
  <c r="C34" i="12"/>
  <c r="C33" i="12"/>
  <c r="C32" i="12"/>
  <c r="C31" i="12"/>
  <c r="C30" i="12"/>
  <c r="C29" i="12"/>
  <c r="C28" i="12"/>
  <c r="C27" i="12"/>
  <c r="C26" i="12"/>
  <c r="B39" i="12"/>
  <c r="B35" i="12"/>
  <c r="B34" i="12"/>
  <c r="B33" i="12"/>
  <c r="B32" i="12"/>
  <c r="B31" i="12"/>
  <c r="B30" i="12"/>
  <c r="B29" i="12"/>
  <c r="B28" i="12"/>
  <c r="B27" i="12"/>
  <c r="B26" i="12"/>
  <c r="C21" i="12"/>
  <c r="C20" i="12"/>
  <c r="B21" i="12"/>
  <c r="B20" i="12"/>
  <c r="B14" i="12"/>
  <c r="B13" i="12"/>
  <c r="C7" i="12"/>
  <c r="C5" i="12"/>
  <c r="B15" i="10"/>
  <c r="B17" i="10" s="1"/>
  <c r="C7" i="10"/>
  <c r="B41" i="12"/>
  <c r="B24" i="10"/>
  <c r="B25" i="14" l="1"/>
  <c r="D15" i="8"/>
  <c r="G25" i="14"/>
  <c r="H25" i="14"/>
  <c r="J25" i="14"/>
  <c r="D25" i="14"/>
  <c r="C25" i="14"/>
  <c r="F11" i="14"/>
  <c r="I11" i="14" s="1"/>
  <c r="F10" i="14"/>
  <c r="I10" i="14" s="1"/>
  <c r="F7" i="14"/>
  <c r="I7" i="14" s="1"/>
  <c r="F18" i="14"/>
  <c r="I18" i="14" s="1"/>
  <c r="F14" i="14"/>
  <c r="I14" i="14" s="1"/>
  <c r="F15" i="14"/>
  <c r="I15" i="14" s="1"/>
  <c r="F9" i="14"/>
  <c r="I9" i="14" s="1"/>
  <c r="F13" i="14"/>
  <c r="I13" i="14" s="1"/>
  <c r="F6" i="14"/>
  <c r="F16" i="14"/>
  <c r="I16" i="14" s="1"/>
  <c r="F24" i="14"/>
  <c r="I24" i="14" s="1"/>
  <c r="F17" i="14"/>
  <c r="I17" i="14" s="1"/>
  <c r="F8" i="14"/>
  <c r="F12" i="14"/>
  <c r="I12" i="14" s="1"/>
  <c r="F19" i="14"/>
  <c r="I19" i="14" s="1"/>
  <c r="B40" i="12"/>
  <c r="B23" i="13"/>
  <c r="G28" i="8" s="1"/>
  <c r="K28" i="8" s="1"/>
  <c r="K29" i="8" s="1"/>
  <c r="D10" i="13"/>
  <c r="D9" i="13"/>
  <c r="B22" i="12"/>
  <c r="B15" i="12"/>
  <c r="F25" i="14" l="1"/>
  <c r="I6" i="14"/>
  <c r="I8" i="14"/>
  <c r="D23" i="13"/>
  <c r="E22" i="12"/>
  <c r="I25" i="14" l="1"/>
  <c r="H28" i="8"/>
  <c r="L28" i="8" s="1"/>
  <c r="M27" i="8"/>
  <c r="L27" i="8"/>
  <c r="J27" i="8"/>
  <c r="I27" i="8"/>
  <c r="C27" i="8"/>
  <c r="B27" i="8"/>
  <c r="D26" i="8" l="1"/>
  <c r="G26" i="8" s="1"/>
  <c r="J28" i="8"/>
  <c r="J29" i="8" s="1"/>
  <c r="N29" i="8"/>
  <c r="M29" i="8"/>
  <c r="H26" i="8" l="1"/>
  <c r="E26" i="8"/>
  <c r="F26" i="8"/>
  <c r="D23" i="8"/>
  <c r="G23" i="8" s="1"/>
  <c r="D22" i="8"/>
  <c r="G22" i="8" s="1"/>
  <c r="D25" i="8"/>
  <c r="G25" i="8" s="1"/>
  <c r="D24" i="8"/>
  <c r="G24" i="8" s="1"/>
  <c r="I29" i="8"/>
  <c r="C29" i="8"/>
  <c r="B29" i="8"/>
  <c r="D21" i="8"/>
  <c r="D19" i="8"/>
  <c r="D16" i="8"/>
  <c r="D14" i="8"/>
  <c r="D12" i="8"/>
  <c r="D10" i="8"/>
  <c r="D20" i="8"/>
  <c r="D18" i="8"/>
  <c r="D17" i="8"/>
  <c r="D13" i="8"/>
  <c r="E13" i="8" s="1"/>
  <c r="D11" i="8"/>
  <c r="D9" i="8"/>
  <c r="F8" i="8" l="1"/>
  <c r="G20" i="8"/>
  <c r="G21" i="8"/>
  <c r="G19" i="8"/>
  <c r="G18" i="8"/>
  <c r="G11" i="8"/>
  <c r="G10" i="8"/>
  <c r="G13" i="8"/>
  <c r="G12" i="8"/>
  <c r="E10" i="8"/>
  <c r="G8" i="8"/>
  <c r="G15" i="8"/>
  <c r="G14" i="8"/>
  <c r="E11" i="8"/>
  <c r="G9" i="8"/>
  <c r="G17" i="8"/>
  <c r="G16" i="8"/>
  <c r="E16" i="8"/>
  <c r="H8" i="8"/>
  <c r="F15" i="8"/>
  <c r="H15" i="8"/>
  <c r="F14" i="8"/>
  <c r="H14" i="8"/>
  <c r="H21" i="8"/>
  <c r="E21" i="8"/>
  <c r="F21" i="8"/>
  <c r="H22" i="8"/>
  <c r="F22" i="8"/>
  <c r="E22" i="8"/>
  <c r="F9" i="8"/>
  <c r="H9" i="8"/>
  <c r="F17" i="8"/>
  <c r="H17" i="8"/>
  <c r="F16" i="8"/>
  <c r="H16" i="8"/>
  <c r="E15" i="8"/>
  <c r="E9" i="8"/>
  <c r="E14" i="8"/>
  <c r="F11" i="8"/>
  <c r="H11" i="8"/>
  <c r="F18" i="8"/>
  <c r="H18" i="8"/>
  <c r="E18" i="8"/>
  <c r="F10" i="8"/>
  <c r="H10" i="8"/>
  <c r="F24" i="8"/>
  <c r="H24" i="8"/>
  <c r="E24" i="8"/>
  <c r="H23" i="8"/>
  <c r="E23" i="8"/>
  <c r="F23" i="8"/>
  <c r="E8" i="8"/>
  <c r="F13" i="8"/>
  <c r="H13" i="8"/>
  <c r="H20" i="8"/>
  <c r="F20" i="8"/>
  <c r="E20" i="8"/>
  <c r="F12" i="8"/>
  <c r="H12" i="8"/>
  <c r="F19" i="8"/>
  <c r="E19" i="8"/>
  <c r="H19" i="8"/>
  <c r="F25" i="8"/>
  <c r="H25" i="8"/>
  <c r="E25" i="8"/>
  <c r="E12" i="8"/>
  <c r="E17" i="8"/>
  <c r="D27" i="8"/>
  <c r="D29" i="8" s="1"/>
  <c r="G27" i="8" l="1"/>
  <c r="G29" i="8" s="1"/>
  <c r="F27" i="8"/>
  <c r="F29" i="8" s="1"/>
  <c r="E27" i="8"/>
  <c r="E29" i="8" s="1"/>
  <c r="L29" i="8"/>
  <c r="H27" i="8" l="1"/>
  <c r="H29" i="8" s="1"/>
</calcChain>
</file>

<file path=xl/comments1.xml><?xml version="1.0" encoding="utf-8"?>
<comments xmlns="http://schemas.openxmlformats.org/spreadsheetml/2006/main">
  <authors>
    <author>作成者</author>
  </authors>
  <commentList>
    <comment ref="E29" authorId="0" shapeId="0">
      <text>
        <r>
          <rPr>
            <sz val="9"/>
            <color indexed="81"/>
            <rFont val="MS P ゴシック"/>
            <family val="3"/>
            <charset val="128"/>
          </rPr>
          <t xml:space="preserve">
調整値欄について 
欄に「O」以外の数字が出た場合は、</t>
        </r>
        <r>
          <rPr>
            <u/>
            <sz val="9"/>
            <color indexed="81"/>
            <rFont val="MS P ゴシック"/>
            <family val="3"/>
            <charset val="128"/>
          </rPr>
          <t>端数調整必要</t>
        </r>
        <r>
          <rPr>
            <sz val="9"/>
            <color indexed="81"/>
            <rFont val="MS P ゴシック"/>
            <family val="3"/>
            <charset val="128"/>
          </rPr>
          <t>として表示が</t>
        </r>
        <r>
          <rPr>
            <u/>
            <sz val="9"/>
            <color indexed="81"/>
            <rFont val="MS P ゴシック"/>
            <family val="3"/>
            <charset val="128"/>
          </rPr>
          <t>赤</t>
        </r>
        <r>
          <rPr>
            <sz val="9"/>
            <color indexed="81"/>
            <rFont val="MS P ゴシック"/>
            <family val="3"/>
            <charset val="128"/>
          </rPr>
          <t xml:space="preserve">になる。
どなたかに数字を足すか引くかして調整してください。（-1が出たら、誰かに+1する。）
その場合は、計算式を消して直接数字を打ち込んでください。
</t>
        </r>
      </text>
    </comment>
  </commentList>
</comments>
</file>

<file path=xl/comments2.xml><?xml version="1.0" encoding="utf-8"?>
<comments xmlns="http://schemas.openxmlformats.org/spreadsheetml/2006/main">
  <authors>
    <author>作成者</author>
  </authors>
  <commentList>
    <comment ref="C5" authorId="0" shapeId="0">
      <text>
        <r>
          <rPr>
            <sz val="9"/>
            <color indexed="81"/>
            <rFont val="ＭＳ Ｐゴシック"/>
            <family val="3"/>
            <charset val="128"/>
          </rPr>
          <t>配分総額　個人配分分(A)を按分</t>
        </r>
      </text>
    </comment>
    <comment ref="D5" authorId="0" shapeId="0">
      <text>
        <r>
          <rPr>
            <sz val="9"/>
            <color indexed="81"/>
            <rFont val="ＭＳ Ｐゴシック"/>
            <family val="3"/>
            <charset val="128"/>
          </rPr>
          <t>配分総額　共同取組活動分(B)を按分</t>
        </r>
      </text>
    </comment>
    <comment ref="E5" authorId="0" shapeId="0">
      <text>
        <r>
          <rPr>
            <sz val="9"/>
            <color indexed="81"/>
            <rFont val="ＭＳ Ｐゴシック"/>
            <family val="3"/>
            <charset val="128"/>
          </rPr>
          <t>共同活動支出額　支出額(a)を按分</t>
        </r>
      </text>
    </comment>
    <comment ref="J5" authorId="0" shapeId="0">
      <text>
        <r>
          <rPr>
            <sz val="9"/>
            <color indexed="81"/>
            <rFont val="ＭＳ Ｐゴシック"/>
            <family val="3"/>
            <charset val="128"/>
          </rPr>
          <t>共同活動支出額　差引支出額(a-b)を按分</t>
        </r>
      </text>
    </comment>
  </commentList>
</comments>
</file>

<file path=xl/sharedStrings.xml><?xml version="1.0" encoding="utf-8"?>
<sst xmlns="http://schemas.openxmlformats.org/spreadsheetml/2006/main" count="308" uniqueCount="254">
  <si>
    <t>協定参加者</t>
    <rPh sb="0" eb="2">
      <t>キョウテイ</t>
    </rPh>
    <rPh sb="2" eb="4">
      <t>サンカ</t>
    </rPh>
    <rPh sb="4" eb="5">
      <t>シャ</t>
    </rPh>
    <phoneticPr fontId="2"/>
  </si>
  <si>
    <t>対象農地面積</t>
    <rPh sb="0" eb="2">
      <t>タイショウ</t>
    </rPh>
    <rPh sb="2" eb="4">
      <t>ノウチ</t>
    </rPh>
    <rPh sb="4" eb="6">
      <t>メンセキ</t>
    </rPh>
    <phoneticPr fontId="2"/>
  </si>
  <si>
    <t>交付金総額</t>
    <rPh sb="0" eb="3">
      <t>コウフキン</t>
    </rPh>
    <rPh sb="3" eb="5">
      <t>ソウガク</t>
    </rPh>
    <phoneticPr fontId="2"/>
  </si>
  <si>
    <t>支出項目</t>
    <rPh sb="0" eb="2">
      <t>シシュツ</t>
    </rPh>
    <rPh sb="2" eb="4">
      <t>コウモク</t>
    </rPh>
    <phoneticPr fontId="2"/>
  </si>
  <si>
    <t>計</t>
    <rPh sb="0" eb="1">
      <t>ケイ</t>
    </rPh>
    <phoneticPr fontId="2"/>
  </si>
  <si>
    <t>参加者</t>
    <rPh sb="0" eb="3">
      <t>サンカシャ</t>
    </rPh>
    <phoneticPr fontId="2"/>
  </si>
  <si>
    <t>農地面積</t>
    <rPh sb="0" eb="2">
      <t>ノウチ</t>
    </rPh>
    <rPh sb="2" eb="4">
      <t>メンセキ</t>
    </rPh>
    <phoneticPr fontId="2"/>
  </si>
  <si>
    <t>個人配分分</t>
    <rPh sb="0" eb="2">
      <t>コジン</t>
    </rPh>
    <rPh sb="2" eb="4">
      <t>ハイブン</t>
    </rPh>
    <rPh sb="4" eb="5">
      <t>ブン</t>
    </rPh>
    <phoneticPr fontId="2"/>
  </si>
  <si>
    <t>共同取組活動分</t>
    <rPh sb="0" eb="2">
      <t>キョウドウ</t>
    </rPh>
    <rPh sb="2" eb="4">
      <t>トリクミ</t>
    </rPh>
    <rPh sb="4" eb="6">
      <t>カツドウ</t>
    </rPh>
    <rPh sb="6" eb="7">
      <t>ブン</t>
    </rPh>
    <phoneticPr fontId="2"/>
  </si>
  <si>
    <t>備　　　　考</t>
    <rPh sb="0" eb="1">
      <t>ビ</t>
    </rPh>
    <rPh sb="5" eb="6">
      <t>コウ</t>
    </rPh>
    <phoneticPr fontId="2"/>
  </si>
  <si>
    <t>①役員報酬</t>
    <rPh sb="1" eb="3">
      <t>ヤクイン</t>
    </rPh>
    <rPh sb="3" eb="5">
      <t>ホウシュウ</t>
    </rPh>
    <phoneticPr fontId="2"/>
  </si>
  <si>
    <t>⑥共同利用機械購入等費</t>
    <rPh sb="1" eb="3">
      <t>キョウドウ</t>
    </rPh>
    <rPh sb="3" eb="5">
      <t>リヨウ</t>
    </rPh>
    <rPh sb="5" eb="7">
      <t>キカイ</t>
    </rPh>
    <rPh sb="7" eb="9">
      <t>コウニュウ</t>
    </rPh>
    <rPh sb="9" eb="10">
      <t>トウ</t>
    </rPh>
    <rPh sb="10" eb="11">
      <t>ヒ</t>
    </rPh>
    <phoneticPr fontId="2"/>
  </si>
  <si>
    <t>②研修会等費</t>
    <rPh sb="1" eb="4">
      <t>ケンシュウカイ</t>
    </rPh>
    <rPh sb="4" eb="5">
      <t>トウ</t>
    </rPh>
    <rPh sb="5" eb="6">
      <t>ヒ</t>
    </rPh>
    <phoneticPr fontId="2"/>
  </si>
  <si>
    <t>⑤鳥獣被害防止対策費</t>
    <rPh sb="1" eb="3">
      <t>チョウジュウ</t>
    </rPh>
    <rPh sb="3" eb="5">
      <t>ヒガイ</t>
    </rPh>
    <rPh sb="5" eb="7">
      <t>ボウシ</t>
    </rPh>
    <rPh sb="7" eb="9">
      <t>タイサク</t>
    </rPh>
    <rPh sb="9" eb="10">
      <t>ヒ</t>
    </rPh>
    <phoneticPr fontId="2"/>
  </si>
  <si>
    <t>⑦共同利用施設整備等費</t>
    <rPh sb="1" eb="3">
      <t>キョウドウ</t>
    </rPh>
    <rPh sb="3" eb="5">
      <t>リヨウ</t>
    </rPh>
    <rPh sb="5" eb="7">
      <t>シセツ</t>
    </rPh>
    <rPh sb="7" eb="9">
      <t>セイビ</t>
    </rPh>
    <rPh sb="9" eb="10">
      <t>トウ</t>
    </rPh>
    <rPh sb="10" eb="11">
      <t>ヒ</t>
    </rPh>
    <phoneticPr fontId="2"/>
  </si>
  <si>
    <t>⑧多面的機能増進活動費</t>
    <rPh sb="1" eb="4">
      <t>タメンテキ</t>
    </rPh>
    <rPh sb="4" eb="6">
      <t>キノウ</t>
    </rPh>
    <rPh sb="6" eb="8">
      <t>ゾウシン</t>
    </rPh>
    <rPh sb="8" eb="10">
      <t>カツドウ</t>
    </rPh>
    <rPh sb="10" eb="11">
      <t>ヒ</t>
    </rPh>
    <phoneticPr fontId="2"/>
  </si>
  <si>
    <t>総　　額</t>
    <rPh sb="0" eb="1">
      <t>ソウ</t>
    </rPh>
    <rPh sb="3" eb="4">
      <t>ガク</t>
    </rPh>
    <phoneticPr fontId="2"/>
  </si>
  <si>
    <t>項　　　目</t>
    <rPh sb="0" eb="1">
      <t>コウ</t>
    </rPh>
    <rPh sb="4" eb="5">
      <t>メ</t>
    </rPh>
    <phoneticPr fontId="2"/>
  </si>
  <si>
    <t>（１）配分総額</t>
    <rPh sb="3" eb="5">
      <t>ハイブン</t>
    </rPh>
    <rPh sb="5" eb="7">
      <t>ソウガク</t>
    </rPh>
    <phoneticPr fontId="2"/>
  </si>
  <si>
    <t>配　　　分</t>
    <rPh sb="0" eb="1">
      <t>クバ</t>
    </rPh>
    <rPh sb="4" eb="5">
      <t>ブン</t>
    </rPh>
    <phoneticPr fontId="2"/>
  </si>
  <si>
    <t>総　　額</t>
    <rPh sb="0" eb="1">
      <t>フサ</t>
    </rPh>
    <rPh sb="3" eb="4">
      <t>ガク</t>
    </rPh>
    <phoneticPr fontId="2"/>
  </si>
  <si>
    <t>配分等の基礎</t>
    <rPh sb="0" eb="2">
      <t>ハイブン</t>
    </rPh>
    <rPh sb="2" eb="3">
      <t>トウ</t>
    </rPh>
    <rPh sb="4" eb="6">
      <t>キソ</t>
    </rPh>
    <phoneticPr fontId="2"/>
  </si>
  <si>
    <t>（２）共同取組活動支出額</t>
    <rPh sb="3" eb="5">
      <t>キョウドウ</t>
    </rPh>
    <rPh sb="5" eb="7">
      <t>トリクミ</t>
    </rPh>
    <rPh sb="7" eb="9">
      <t>カツドウ</t>
    </rPh>
    <rPh sb="9" eb="11">
      <t>シシュツ</t>
    </rPh>
    <rPh sb="11" eb="12">
      <t>ガク</t>
    </rPh>
    <phoneticPr fontId="2"/>
  </si>
  <si>
    <t>支 出 項 目</t>
    <rPh sb="0" eb="1">
      <t>ササ</t>
    </rPh>
    <rPh sb="2" eb="3">
      <t>デ</t>
    </rPh>
    <rPh sb="4" eb="5">
      <t>コウ</t>
    </rPh>
    <rPh sb="6" eb="7">
      <t>メ</t>
    </rPh>
    <phoneticPr fontId="2"/>
  </si>
  <si>
    <t>支 出 額</t>
    <rPh sb="0" eb="1">
      <t>ササ</t>
    </rPh>
    <rPh sb="2" eb="3">
      <t>デ</t>
    </rPh>
    <rPh sb="4" eb="5">
      <t>ガク</t>
    </rPh>
    <phoneticPr fontId="2"/>
  </si>
  <si>
    <t>報告書</t>
    <rPh sb="0" eb="2">
      <t>ホウコク</t>
    </rPh>
    <rPh sb="2" eb="3">
      <t>ショ</t>
    </rPh>
    <phoneticPr fontId="2"/>
  </si>
  <si>
    <t>証明書</t>
    <rPh sb="0" eb="3">
      <t>ショウメイショ</t>
    </rPh>
    <phoneticPr fontId="2"/>
  </si>
  <si>
    <t>（単位：円）</t>
  </si>
  <si>
    <t>（単位：円）</t>
    <rPh sb="1" eb="3">
      <t>タンイ</t>
    </rPh>
    <rPh sb="4" eb="5">
      <t>エン</t>
    </rPh>
    <phoneticPr fontId="2"/>
  </si>
  <si>
    <t>役員報酬</t>
    <rPh sb="0" eb="2">
      <t>ヤクイン</t>
    </rPh>
    <rPh sb="2" eb="4">
      <t>ホウシュウ</t>
    </rPh>
    <phoneticPr fontId="2"/>
  </si>
  <si>
    <t>内　　　　訳</t>
    <rPh sb="0" eb="1">
      <t>ウチ</t>
    </rPh>
    <rPh sb="5" eb="6">
      <t>ヤク</t>
    </rPh>
    <phoneticPr fontId="2"/>
  </si>
  <si>
    <t>　　　　　　　　伊那市長　白鳥　孝</t>
    <rPh sb="8" eb="12">
      <t>イナシチョウ</t>
    </rPh>
    <rPh sb="13" eb="15">
      <t>シラトリ</t>
    </rPh>
    <rPh sb="16" eb="17">
      <t>タカシ</t>
    </rPh>
    <phoneticPr fontId="2"/>
  </si>
  <si>
    <t>按分率</t>
    <rPh sb="0" eb="2">
      <t>アンブン</t>
    </rPh>
    <rPh sb="2" eb="3">
      <t>リツ</t>
    </rPh>
    <phoneticPr fontId="2"/>
  </si>
  <si>
    <t>日当</t>
    <rPh sb="0" eb="2">
      <t>ニットウ</t>
    </rPh>
    <phoneticPr fontId="2"/>
  </si>
  <si>
    <t>入力</t>
    <rPh sb="0" eb="2">
      <t>ニュウリョク</t>
    </rPh>
    <phoneticPr fontId="2"/>
  </si>
  <si>
    <t>協定参加者別細目入力用</t>
    <rPh sb="0" eb="2">
      <t>キョウテイ</t>
    </rPh>
    <rPh sb="2" eb="5">
      <t>サンカシャ</t>
    </rPh>
    <rPh sb="5" eb="6">
      <t>ベツ</t>
    </rPh>
    <rPh sb="6" eb="8">
      <t>サイモク</t>
    </rPh>
    <rPh sb="8" eb="11">
      <t>ニュウリョクヨウ</t>
    </rPh>
    <phoneticPr fontId="2"/>
  </si>
  <si>
    <t>人</t>
    <rPh sb="0" eb="1">
      <t>ヒト</t>
    </rPh>
    <phoneticPr fontId="2"/>
  </si>
  <si>
    <t>㎡</t>
    <phoneticPr fontId="2"/>
  </si>
  <si>
    <t>円</t>
    <rPh sb="0" eb="1">
      <t>エン</t>
    </rPh>
    <phoneticPr fontId="2"/>
  </si>
  <si>
    <t>集落協定名</t>
    <rPh sb="0" eb="2">
      <t>シュウラク</t>
    </rPh>
    <rPh sb="2" eb="4">
      <t>キョウテイ</t>
    </rPh>
    <rPh sb="4" eb="5">
      <t>メイ</t>
    </rPh>
    <phoneticPr fontId="2"/>
  </si>
  <si>
    <t>端数調整値</t>
    <rPh sb="0" eb="2">
      <t>ハスウ</t>
    </rPh>
    <rPh sb="2" eb="5">
      <t>チョウセイチ</t>
    </rPh>
    <phoneticPr fontId="2"/>
  </si>
  <si>
    <t>参考値</t>
    <rPh sb="0" eb="2">
      <t>サンコウ</t>
    </rPh>
    <rPh sb="2" eb="3">
      <t>アタイ</t>
    </rPh>
    <phoneticPr fontId="2"/>
  </si>
  <si>
    <t>集落代表者</t>
    <rPh sb="0" eb="2">
      <t>シュウラク</t>
    </rPh>
    <rPh sb="2" eb="5">
      <t>ダイヒョウシャ</t>
    </rPh>
    <phoneticPr fontId="2"/>
  </si>
  <si>
    <t>端数調整必要</t>
    <rPh sb="0" eb="2">
      <t>ハスウ</t>
    </rPh>
    <rPh sb="2" eb="4">
      <t>チョウセイ</t>
    </rPh>
    <rPh sb="4" eb="6">
      <t>ヒツヨウ</t>
    </rPh>
    <phoneticPr fontId="2"/>
  </si>
  <si>
    <t>端数調整不要</t>
    <rPh sb="0" eb="2">
      <t>ハスウ</t>
    </rPh>
    <rPh sb="2" eb="4">
      <t>チョウセイ</t>
    </rPh>
    <rPh sb="4" eb="6">
      <t>フヨウ</t>
    </rPh>
    <phoneticPr fontId="2"/>
  </si>
  <si>
    <t>経費算入額</t>
    <rPh sb="0" eb="2">
      <t>ケイヒ</t>
    </rPh>
    <rPh sb="2" eb="4">
      <t>サンニュウ</t>
    </rPh>
    <rPh sb="4" eb="5">
      <t>ガク</t>
    </rPh>
    <phoneticPr fontId="2"/>
  </si>
  <si>
    <t>整合値</t>
    <rPh sb="0" eb="2">
      <t>セイゴウ</t>
    </rPh>
    <rPh sb="2" eb="3">
      <t>チ</t>
    </rPh>
    <phoneticPr fontId="2"/>
  </si>
  <si>
    <t>計算値</t>
    <rPh sb="0" eb="3">
      <t>ケイサンチ</t>
    </rPh>
    <phoneticPr fontId="2"/>
  </si>
  <si>
    <t>調整値</t>
    <rPh sb="0" eb="3">
      <t>チョウセイチ</t>
    </rPh>
    <phoneticPr fontId="2"/>
  </si>
  <si>
    <t>１　収入総額</t>
    <rPh sb="2" eb="4">
      <t>シュウニュウ</t>
    </rPh>
    <rPh sb="4" eb="6">
      <t>ソウガク</t>
    </rPh>
    <phoneticPr fontId="2"/>
  </si>
  <si>
    <t>その他</t>
    <rPh sb="2" eb="3">
      <t>タ</t>
    </rPh>
    <phoneticPr fontId="2"/>
  </si>
  <si>
    <t>交付金</t>
    <rPh sb="0" eb="1">
      <t>コウ</t>
    </rPh>
    <rPh sb="1" eb="2">
      <t>ヅケ</t>
    </rPh>
    <rPh sb="2" eb="3">
      <t>キン</t>
    </rPh>
    <phoneticPr fontId="2"/>
  </si>
  <si>
    <t>伊那市長　白鳥　孝　様</t>
    <rPh sb="0" eb="4">
      <t>イナシチョウ</t>
    </rPh>
    <rPh sb="5" eb="7">
      <t>シロトリ</t>
    </rPh>
    <rPh sb="8" eb="9">
      <t>タカシ</t>
    </rPh>
    <rPh sb="10" eb="11">
      <t>サマ</t>
    </rPh>
    <phoneticPr fontId="2"/>
  </si>
  <si>
    <t>集落協定名</t>
    <rPh sb="0" eb="2">
      <t>シュウラク</t>
    </rPh>
    <rPh sb="2" eb="4">
      <t>キョウテイ</t>
    </rPh>
    <rPh sb="4" eb="5">
      <t>メイ</t>
    </rPh>
    <phoneticPr fontId="2"/>
  </si>
  <si>
    <t>代表者</t>
    <rPh sb="0" eb="3">
      <t>ダイヒョウシャ</t>
    </rPh>
    <phoneticPr fontId="2"/>
  </si>
  <si>
    <t>印</t>
    <rPh sb="0" eb="1">
      <t>イン</t>
    </rPh>
    <phoneticPr fontId="2"/>
  </si>
  <si>
    <t>２ 交付金に係る配分額及び共同取組活動の支出額</t>
    <rPh sb="2" eb="5">
      <t>コウフキン</t>
    </rPh>
    <rPh sb="6" eb="7">
      <t>カカ</t>
    </rPh>
    <rPh sb="8" eb="11">
      <t>ハイブンガク</t>
    </rPh>
    <rPh sb="11" eb="12">
      <t>オヨ</t>
    </rPh>
    <rPh sb="13" eb="15">
      <t>キョウドウ</t>
    </rPh>
    <rPh sb="15" eb="17">
      <t>トリクミ</t>
    </rPh>
    <rPh sb="17" eb="19">
      <t>カツドウ</t>
    </rPh>
    <rPh sb="20" eb="22">
      <t>シシュツ</t>
    </rPh>
    <rPh sb="22" eb="23">
      <t>ガク</t>
    </rPh>
    <phoneticPr fontId="2"/>
  </si>
  <si>
    <t>①個人配分分（A）</t>
    <rPh sb="1" eb="3">
      <t>コジン</t>
    </rPh>
    <rPh sb="3" eb="5">
      <t>ハイブン</t>
    </rPh>
    <rPh sb="5" eb="6">
      <t>ブン</t>
    </rPh>
    <phoneticPr fontId="2"/>
  </si>
  <si>
    <t>②共同取組活動分（B）</t>
    <rPh sb="1" eb="3">
      <t>キョウドウ</t>
    </rPh>
    <rPh sb="3" eb="5">
      <t>トリクミ</t>
    </rPh>
    <rPh sb="5" eb="7">
      <t>カツドウ</t>
    </rPh>
    <rPh sb="7" eb="8">
      <t>ブン</t>
    </rPh>
    <phoneticPr fontId="2"/>
  </si>
  <si>
    <t>行の高さ</t>
    <rPh sb="0" eb="1">
      <t>ギョウ</t>
    </rPh>
    <rPh sb="2" eb="3">
      <t>タカ</t>
    </rPh>
    <phoneticPr fontId="2"/>
  </si>
  <si>
    <t>③道・水路管理費</t>
    <rPh sb="1" eb="2">
      <t>ミチ</t>
    </rPh>
    <rPh sb="3" eb="5">
      <t>スイロ</t>
    </rPh>
    <rPh sb="5" eb="8">
      <t>カンリヒ</t>
    </rPh>
    <phoneticPr fontId="2"/>
  </si>
  <si>
    <t>④農地管理費</t>
    <rPh sb="1" eb="3">
      <t>ノウチ</t>
    </rPh>
    <rPh sb="3" eb="6">
      <t>カンリヒ</t>
    </rPh>
    <phoneticPr fontId="2"/>
  </si>
  <si>
    <t>総計（C）</t>
    <rPh sb="0" eb="2">
      <t>ソウケイ</t>
    </rPh>
    <phoneticPr fontId="2"/>
  </si>
  <si>
    <t>←報告書この行まで印刷範囲</t>
    <rPh sb="1" eb="3">
      <t>ホウコク</t>
    </rPh>
    <rPh sb="3" eb="4">
      <t>ショ</t>
    </rPh>
    <rPh sb="6" eb="7">
      <t>ギョウ</t>
    </rPh>
    <rPh sb="9" eb="11">
      <t>インサツ</t>
    </rPh>
    <rPh sb="11" eb="13">
      <t>ハンイ</t>
    </rPh>
    <phoneticPr fontId="2"/>
  </si>
  <si>
    <t>←証明書この行まで印刷範囲</t>
    <rPh sb="1" eb="4">
      <t>ショウメイショ</t>
    </rPh>
    <rPh sb="6" eb="7">
      <t>ギョウ</t>
    </rPh>
    <rPh sb="9" eb="11">
      <t>インサツ</t>
    </rPh>
    <rPh sb="11" eb="13">
      <t>ハンイ</t>
    </rPh>
    <phoneticPr fontId="2"/>
  </si>
  <si>
    <t>集落協定名</t>
    <rPh sb="0" eb="2">
      <t>シュウラク</t>
    </rPh>
    <rPh sb="2" eb="4">
      <t>キョウテイ</t>
    </rPh>
    <rPh sb="4" eb="5">
      <t>メイ</t>
    </rPh>
    <phoneticPr fontId="1"/>
  </si>
  <si>
    <t>大坊集落協定</t>
  </si>
  <si>
    <t>内の萱集落協定</t>
  </si>
  <si>
    <t>横山集落協定</t>
  </si>
  <si>
    <t>桜井集落協定</t>
  </si>
  <si>
    <t>貝沼集落協定</t>
  </si>
  <si>
    <t>北福地集落協定</t>
  </si>
  <si>
    <t>南福地集落協定</t>
  </si>
  <si>
    <t>西上集落協定</t>
  </si>
  <si>
    <t>西の平集落協定</t>
  </si>
  <si>
    <t>和手下集落協定</t>
  </si>
  <si>
    <t>和手上集落協定</t>
  </si>
  <si>
    <t>宮下集落協定</t>
  </si>
  <si>
    <t>下新山集落協定</t>
  </si>
  <si>
    <t>奈良尾集落協定</t>
  </si>
  <si>
    <t>今泉集落協定</t>
  </si>
  <si>
    <t>笠原集落協定</t>
  </si>
  <si>
    <t>野口開田集落協定</t>
  </si>
  <si>
    <t>野口タラガ沢集落協定</t>
  </si>
  <si>
    <t>野口蟹沢集落協定</t>
  </si>
  <si>
    <t>野口入田井集落協定</t>
  </si>
  <si>
    <t>野口東松集落協定</t>
  </si>
  <si>
    <t>野口向田集落協定</t>
  </si>
  <si>
    <t>中坪鐘付集落協定</t>
  </si>
  <si>
    <t>中坪上村集落協定</t>
  </si>
  <si>
    <t>八ツ手第一集落協定</t>
  </si>
  <si>
    <t>八ツ手第二集落協定</t>
  </si>
  <si>
    <t>下手良集落協定</t>
  </si>
  <si>
    <t>小屋敷集落協定</t>
  </si>
  <si>
    <t>山本集落協定</t>
  </si>
  <si>
    <t>表木集落協定</t>
  </si>
  <si>
    <t>弥勒集落協定</t>
  </si>
  <si>
    <t>板山集落協定</t>
  </si>
  <si>
    <t>野笹集落協定</t>
  </si>
  <si>
    <t>中条集落協定</t>
  </si>
  <si>
    <t>山室集落協定</t>
  </si>
  <si>
    <t>北原第1集落協定</t>
  </si>
  <si>
    <t>北原第2集落協定</t>
  </si>
  <si>
    <t>御堂垣外犬石集落協定</t>
  </si>
  <si>
    <t>御堂垣外小田井集落協定</t>
  </si>
  <si>
    <t>御堂垣外中田集落協定</t>
  </si>
  <si>
    <t>松倉原道下集落協定</t>
  </si>
  <si>
    <t>松倉集落協定</t>
  </si>
  <si>
    <t>片倉東の入集落協定</t>
  </si>
  <si>
    <t>片倉峠集落協定</t>
  </si>
  <si>
    <t>越道集落協定</t>
  </si>
  <si>
    <t>引持集落協定</t>
  </si>
  <si>
    <t>下山田守谷集落協定</t>
  </si>
  <si>
    <t>勝間中島集落協定</t>
  </si>
  <si>
    <t>勝間杢良地集落協定</t>
  </si>
  <si>
    <t>原勝間集落協定</t>
  </si>
  <si>
    <t>非持山集落協定</t>
  </si>
  <si>
    <t>中非持集落協定</t>
  </si>
  <si>
    <t>南非持集落協定</t>
  </si>
  <si>
    <t>溝口集落協定</t>
  </si>
  <si>
    <t>黒河内集落協定</t>
  </si>
  <si>
    <t>中尾集落協定</t>
  </si>
  <si>
    <t>（３）共同取組活動分支出細目</t>
    <rPh sb="3" eb="5">
      <t>キョウドウ</t>
    </rPh>
    <rPh sb="5" eb="7">
      <t>トリクミ</t>
    </rPh>
    <rPh sb="7" eb="9">
      <t>カツドウ</t>
    </rPh>
    <rPh sb="9" eb="10">
      <t>ブン</t>
    </rPh>
    <rPh sb="10" eb="12">
      <t>シシュツ</t>
    </rPh>
    <rPh sb="12" eb="14">
      <t>サイモク</t>
    </rPh>
    <phoneticPr fontId="2"/>
  </si>
  <si>
    <t>集落協定名：</t>
    <rPh sb="0" eb="2">
      <t>シュウラク</t>
    </rPh>
    <rPh sb="2" eb="4">
      <t>キョウテイ</t>
    </rPh>
    <rPh sb="4" eb="5">
      <t>メイ</t>
    </rPh>
    <phoneticPr fontId="11"/>
  </si>
  <si>
    <t>共同取組活動支出額</t>
    <rPh sb="0" eb="2">
      <t>キョウドウ</t>
    </rPh>
    <rPh sb="2" eb="4">
      <t>トリクミ</t>
    </rPh>
    <rPh sb="4" eb="6">
      <t>カツドウ</t>
    </rPh>
    <rPh sb="6" eb="9">
      <t>シシュツガク</t>
    </rPh>
    <phoneticPr fontId="11"/>
  </si>
  <si>
    <t>支出額(a)</t>
    <rPh sb="0" eb="2">
      <t>シシュツ</t>
    </rPh>
    <rPh sb="2" eb="3">
      <t>ガク</t>
    </rPh>
    <phoneticPr fontId="2"/>
  </si>
  <si>
    <t>うち経費と
ならない支出(b)</t>
    <rPh sb="2" eb="4">
      <t>ケイヒ</t>
    </rPh>
    <rPh sb="10" eb="12">
      <t>シシュツ</t>
    </rPh>
    <phoneticPr fontId="2"/>
  </si>
  <si>
    <t>差引支出額
(a-b)</t>
    <rPh sb="0" eb="2">
      <t>サシヒキ</t>
    </rPh>
    <rPh sb="2" eb="4">
      <t>シシュツ</t>
    </rPh>
    <rPh sb="4" eb="5">
      <t>ガク</t>
    </rPh>
    <phoneticPr fontId="2"/>
  </si>
  <si>
    <t>協定参加者別細目</t>
    <rPh sb="0" eb="2">
      <t>キョウテイ</t>
    </rPh>
    <rPh sb="2" eb="5">
      <t>サンカシャ</t>
    </rPh>
    <rPh sb="5" eb="6">
      <t>ベツ</t>
    </rPh>
    <rPh sb="6" eb="8">
      <t>サイモク</t>
    </rPh>
    <phoneticPr fontId="11"/>
  </si>
  <si>
    <t>(単位:円)</t>
    <rPh sb="1" eb="3">
      <t>タンイ</t>
    </rPh>
    <rPh sb="4" eb="5">
      <t>エン</t>
    </rPh>
    <phoneticPr fontId="11"/>
  </si>
  <si>
    <t>協定参加者名</t>
    <rPh sb="0" eb="2">
      <t>キョウテイ</t>
    </rPh>
    <rPh sb="2" eb="5">
      <t>サンカシャ</t>
    </rPh>
    <rPh sb="5" eb="6">
      <t>メイ</t>
    </rPh>
    <phoneticPr fontId="11"/>
  </si>
  <si>
    <t>農地面積
(㎡)</t>
    <rPh sb="0" eb="2">
      <t>ノウチ</t>
    </rPh>
    <rPh sb="2" eb="4">
      <t>メンセキ</t>
    </rPh>
    <phoneticPr fontId="11"/>
  </si>
  <si>
    <t>個人配分分</t>
    <rPh sb="0" eb="2">
      <t>コジン</t>
    </rPh>
    <rPh sb="2" eb="4">
      <t>ハイブン</t>
    </rPh>
    <rPh sb="4" eb="5">
      <t>ブン</t>
    </rPh>
    <phoneticPr fontId="11"/>
  </si>
  <si>
    <t>共同取組活動分</t>
    <rPh sb="0" eb="2">
      <t>キョウドウ</t>
    </rPh>
    <rPh sb="2" eb="4">
      <t>トリクミ</t>
    </rPh>
    <rPh sb="4" eb="6">
      <t>カツドウ</t>
    </rPh>
    <rPh sb="6" eb="7">
      <t>ブン</t>
    </rPh>
    <phoneticPr fontId="11"/>
  </si>
  <si>
    <t>合計収入</t>
    <rPh sb="0" eb="2">
      <t>ゴウケイ</t>
    </rPh>
    <rPh sb="2" eb="4">
      <t>シュウニュウ</t>
    </rPh>
    <phoneticPr fontId="11"/>
  </si>
  <si>
    <t>合計支出</t>
    <rPh sb="0" eb="2">
      <t>ゴウケイ</t>
    </rPh>
    <rPh sb="2" eb="4">
      <t>シシュツ</t>
    </rPh>
    <phoneticPr fontId="11"/>
  </si>
  <si>
    <t>収入額①</t>
    <rPh sb="0" eb="2">
      <t>シュウニュウ</t>
    </rPh>
    <rPh sb="2" eb="3">
      <t>ガク</t>
    </rPh>
    <phoneticPr fontId="11"/>
  </si>
  <si>
    <t>収入額②</t>
    <rPh sb="0" eb="2">
      <t>シュウニュウ</t>
    </rPh>
    <rPh sb="2" eb="3">
      <t>ガク</t>
    </rPh>
    <phoneticPr fontId="11"/>
  </si>
  <si>
    <t>支出額③</t>
    <rPh sb="0" eb="2">
      <t>シシュツ</t>
    </rPh>
    <rPh sb="2" eb="3">
      <t>ガク</t>
    </rPh>
    <phoneticPr fontId="11"/>
  </si>
  <si>
    <t>収入額④
(①+②)</t>
    <rPh sb="0" eb="2">
      <t>シュウニュウ</t>
    </rPh>
    <rPh sb="2" eb="3">
      <t>ガク</t>
    </rPh>
    <phoneticPr fontId="11"/>
  </si>
  <si>
    <t>役員報酬⑤</t>
    <rPh sb="0" eb="2">
      <t>ヤクイン</t>
    </rPh>
    <rPh sb="2" eb="4">
      <t>ホウシュウ</t>
    </rPh>
    <phoneticPr fontId="11"/>
  </si>
  <si>
    <t>出役日当⑥</t>
    <rPh sb="0" eb="1">
      <t>シュツ</t>
    </rPh>
    <rPh sb="1" eb="2">
      <t>エキ</t>
    </rPh>
    <rPh sb="2" eb="4">
      <t>ニットウ</t>
    </rPh>
    <phoneticPr fontId="11"/>
  </si>
  <si>
    <t>収入計⑦
(④+⑤+⑥)</t>
    <rPh sb="0" eb="2">
      <t>シュウニュウ</t>
    </rPh>
    <rPh sb="2" eb="3">
      <t>ケイ</t>
    </rPh>
    <phoneticPr fontId="11"/>
  </si>
  <si>
    <t>必要経費⑧</t>
    <rPh sb="0" eb="2">
      <t>ヒツヨウ</t>
    </rPh>
    <rPh sb="2" eb="4">
      <t>ケイヒ</t>
    </rPh>
    <phoneticPr fontId="11"/>
  </si>
  <si>
    <t>合計</t>
    <rPh sb="0" eb="2">
      <t>ゴウケイ</t>
    </rPh>
    <phoneticPr fontId="11"/>
  </si>
  <si>
    <t>支出額</t>
    <rPh sb="0" eb="2">
      <t>シシュツ</t>
    </rPh>
    <rPh sb="2" eb="3">
      <t>ガク</t>
    </rPh>
    <phoneticPr fontId="2"/>
  </si>
  <si>
    <t>支出額</t>
    <rPh sb="0" eb="3">
      <t>シシュツガク</t>
    </rPh>
    <phoneticPr fontId="2"/>
  </si>
  <si>
    <t>残(積立)額(E)　(B)-(C)+(D)+(F)</t>
    <rPh sb="0" eb="1">
      <t>ザン</t>
    </rPh>
    <rPh sb="2" eb="4">
      <t>ツミタテ</t>
    </rPh>
    <rPh sb="5" eb="6">
      <t>ガク</t>
    </rPh>
    <phoneticPr fontId="2"/>
  </si>
  <si>
    <t>通帳残高(H)　(E)-(G)</t>
    <rPh sb="0" eb="2">
      <t>ツウチョウ</t>
    </rPh>
    <rPh sb="2" eb="4">
      <t>ザンダカ</t>
    </rPh>
    <phoneticPr fontId="11"/>
  </si>
  <si>
    <t>預貯金利息（Ｄ）</t>
    <rPh sb="0" eb="3">
      <t>ヨチョキン</t>
    </rPh>
    <rPh sb="3" eb="5">
      <t>リソク</t>
    </rPh>
    <phoneticPr fontId="11"/>
  </si>
  <si>
    <t>過年残及び積立金支出額計（F）</t>
    <rPh sb="0" eb="2">
      <t>カネン</t>
    </rPh>
    <rPh sb="2" eb="3">
      <t>ザン</t>
    </rPh>
    <rPh sb="3" eb="4">
      <t>オヨ</t>
    </rPh>
    <rPh sb="5" eb="7">
      <t>ツミタテ</t>
    </rPh>
    <rPh sb="7" eb="8">
      <t>キン</t>
    </rPh>
    <rPh sb="8" eb="10">
      <t>シシュツ</t>
    </rPh>
    <rPh sb="10" eb="11">
      <t>ガク</t>
    </rPh>
    <rPh sb="11" eb="12">
      <t>ケイ</t>
    </rPh>
    <phoneticPr fontId="2"/>
  </si>
  <si>
    <t>荒町集落協定</t>
    <phoneticPr fontId="2"/>
  </si>
  <si>
    <t>黒沢・台殿集落協定</t>
    <rPh sb="3" eb="4">
      <t>ダイ</t>
    </rPh>
    <rPh sb="4" eb="5">
      <t>トノ</t>
    </rPh>
    <phoneticPr fontId="2"/>
  </si>
  <si>
    <t>面積割で按分</t>
    <phoneticPr fontId="2"/>
  </si>
  <si>
    <t>←</t>
    <phoneticPr fontId="2"/>
  </si>
  <si>
    <t>　令和　年　月　日に交付した直接支払交付金について、上記のとおり配分及び支出したことを証明します。</t>
    <rPh sb="1" eb="3">
      <t>レイワ</t>
    </rPh>
    <rPh sb="4" eb="5">
      <t>ネン</t>
    </rPh>
    <rPh sb="6" eb="7">
      <t>ガツ</t>
    </rPh>
    <rPh sb="8" eb="9">
      <t>ニチ</t>
    </rPh>
    <rPh sb="10" eb="12">
      <t>コウフ</t>
    </rPh>
    <rPh sb="14" eb="16">
      <t>チョクセツ</t>
    </rPh>
    <rPh sb="16" eb="18">
      <t>シハライ</t>
    </rPh>
    <rPh sb="18" eb="21">
      <t>コウフキン</t>
    </rPh>
    <rPh sb="26" eb="28">
      <t>ジョウキ</t>
    </rPh>
    <rPh sb="32" eb="34">
      <t>ハイブン</t>
    </rPh>
    <rPh sb="34" eb="35">
      <t>オヨ</t>
    </rPh>
    <rPh sb="36" eb="38">
      <t>シシュツ</t>
    </rPh>
    <rPh sb="43" eb="45">
      <t>ショウメイ</t>
    </rPh>
    <phoneticPr fontId="2"/>
  </si>
  <si>
    <t>令和　年　月　日</t>
    <rPh sb="0" eb="2">
      <t>レイワ</t>
    </rPh>
    <phoneticPr fontId="2"/>
  </si>
  <si>
    <t>←</t>
    <phoneticPr fontId="2"/>
  </si>
  <si>
    <t>今年</t>
    <rPh sb="0" eb="2">
      <t>コトシ</t>
    </rPh>
    <phoneticPr fontId="2"/>
  </si>
  <si>
    <t>前年</t>
    <rPh sb="0" eb="2">
      <t>ゼンネン</t>
    </rPh>
    <phoneticPr fontId="2"/>
  </si>
  <si>
    <t>各シートの説明</t>
    <rPh sb="0" eb="1">
      <t>カク</t>
    </rPh>
    <rPh sb="5" eb="7">
      <t>セツメイ</t>
    </rPh>
    <phoneticPr fontId="19"/>
  </si>
  <si>
    <t>①</t>
    <phoneticPr fontId="19"/>
  </si>
  <si>
    <t>②</t>
    <phoneticPr fontId="19"/>
  </si>
  <si>
    <t>③</t>
    <phoneticPr fontId="19"/>
  </si>
  <si>
    <t>④</t>
    <phoneticPr fontId="19"/>
  </si>
  <si>
    <t>⑤</t>
    <phoneticPr fontId="19"/>
  </si>
  <si>
    <t>⑥</t>
    <phoneticPr fontId="19"/>
  </si>
  <si>
    <t>各帳票に共通する、協定名や年度など基本的な項目を入れるところです。</t>
    <rPh sb="0" eb="3">
      <t>カクチョウヒョウ</t>
    </rPh>
    <rPh sb="4" eb="6">
      <t>キョウツウ</t>
    </rPh>
    <rPh sb="9" eb="11">
      <t>キョウテイ</t>
    </rPh>
    <rPh sb="11" eb="12">
      <t>メイ</t>
    </rPh>
    <rPh sb="13" eb="15">
      <t>ネンド</t>
    </rPh>
    <rPh sb="17" eb="20">
      <t>キホンテキ</t>
    </rPh>
    <rPh sb="21" eb="23">
      <t>コウモク</t>
    </rPh>
    <rPh sb="24" eb="25">
      <t>イ</t>
    </rPh>
    <phoneticPr fontId="19"/>
  </si>
  <si>
    <t>協定参加者への個人配分金と、協定参加者一人当たりに対する</t>
    <rPh sb="0" eb="5">
      <t>キョウテイサンカシャ</t>
    </rPh>
    <rPh sb="7" eb="9">
      <t>コジン</t>
    </rPh>
    <rPh sb="9" eb="11">
      <t>ハイブン</t>
    </rPh>
    <rPh sb="11" eb="12">
      <t>キン</t>
    </rPh>
    <rPh sb="14" eb="16">
      <t>キョウテイ</t>
    </rPh>
    <rPh sb="16" eb="19">
      <t>サンカシャ</t>
    </rPh>
    <rPh sb="19" eb="21">
      <t>ヒトリ</t>
    </rPh>
    <rPh sb="21" eb="22">
      <t>ア</t>
    </rPh>
    <rPh sb="25" eb="26">
      <t>タイ</t>
    </rPh>
    <phoneticPr fontId="19"/>
  </si>
  <si>
    <t>共同活動費用を経費として個人に割り振るための様式です。</t>
    <rPh sb="0" eb="2">
      <t>キョウドウ</t>
    </rPh>
    <rPh sb="2" eb="4">
      <t>カツドウ</t>
    </rPh>
    <rPh sb="4" eb="6">
      <t>ヒヨウ</t>
    </rPh>
    <rPh sb="7" eb="9">
      <t>ケイヒ</t>
    </rPh>
    <rPh sb="12" eb="14">
      <t>コジン</t>
    </rPh>
    <rPh sb="15" eb="16">
      <t>ワ</t>
    </rPh>
    <rPh sb="17" eb="18">
      <t>フ</t>
    </rPh>
    <rPh sb="22" eb="24">
      <t>ヨウシキ</t>
    </rPh>
    <phoneticPr fontId="19"/>
  </si>
  <si>
    <t>中山間直払交付金は個人配分金があり、個人の農業所得になるためです。</t>
    <rPh sb="0" eb="1">
      <t>チュウ</t>
    </rPh>
    <rPh sb="1" eb="3">
      <t>サンカン</t>
    </rPh>
    <rPh sb="3" eb="4">
      <t>チョク</t>
    </rPh>
    <rPh sb="4" eb="5">
      <t>バラ</t>
    </rPh>
    <rPh sb="5" eb="8">
      <t>コウフキン</t>
    </rPh>
    <rPh sb="9" eb="11">
      <t>コジン</t>
    </rPh>
    <rPh sb="11" eb="13">
      <t>ハイブン</t>
    </rPh>
    <rPh sb="13" eb="14">
      <t>キン</t>
    </rPh>
    <rPh sb="18" eb="20">
      <t>コジン</t>
    </rPh>
    <rPh sb="21" eb="23">
      <t>ノウギョウ</t>
    </rPh>
    <rPh sb="23" eb="25">
      <t>ショトク</t>
    </rPh>
    <phoneticPr fontId="19"/>
  </si>
  <si>
    <t>シート名の変更や、シートのコピーはしないでください。</t>
    <rPh sb="3" eb="4">
      <t>メイ</t>
    </rPh>
    <rPh sb="5" eb="7">
      <t>ヘンコウ</t>
    </rPh>
    <phoneticPr fontId="19"/>
  </si>
  <si>
    <t>①基本事項（入力）</t>
    <rPh sb="1" eb="3">
      <t>キホン</t>
    </rPh>
    <rPh sb="3" eb="5">
      <t>ジコウ</t>
    </rPh>
    <rPh sb="6" eb="8">
      <t>ニュウリョク</t>
    </rPh>
    <phoneticPr fontId="19"/>
  </si>
  <si>
    <t>最初に入力してください。</t>
    <rPh sb="0" eb="2">
      <t>サイショ</t>
    </rPh>
    <rPh sb="3" eb="5">
      <t>ニュウリョク</t>
    </rPh>
    <phoneticPr fontId="19"/>
  </si>
  <si>
    <t>毎年1月～12月に伊那市に報告するためのものです。</t>
    <rPh sb="0" eb="2">
      <t>マイトシ</t>
    </rPh>
    <rPh sb="3" eb="4">
      <t>ガツ</t>
    </rPh>
    <rPh sb="7" eb="8">
      <t>ガツ</t>
    </rPh>
    <rPh sb="9" eb="12">
      <t>イナシ</t>
    </rPh>
    <rPh sb="13" eb="15">
      <t>ホウコク</t>
    </rPh>
    <phoneticPr fontId="19"/>
  </si>
  <si>
    <t>②収支報告書（入力）</t>
    <rPh sb="1" eb="6">
      <t>シュウシホウコクショ</t>
    </rPh>
    <rPh sb="7" eb="9">
      <t>ニュウリョク</t>
    </rPh>
    <phoneticPr fontId="19"/>
  </si>
  <si>
    <t>必要箇所を入力してください。</t>
    <rPh sb="0" eb="2">
      <t>ヒツヨウ</t>
    </rPh>
    <rPh sb="2" eb="4">
      <t>カショ</t>
    </rPh>
    <rPh sb="5" eb="7">
      <t>ニュウリョク</t>
    </rPh>
    <phoneticPr fontId="19"/>
  </si>
  <si>
    <t>経費として正しく処理できるかを確認するシートです。</t>
    <rPh sb="0" eb="2">
      <t>ケイヒ</t>
    </rPh>
    <rPh sb="5" eb="6">
      <t>タダ</t>
    </rPh>
    <rPh sb="8" eb="10">
      <t>ショリ</t>
    </rPh>
    <rPh sb="15" eb="17">
      <t>カクニン</t>
    </rPh>
    <phoneticPr fontId="19"/>
  </si>
  <si>
    <t>自動で算出されますので入力は不要です。</t>
    <rPh sb="0" eb="2">
      <t>ジドウ</t>
    </rPh>
    <rPh sb="3" eb="5">
      <t>サンシュツ</t>
    </rPh>
    <rPh sb="11" eb="13">
      <t>ニュウリョク</t>
    </rPh>
    <rPh sb="14" eb="16">
      <t>フヨウ</t>
    </rPh>
    <phoneticPr fontId="19"/>
  </si>
  <si>
    <t>該当ある場合のみ入力してください。</t>
    <rPh sb="0" eb="2">
      <t>ガイトウ</t>
    </rPh>
    <rPh sb="4" eb="6">
      <t>バアイ</t>
    </rPh>
    <rPh sb="8" eb="10">
      <t>ニュウリョク</t>
    </rPh>
    <phoneticPr fontId="2"/>
  </si>
  <si>
    <t>③共同取組活動支出額（入力）</t>
    <rPh sb="1" eb="7">
      <t>キョウドウトリクミカツドウ</t>
    </rPh>
    <rPh sb="7" eb="10">
      <t>シシュツガク</t>
    </rPh>
    <rPh sb="11" eb="13">
      <t>ニュウリョク</t>
    </rPh>
    <phoneticPr fontId="19"/>
  </si>
  <si>
    <t>※注意</t>
    <rPh sb="1" eb="3">
      <t>チュウイ</t>
    </rPh>
    <phoneticPr fontId="19"/>
  </si>
  <si>
    <t>分類</t>
    <rPh sb="0" eb="2">
      <t>ブンルイ</t>
    </rPh>
    <phoneticPr fontId="19"/>
  </si>
  <si>
    <t>収支項目</t>
    <rPh sb="0" eb="2">
      <t>シュウシ</t>
    </rPh>
    <rPh sb="2" eb="4">
      <t>コウモク</t>
    </rPh>
    <phoneticPr fontId="19"/>
  </si>
  <si>
    <t>項目の例示</t>
    <rPh sb="0" eb="2">
      <t>コウモク</t>
    </rPh>
    <rPh sb="3" eb="5">
      <t>レイジ</t>
    </rPh>
    <phoneticPr fontId="19"/>
  </si>
  <si>
    <t>収入</t>
    <rPh sb="0" eb="2">
      <t>シュウニュウ</t>
    </rPh>
    <phoneticPr fontId="19"/>
  </si>
  <si>
    <t>市補助金</t>
    <rPh sb="0" eb="1">
      <t>シ</t>
    </rPh>
    <rPh sb="1" eb="4">
      <t>ホジョキン</t>
    </rPh>
    <phoneticPr fontId="2"/>
  </si>
  <si>
    <t>積立金繰入</t>
    <rPh sb="0" eb="2">
      <t>ツミタテ</t>
    </rPh>
    <rPh sb="2" eb="3">
      <t>キン</t>
    </rPh>
    <rPh sb="3" eb="5">
      <t>クリイレ</t>
    </rPh>
    <phoneticPr fontId="2"/>
  </si>
  <si>
    <t>借入金</t>
    <rPh sb="0" eb="3">
      <t>カリイレキン</t>
    </rPh>
    <phoneticPr fontId="2"/>
  </si>
  <si>
    <t>個人配分</t>
    <rPh sb="0" eb="2">
      <t>コジン</t>
    </rPh>
    <rPh sb="2" eb="4">
      <t>ハイブン</t>
    </rPh>
    <phoneticPr fontId="19"/>
  </si>
  <si>
    <t>共同取組
活動費</t>
    <rPh sb="0" eb="2">
      <t>キョウドウ</t>
    </rPh>
    <rPh sb="2" eb="4">
      <t>トリクミ</t>
    </rPh>
    <rPh sb="5" eb="7">
      <t>カツドウ</t>
    </rPh>
    <rPh sb="7" eb="8">
      <t>ヒ</t>
    </rPh>
    <phoneticPr fontId="19"/>
  </si>
  <si>
    <t>代表者・会計・書記担当など、協定書に定められた役員に対する報酬</t>
    <rPh sb="0" eb="2">
      <t>ダイヒョウ</t>
    </rPh>
    <rPh sb="2" eb="3">
      <t>シャ</t>
    </rPh>
    <rPh sb="4" eb="6">
      <t>カイケイ</t>
    </rPh>
    <rPh sb="7" eb="9">
      <t>ショキ</t>
    </rPh>
    <rPh sb="9" eb="11">
      <t>タントウ</t>
    </rPh>
    <rPh sb="14" eb="17">
      <t>キョウテイショ</t>
    </rPh>
    <rPh sb="18" eb="19">
      <t>サダ</t>
    </rPh>
    <rPh sb="23" eb="25">
      <t>ヤクイン</t>
    </rPh>
    <rPh sb="26" eb="27">
      <t>タイ</t>
    </rPh>
    <rPh sb="29" eb="31">
      <t>ホウシュウ</t>
    </rPh>
    <phoneticPr fontId="19"/>
  </si>
  <si>
    <t>交付金</t>
    <rPh sb="0" eb="3">
      <t>コウフキン</t>
    </rPh>
    <phoneticPr fontId="2"/>
  </si>
  <si>
    <t>中山間地域等農業直接支払交付金</t>
    <rPh sb="0" eb="3">
      <t>チュウサンカン</t>
    </rPh>
    <rPh sb="3" eb="5">
      <t>チイキ</t>
    </rPh>
    <rPh sb="5" eb="6">
      <t>ナド</t>
    </rPh>
    <rPh sb="6" eb="8">
      <t>ノウギョウ</t>
    </rPh>
    <rPh sb="8" eb="15">
      <t>チョクセツシハライコウフキン</t>
    </rPh>
    <phoneticPr fontId="2"/>
  </si>
  <si>
    <t>伊那市有害鳥獣被害防除対策事業補助金</t>
    <rPh sb="0" eb="3">
      <t>イナシ</t>
    </rPh>
    <rPh sb="3" eb="5">
      <t>ユウガイ</t>
    </rPh>
    <rPh sb="5" eb="7">
      <t>チョウジュウ</t>
    </rPh>
    <rPh sb="7" eb="9">
      <t>ヒガイ</t>
    </rPh>
    <rPh sb="9" eb="11">
      <t>ボウジョ</t>
    </rPh>
    <rPh sb="11" eb="13">
      <t>タイサク</t>
    </rPh>
    <rPh sb="13" eb="15">
      <t>ジギョウ</t>
    </rPh>
    <rPh sb="15" eb="18">
      <t>ホジョキン</t>
    </rPh>
    <phoneticPr fontId="2"/>
  </si>
  <si>
    <t>預貯金利息</t>
    <rPh sb="0" eb="3">
      <t>ヨチョキン</t>
    </rPh>
    <rPh sb="3" eb="5">
      <t>リソク</t>
    </rPh>
    <phoneticPr fontId="2"/>
  </si>
  <si>
    <t>　←</t>
    <phoneticPr fontId="2"/>
  </si>
  <si>
    <t>別口座で管理していた積立金を中山間の会計に繰り入れる場合</t>
    <rPh sb="0" eb="1">
      <t>ベツ</t>
    </rPh>
    <rPh sb="1" eb="3">
      <t>コウザ</t>
    </rPh>
    <rPh sb="4" eb="6">
      <t>カンリ</t>
    </rPh>
    <rPh sb="10" eb="13">
      <t>ツミタテキン</t>
    </rPh>
    <rPh sb="14" eb="15">
      <t>チュウ</t>
    </rPh>
    <rPh sb="15" eb="17">
      <t>サンカン</t>
    </rPh>
    <rPh sb="18" eb="20">
      <t>カイケイ</t>
    </rPh>
    <rPh sb="21" eb="22">
      <t>ク</t>
    </rPh>
    <rPh sb="23" eb="24">
      <t>イ</t>
    </rPh>
    <rPh sb="26" eb="28">
      <t>バアイ</t>
    </rPh>
    <phoneticPr fontId="2"/>
  </si>
  <si>
    <t>繰越金</t>
    <rPh sb="0" eb="2">
      <t>クリコシ</t>
    </rPh>
    <rPh sb="2" eb="3">
      <t>キン</t>
    </rPh>
    <phoneticPr fontId="2"/>
  </si>
  <si>
    <t>道・水路管理費</t>
    <rPh sb="0" eb="1">
      <t>ミチ</t>
    </rPh>
    <rPh sb="2" eb="4">
      <t>スイロ</t>
    </rPh>
    <rPh sb="4" eb="7">
      <t>カンリヒ</t>
    </rPh>
    <phoneticPr fontId="2"/>
  </si>
  <si>
    <t>農地管理費</t>
    <rPh sb="0" eb="2">
      <t>ノウチ</t>
    </rPh>
    <rPh sb="2" eb="5">
      <t>カンリヒ</t>
    </rPh>
    <phoneticPr fontId="2"/>
  </si>
  <si>
    <t>鳥獣被害防止対策費</t>
    <rPh sb="0" eb="4">
      <t>チョウジュウヒガイ</t>
    </rPh>
    <rPh sb="4" eb="8">
      <t>ボウシタイサク</t>
    </rPh>
    <rPh sb="8" eb="9">
      <t>ヒ</t>
    </rPh>
    <phoneticPr fontId="2"/>
  </si>
  <si>
    <t>共同利用機械購入費</t>
    <rPh sb="0" eb="2">
      <t>キョウドウ</t>
    </rPh>
    <rPh sb="2" eb="4">
      <t>リヨウ</t>
    </rPh>
    <rPh sb="4" eb="6">
      <t>キカイ</t>
    </rPh>
    <rPh sb="6" eb="9">
      <t>コウニュウヒ</t>
    </rPh>
    <phoneticPr fontId="19"/>
  </si>
  <si>
    <t>共同利用施設整備等費</t>
    <rPh sb="0" eb="2">
      <t>キョウドウ</t>
    </rPh>
    <rPh sb="2" eb="4">
      <t>リヨウ</t>
    </rPh>
    <rPh sb="4" eb="6">
      <t>シセツ</t>
    </rPh>
    <rPh sb="6" eb="8">
      <t>セイビ</t>
    </rPh>
    <rPh sb="8" eb="9">
      <t>ナド</t>
    </rPh>
    <rPh sb="9" eb="10">
      <t>ヒ</t>
    </rPh>
    <phoneticPr fontId="19"/>
  </si>
  <si>
    <t>多面的機能増進活動費</t>
    <rPh sb="0" eb="3">
      <t>タメンテキ</t>
    </rPh>
    <rPh sb="3" eb="5">
      <t>キノウ</t>
    </rPh>
    <rPh sb="5" eb="7">
      <t>ゾウシン</t>
    </rPh>
    <rPh sb="7" eb="9">
      <t>カツドウ</t>
    </rPh>
    <rPh sb="9" eb="10">
      <t>ヒ</t>
    </rPh>
    <phoneticPr fontId="2"/>
  </si>
  <si>
    <t>その他</t>
    <rPh sb="2" eb="3">
      <t>タ</t>
    </rPh>
    <phoneticPr fontId="2"/>
  </si>
  <si>
    <t>積立金</t>
    <rPh sb="0" eb="2">
      <t>ツミタテ</t>
    </rPh>
    <rPh sb="2" eb="3">
      <t>キン</t>
    </rPh>
    <phoneticPr fontId="2"/>
  </si>
  <si>
    <t>研修会等費</t>
    <rPh sb="0" eb="2">
      <t>ケンシュウ</t>
    </rPh>
    <rPh sb="2" eb="3">
      <t>カイ</t>
    </rPh>
    <rPh sb="3" eb="4">
      <t>ナド</t>
    </rPh>
    <rPh sb="4" eb="5">
      <t>ヒ</t>
    </rPh>
    <phoneticPr fontId="2"/>
  </si>
  <si>
    <t>各種団体、活動への助成金、外部の団体に対する支出、事務用消耗品、印刷代、振込手数料、事務に要する経費、借入金返済、借入金利息など、各項目に該当しない共同取組活動への支出</t>
    <phoneticPr fontId="2"/>
  </si>
  <si>
    <t>収支報告書でリストとして出てくる科目の一覧と説明です。</t>
    <rPh sb="0" eb="2">
      <t>シュウシ</t>
    </rPh>
    <rPh sb="2" eb="5">
      <t>ホウコクショ</t>
    </rPh>
    <rPh sb="12" eb="13">
      <t>デ</t>
    </rPh>
    <rPh sb="16" eb="18">
      <t>カモク</t>
    </rPh>
    <rPh sb="19" eb="21">
      <t>イチラン</t>
    </rPh>
    <rPh sb="22" eb="24">
      <t>セツメイ</t>
    </rPh>
    <phoneticPr fontId="19"/>
  </si>
  <si>
    <t>⑤参加者別細目</t>
    <rPh sb="1" eb="4">
      <t>サンカシャ</t>
    </rPh>
    <rPh sb="4" eb="5">
      <t>ベツ</t>
    </rPh>
    <rPh sb="5" eb="7">
      <t>サイモク</t>
    </rPh>
    <phoneticPr fontId="19"/>
  </si>
  <si>
    <t>④参加者別細目（入力）</t>
    <rPh sb="1" eb="4">
      <t>サンカシャ</t>
    </rPh>
    <rPh sb="4" eb="5">
      <t>ベツ</t>
    </rPh>
    <rPh sb="5" eb="7">
      <t>サイモク</t>
    </rPh>
    <rPh sb="8" eb="10">
      <t>ニュウリョク</t>
    </rPh>
    <phoneticPr fontId="19"/>
  </si>
  <si>
    <t>伊那市集落協定（例）</t>
    <rPh sb="0" eb="3">
      <t>イナシ</t>
    </rPh>
    <rPh sb="3" eb="5">
      <t>シュウラク</t>
    </rPh>
    <rPh sb="5" eb="7">
      <t>キョウテイ</t>
    </rPh>
    <rPh sb="8" eb="9">
      <t>レイ</t>
    </rPh>
    <phoneticPr fontId="2"/>
  </si>
  <si>
    <t>収支報告書の記載例①</t>
    <rPh sb="0" eb="2">
      <t>シュウシ</t>
    </rPh>
    <rPh sb="2" eb="5">
      <t>ホウコクショ</t>
    </rPh>
    <rPh sb="6" eb="8">
      <t>キサイ</t>
    </rPh>
    <rPh sb="8" eb="9">
      <t>レイ</t>
    </rPh>
    <phoneticPr fontId="11"/>
  </si>
  <si>
    <t>伊那　太郎</t>
    <rPh sb="0" eb="2">
      <t>イナ</t>
    </rPh>
    <rPh sb="3" eb="5">
      <t>タロウ</t>
    </rPh>
    <phoneticPr fontId="2"/>
  </si>
  <si>
    <t>令和2年</t>
    <rPh sb="0" eb="2">
      <t>レイワ</t>
    </rPh>
    <rPh sb="3" eb="4">
      <t>ネン</t>
    </rPh>
    <phoneticPr fontId="2"/>
  </si>
  <si>
    <t>令和元年</t>
    <rPh sb="0" eb="2">
      <t>レイワ</t>
    </rPh>
    <rPh sb="2" eb="3">
      <t>ガン</t>
    </rPh>
    <rPh sb="3" eb="4">
      <t>ネン</t>
    </rPh>
    <phoneticPr fontId="2"/>
  </si>
  <si>
    <t>均等割で按分</t>
  </si>
  <si>
    <t>収支報告書の記載例②</t>
    <rPh sb="0" eb="2">
      <t>シュウシ</t>
    </rPh>
    <rPh sb="2" eb="5">
      <t>ホウコクショ</t>
    </rPh>
    <rPh sb="6" eb="8">
      <t>キサイ</t>
    </rPh>
    <rPh sb="8" eb="9">
      <t>レイ</t>
    </rPh>
    <phoneticPr fontId="11"/>
  </si>
  <si>
    <t>作業日当</t>
    <rPh sb="0" eb="4">
      <t>サギョウニットウ</t>
    </rPh>
    <phoneticPr fontId="2"/>
  </si>
  <si>
    <t>役員手当（5名）9,000円×5人＝45,000円</t>
    <rPh sb="0" eb="4">
      <t>ヤクインテアテ</t>
    </rPh>
    <rPh sb="6" eb="7">
      <t>メイ</t>
    </rPh>
    <rPh sb="13" eb="14">
      <t>エン</t>
    </rPh>
    <rPh sb="16" eb="17">
      <t>ニン</t>
    </rPh>
    <rPh sb="24" eb="25">
      <t>エン</t>
    </rPh>
    <phoneticPr fontId="2"/>
  </si>
  <si>
    <t>日当50,000円、電気柵設置費用190,000円</t>
    <rPh sb="0" eb="2">
      <t>ニットウ</t>
    </rPh>
    <rPh sb="8" eb="9">
      <t>エン</t>
    </rPh>
    <rPh sb="10" eb="12">
      <t>デンキ</t>
    </rPh>
    <rPh sb="12" eb="13">
      <t>サク</t>
    </rPh>
    <rPh sb="13" eb="15">
      <t>セッチ</t>
    </rPh>
    <rPh sb="15" eb="17">
      <t>ヒヨウ</t>
    </rPh>
    <rPh sb="24" eb="25">
      <t>エン</t>
    </rPh>
    <phoneticPr fontId="2"/>
  </si>
  <si>
    <t>草刈り機2台　150,000円</t>
    <rPh sb="0" eb="2">
      <t>クサカ</t>
    </rPh>
    <rPh sb="3" eb="4">
      <t>キ</t>
    </rPh>
    <rPh sb="5" eb="6">
      <t>ダイ</t>
    </rPh>
    <rPh sb="14" eb="15">
      <t>エン</t>
    </rPh>
    <phoneticPr fontId="2"/>
  </si>
  <si>
    <t>共同作業所維持管理費</t>
    <rPh sb="0" eb="2">
      <t>キョウドウ</t>
    </rPh>
    <rPh sb="2" eb="4">
      <t>サギョウ</t>
    </rPh>
    <rPh sb="4" eb="5">
      <t>トコロ</t>
    </rPh>
    <rPh sb="5" eb="7">
      <t>イジ</t>
    </rPh>
    <rPh sb="7" eb="10">
      <t>カンリヒ</t>
    </rPh>
    <phoneticPr fontId="2"/>
  </si>
  <si>
    <t>作業日当、景観作物苗</t>
    <rPh sb="0" eb="2">
      <t>サギョウ</t>
    </rPh>
    <rPh sb="2" eb="4">
      <t>ニットウ</t>
    </rPh>
    <rPh sb="5" eb="7">
      <t>ケイカン</t>
    </rPh>
    <rPh sb="7" eb="9">
      <t>サクモツ</t>
    </rPh>
    <rPh sb="9" eb="10">
      <t>ナエ</t>
    </rPh>
    <phoneticPr fontId="2"/>
  </si>
  <si>
    <t>事務費55,000円</t>
    <rPh sb="0" eb="3">
      <t>ジムヒ</t>
    </rPh>
    <rPh sb="9" eb="10">
      <t>エン</t>
    </rPh>
    <phoneticPr fontId="2"/>
  </si>
  <si>
    <t>水路改修積立</t>
    <rPh sb="0" eb="2">
      <t>スイロ</t>
    </rPh>
    <rPh sb="2" eb="4">
      <t>カイシュウ</t>
    </rPh>
    <rPh sb="4" eb="6">
      <t>ツミタテ</t>
    </rPh>
    <phoneticPr fontId="2"/>
  </si>
  <si>
    <t>収支報告書の記載例③</t>
    <phoneticPr fontId="11"/>
  </si>
  <si>
    <t>Ａ</t>
  </si>
  <si>
    <t>Ｂ</t>
  </si>
  <si>
    <t>Ｃ</t>
  </si>
  <si>
    <t>Ｄ</t>
  </si>
  <si>
    <t>Ｅ</t>
  </si>
  <si>
    <t>Ｆ</t>
  </si>
  <si>
    <t>Ｇ</t>
  </si>
  <si>
    <t>Ｈ</t>
  </si>
  <si>
    <t>Ｉ</t>
  </si>
  <si>
    <t>Ｊ</t>
  </si>
  <si>
    <t>収支報告書の記載例④</t>
    <phoneticPr fontId="11"/>
  </si>
  <si>
    <t>収支報告書の記載例⑤</t>
    <phoneticPr fontId="11"/>
  </si>
  <si>
    <t>伊那市農林部農政課</t>
    <rPh sb="0" eb="3">
      <t>イナシ</t>
    </rPh>
    <rPh sb="3" eb="5">
      <t>ノウリン</t>
    </rPh>
    <rPh sb="5" eb="6">
      <t>ブ</t>
    </rPh>
    <rPh sb="6" eb="9">
      <t>ノウセイカ</t>
    </rPh>
    <phoneticPr fontId="11"/>
  </si>
  <si>
    <t>中山間地域等直接支払交付金
収支報告書作成の手引き</t>
    <rPh sb="0" eb="3">
      <t>チュウサンカン</t>
    </rPh>
    <rPh sb="3" eb="5">
      <t>チイキ</t>
    </rPh>
    <rPh sb="5" eb="6">
      <t>トウ</t>
    </rPh>
    <rPh sb="6" eb="8">
      <t>チョクセツ</t>
    </rPh>
    <rPh sb="8" eb="10">
      <t>シハライ</t>
    </rPh>
    <rPh sb="10" eb="13">
      <t>コウフキン</t>
    </rPh>
    <rPh sb="14" eb="16">
      <t>シュウシ</t>
    </rPh>
    <rPh sb="16" eb="19">
      <t>ホウコクショ</t>
    </rPh>
    <rPh sb="19" eb="21">
      <t>サクセイ</t>
    </rPh>
    <rPh sb="22" eb="24">
      <t>テビ</t>
    </rPh>
    <phoneticPr fontId="11"/>
  </si>
  <si>
    <t>⑨その他</t>
    <rPh sb="3" eb="4">
      <t>タ</t>
    </rPh>
    <phoneticPr fontId="2"/>
  </si>
  <si>
    <t>⑩積立金</t>
    <rPh sb="1" eb="3">
      <t>ツミタテ</t>
    </rPh>
    <rPh sb="3" eb="4">
      <t>キン</t>
    </rPh>
    <phoneticPr fontId="2"/>
  </si>
  <si>
    <t>過年残（積立）額計（F）</t>
    <rPh sb="0" eb="2">
      <t>カネン</t>
    </rPh>
    <rPh sb="2" eb="3">
      <t>ザン</t>
    </rPh>
    <rPh sb="4" eb="6">
      <t>ツミタテ</t>
    </rPh>
    <rPh sb="7" eb="8">
      <t>ガク</t>
    </rPh>
    <rPh sb="8" eb="9">
      <t>ケイ</t>
    </rPh>
    <phoneticPr fontId="2"/>
  </si>
  <si>
    <t>⑥収支項目</t>
    <rPh sb="1" eb="3">
      <t>シュウシ</t>
    </rPh>
    <rPh sb="3" eb="5">
      <t>コウモク</t>
    </rPh>
    <phoneticPr fontId="19"/>
  </si>
  <si>
    <t>会議・研修等への参加費用、会場借り上げ費用、費用弁償、会議参加者へのお茶代※①、会場使用料、バス借り上げ料※②、講師謝礼など
※①食事・飲酒に係る支出は含めないこと。
※②研修旅行等を行う場合で、客観的に見て観光旅行的な要素が大きい内容の経費は、共同活動費として認められない可能性があるので注意すること。
　これらの費用は参加者の自己負担とすることが望ましい。</t>
    <rPh sb="0" eb="2">
      <t>カイギ</t>
    </rPh>
    <rPh sb="3" eb="5">
      <t>ケンシュウ</t>
    </rPh>
    <rPh sb="5" eb="6">
      <t>トウ</t>
    </rPh>
    <rPh sb="8" eb="10">
      <t>サンカ</t>
    </rPh>
    <rPh sb="10" eb="11">
      <t>ヒ</t>
    </rPh>
    <rPh sb="11" eb="12">
      <t>ヨウ</t>
    </rPh>
    <rPh sb="13" eb="15">
      <t>カイジョウ</t>
    </rPh>
    <rPh sb="15" eb="16">
      <t>カ</t>
    </rPh>
    <rPh sb="17" eb="18">
      <t>ア</t>
    </rPh>
    <rPh sb="19" eb="21">
      <t>ヒヨウ</t>
    </rPh>
    <rPh sb="22" eb="24">
      <t>ヒヨウ</t>
    </rPh>
    <rPh sb="24" eb="26">
      <t>ベンショウ</t>
    </rPh>
    <rPh sb="27" eb="29">
      <t>カイギ</t>
    </rPh>
    <rPh sb="29" eb="32">
      <t>サンカシャ</t>
    </rPh>
    <rPh sb="35" eb="37">
      <t>チャダイ</t>
    </rPh>
    <rPh sb="40" eb="42">
      <t>カイジョウ</t>
    </rPh>
    <rPh sb="42" eb="45">
      <t>シヨウリョウ</t>
    </rPh>
    <rPh sb="48" eb="53">
      <t>カリアゲリョウ</t>
    </rPh>
    <rPh sb="56" eb="58">
      <t>コウシ</t>
    </rPh>
    <rPh sb="58" eb="60">
      <t>シャレイ</t>
    </rPh>
    <rPh sb="66" eb="68">
      <t>ショクジ</t>
    </rPh>
    <rPh sb="69" eb="71">
      <t>インシュ</t>
    </rPh>
    <rPh sb="72" eb="73">
      <t>カカ</t>
    </rPh>
    <rPh sb="74" eb="76">
      <t>シシュツ</t>
    </rPh>
    <rPh sb="77" eb="78">
      <t>フク</t>
    </rPh>
    <rPh sb="87" eb="89">
      <t>ケンシュウ</t>
    </rPh>
    <rPh sb="89" eb="91">
      <t>リョコウ</t>
    </rPh>
    <rPh sb="91" eb="92">
      <t>トウ</t>
    </rPh>
    <rPh sb="93" eb="94">
      <t>オコナ</t>
    </rPh>
    <rPh sb="95" eb="97">
      <t>バアイ</t>
    </rPh>
    <rPh sb="99" eb="102">
      <t>キャッカンテキ</t>
    </rPh>
    <rPh sb="103" eb="104">
      <t>ミ</t>
    </rPh>
    <rPh sb="111" eb="113">
      <t>ヨウソ</t>
    </rPh>
    <rPh sb="114" eb="115">
      <t>オオ</t>
    </rPh>
    <rPh sb="117" eb="119">
      <t>ナイヨウ</t>
    </rPh>
    <rPh sb="120" eb="122">
      <t>ケイヒ</t>
    </rPh>
    <rPh sb="124" eb="126">
      <t>キョウドウ</t>
    </rPh>
    <rPh sb="126" eb="128">
      <t>カツドウ</t>
    </rPh>
    <rPh sb="128" eb="129">
      <t>ヒ</t>
    </rPh>
    <rPh sb="132" eb="133">
      <t>ミト</t>
    </rPh>
    <rPh sb="138" eb="141">
      <t>カノウセイ</t>
    </rPh>
    <rPh sb="146" eb="148">
      <t>チュウイ</t>
    </rPh>
    <rPh sb="159" eb="161">
      <t>ヒヨウ</t>
    </rPh>
    <rPh sb="162" eb="165">
      <t>サンカシャ</t>
    </rPh>
    <rPh sb="166" eb="168">
      <t>ジコ</t>
    </rPh>
    <rPh sb="168" eb="170">
      <t>フタン</t>
    </rPh>
    <rPh sb="176" eb="177">
      <t>ノゾ</t>
    </rPh>
    <phoneticPr fontId="19"/>
  </si>
  <si>
    <t>道・水路管理にかかる経費
草刈り、井ざらいに対する管理作業日当、作業参加者に配布する飲料代など。</t>
    <rPh sb="0" eb="1">
      <t>ミチ</t>
    </rPh>
    <rPh sb="2" eb="4">
      <t>スイロ</t>
    </rPh>
    <rPh sb="4" eb="6">
      <t>カンリ</t>
    </rPh>
    <rPh sb="10" eb="12">
      <t>ケイヒ</t>
    </rPh>
    <rPh sb="17" eb="18">
      <t>イ</t>
    </rPh>
    <rPh sb="25" eb="27">
      <t>カンリ</t>
    </rPh>
    <rPh sb="27" eb="29">
      <t>サギョウ</t>
    </rPh>
    <rPh sb="29" eb="31">
      <t>ニットウ</t>
    </rPh>
    <phoneticPr fontId="19"/>
  </si>
  <si>
    <t>農地の維持管理にかかる経費
草刈り、防除等に対する管理作業日当、作業参加者に配布する飲料代など。</t>
    <rPh sb="0" eb="2">
      <t>ノウチ</t>
    </rPh>
    <rPh sb="3" eb="5">
      <t>イジ</t>
    </rPh>
    <rPh sb="5" eb="7">
      <t>カンリ</t>
    </rPh>
    <rPh sb="11" eb="13">
      <t>ケイヒ</t>
    </rPh>
    <phoneticPr fontId="19"/>
  </si>
  <si>
    <t>鳥獣被害防止活動等にかかる経費
草刈り、除草剤等に対する管理作業日当、作業参加者に配布する飲料代など。</t>
    <rPh sb="13" eb="15">
      <t>ケイヒ</t>
    </rPh>
    <rPh sb="20" eb="23">
      <t>ジョソウザイ</t>
    </rPh>
    <phoneticPr fontId="19"/>
  </si>
  <si>
    <t>共同で利用する機械にかかる経費
購入費、修理費、農機具共済保険料、燃料費、オペレーター賃金、共同利用機械の保管に係る経費など。</t>
    <rPh sb="0" eb="2">
      <t>キョウドウ</t>
    </rPh>
    <rPh sb="3" eb="5">
      <t>リヨウ</t>
    </rPh>
    <rPh sb="7" eb="9">
      <t>キカイ</t>
    </rPh>
    <rPh sb="13" eb="15">
      <t>ケイヒ</t>
    </rPh>
    <rPh sb="16" eb="19">
      <t>コウニュウヒ</t>
    </rPh>
    <rPh sb="20" eb="23">
      <t>シュウリヒ</t>
    </rPh>
    <rPh sb="24" eb="27">
      <t>ノウキグ</t>
    </rPh>
    <rPh sb="27" eb="29">
      <t>キョウサイ</t>
    </rPh>
    <rPh sb="29" eb="32">
      <t>ホケンリョウ</t>
    </rPh>
    <rPh sb="33" eb="35">
      <t>ネンリョウ</t>
    </rPh>
    <rPh sb="35" eb="36">
      <t>ヒ</t>
    </rPh>
    <rPh sb="43" eb="45">
      <t>チンギン</t>
    </rPh>
    <rPh sb="46" eb="48">
      <t>キョウドウ</t>
    </rPh>
    <rPh sb="48" eb="50">
      <t>リヨウ</t>
    </rPh>
    <rPh sb="50" eb="52">
      <t>キカイ</t>
    </rPh>
    <rPh sb="53" eb="55">
      <t>ホカン</t>
    </rPh>
    <rPh sb="56" eb="57">
      <t>カカ</t>
    </rPh>
    <rPh sb="58" eb="60">
      <t>ケイヒ</t>
    </rPh>
    <phoneticPr fontId="19"/>
  </si>
  <si>
    <t>共同で利用する施設にかかる経費
購入費、修理費、農機具共済保険料、ポンプ設備などの集落で共同利用する農業用施設の維持管理費、保管に係る経費など。</t>
    <rPh sb="0" eb="2">
      <t>キョウドウ</t>
    </rPh>
    <rPh sb="3" eb="5">
      <t>リヨウ</t>
    </rPh>
    <rPh sb="7" eb="9">
      <t>シセツ</t>
    </rPh>
    <rPh sb="13" eb="15">
      <t>ケイヒ</t>
    </rPh>
    <rPh sb="16" eb="19">
      <t>コウニュウヒ</t>
    </rPh>
    <rPh sb="20" eb="23">
      <t>シュウリヒ</t>
    </rPh>
    <rPh sb="24" eb="27">
      <t>ノウキグ</t>
    </rPh>
    <rPh sb="27" eb="29">
      <t>キョウサイ</t>
    </rPh>
    <rPh sb="29" eb="32">
      <t>ホケンリョウ</t>
    </rPh>
    <rPh sb="36" eb="38">
      <t>セツビ</t>
    </rPh>
    <rPh sb="41" eb="43">
      <t>シュウラク</t>
    </rPh>
    <rPh sb="44" eb="46">
      <t>キョウドウ</t>
    </rPh>
    <rPh sb="46" eb="48">
      <t>リヨウ</t>
    </rPh>
    <rPh sb="50" eb="53">
      <t>ノウギョウヨウ</t>
    </rPh>
    <rPh sb="53" eb="55">
      <t>シセツ</t>
    </rPh>
    <rPh sb="56" eb="58">
      <t>イジ</t>
    </rPh>
    <rPh sb="58" eb="61">
      <t>カンリヒ</t>
    </rPh>
    <rPh sb="62" eb="64">
      <t>ホカン</t>
    </rPh>
    <rPh sb="65" eb="66">
      <t>カカ</t>
    </rPh>
    <rPh sb="67" eb="69">
      <t>ケイヒ</t>
    </rPh>
    <phoneticPr fontId="19"/>
  </si>
  <si>
    <t>多面的機能増進活動にかかる経費
農地と一体となった周辺林地の下草刈り、棚田オーナー制度の実施、景観作物を作付け、魚類・昆虫類の保護を行う（ビオトープの確保）、堆きゅう肥の施肥等に対する管理作業日当、作業参加者に配布する飲料代、スコップ、草刈り刃、除草剤、防草シート、景観形成のための花苗など。</t>
    <rPh sb="0" eb="3">
      <t>タメンテキ</t>
    </rPh>
    <rPh sb="3" eb="5">
      <t>キノウ</t>
    </rPh>
    <rPh sb="5" eb="7">
      <t>ゾウシン</t>
    </rPh>
    <rPh sb="7" eb="9">
      <t>カツドウ</t>
    </rPh>
    <rPh sb="13" eb="15">
      <t>ケイヒ</t>
    </rPh>
    <phoneticPr fontId="19"/>
  </si>
  <si>
    <t>水路改修等の積立金
ただし、使用目的を明確にすること。
※予備費目的の積立は不可</t>
    <rPh sb="0" eb="2">
      <t>スイロ</t>
    </rPh>
    <rPh sb="2" eb="4">
      <t>カイシュウ</t>
    </rPh>
    <rPh sb="4" eb="5">
      <t>ナド</t>
    </rPh>
    <rPh sb="6" eb="8">
      <t>ツミタテ</t>
    </rPh>
    <rPh sb="8" eb="9">
      <t>キン</t>
    </rPh>
    <rPh sb="14" eb="16">
      <t>シヨウ</t>
    </rPh>
    <rPh sb="16" eb="18">
      <t>モクテキ</t>
    </rPh>
    <rPh sb="19" eb="21">
      <t>メイカク</t>
    </rPh>
    <rPh sb="29" eb="32">
      <t>ヨビヒ</t>
    </rPh>
    <rPh sb="32" eb="34">
      <t>モクテキ</t>
    </rPh>
    <rPh sb="35" eb="37">
      <t>ツミタテ</t>
    </rPh>
    <rPh sb="38" eb="40">
      <t>フカ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</si>
</sst>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 ;[Red]\-#,##0\ "/>
    <numFmt numFmtId="177" formatCode="#,##0_ "/>
    <numFmt numFmtId="178" formatCode="#,###,###,##0\ &quot;円&quot;"/>
    <numFmt numFmtId="179" formatCode="#,###,###\ &quot;㎡&quot;"/>
    <numFmt numFmtId="180" formatCode="#,##0\ &quot;人&quot;"/>
    <numFmt numFmtId="181" formatCode="#,##0.00_ ;[Red]\-#,##0.00\ "/>
    <numFmt numFmtId="182" formatCode="#,##0.00000_ ;[Red]\-#,##0.00000\ "/>
    <numFmt numFmtId="183" formatCode="[$-411]ggge&quot;年&quot;m&quot;月&quot;d&quot;日&quot;;@"/>
    <numFmt numFmtId="184" formatCode="#,##0.00_ "/>
  </numFmts>
  <fonts count="3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8"/>
      <name val="ＭＳ 明朝"/>
      <family val="1"/>
      <charset val="128"/>
    </font>
    <font>
      <sz val="10"/>
      <name val="ＭＳ 明朝"/>
      <family val="1"/>
      <charset val="128"/>
    </font>
    <font>
      <sz val="12"/>
      <name val="ＭＳ ゴシック"/>
      <family val="3"/>
      <charset val="128"/>
    </font>
    <font>
      <sz val="11"/>
      <name val="ＭＳ ゴシック"/>
      <family val="3"/>
      <charset val="128"/>
    </font>
    <font>
      <sz val="11"/>
      <color indexed="10"/>
      <name val="ＭＳ 明朝"/>
      <family val="1"/>
      <charset val="128"/>
    </font>
    <font>
      <sz val="11"/>
      <color theme="0"/>
      <name val="ＭＳ Ｐゴシック"/>
      <family val="3"/>
      <charset val="128"/>
    </font>
    <font>
      <sz val="6"/>
      <name val="ＭＳ ゴシック"/>
      <family val="3"/>
      <charset val="128"/>
    </font>
    <font>
      <sz val="11"/>
      <color theme="1"/>
      <name val="ＭＳ ゴシック"/>
      <family val="3"/>
      <charset val="128"/>
    </font>
    <font>
      <sz val="8"/>
      <color theme="1"/>
      <name val="ＭＳ ゴシック"/>
      <family val="3"/>
      <charset val="128"/>
    </font>
    <font>
      <sz val="11"/>
      <color theme="1"/>
      <name val="ＭＳ 明朝"/>
      <family val="1"/>
      <charset val="128"/>
    </font>
    <font>
      <sz val="9"/>
      <color indexed="81"/>
      <name val="ＭＳ Ｐゴシック"/>
      <family val="3"/>
      <charset val="128"/>
    </font>
    <font>
      <sz val="9"/>
      <name val="ＭＳ 明朝"/>
      <family val="1"/>
      <charset val="128"/>
    </font>
    <font>
      <sz val="6"/>
      <name val="ＭＳ 明朝"/>
      <family val="1"/>
      <charset val="128"/>
    </font>
    <font>
      <sz val="11"/>
      <color theme="1"/>
      <name val="ＭＳ Ｐゴシック"/>
      <family val="2"/>
      <scheme val="minor"/>
    </font>
    <font>
      <sz val="6"/>
      <name val="ＭＳ Ｐゴシック"/>
      <family val="3"/>
      <charset val="128"/>
      <scheme val="minor"/>
    </font>
    <font>
      <sz val="11"/>
      <color rgb="FFFF0000"/>
      <name val="ＭＳ 明朝"/>
      <family val="1"/>
      <charset val="128"/>
    </font>
    <font>
      <b/>
      <sz val="11"/>
      <color theme="1"/>
      <name val="ＭＳ 明朝"/>
      <family val="1"/>
      <charset val="128"/>
    </font>
    <font>
      <sz val="11"/>
      <name val="ＭＳ Ｐ明朝"/>
      <family val="1"/>
      <charset val="128"/>
    </font>
    <font>
      <b/>
      <i/>
      <u/>
      <sz val="24"/>
      <name val="ＭＳ Ｐゴシック"/>
      <family val="3"/>
      <charset val="128"/>
      <scheme val="minor"/>
    </font>
    <font>
      <sz val="11"/>
      <name val="ＭＳ Ｐゴシック"/>
      <family val="3"/>
      <charset val="128"/>
      <scheme val="minor"/>
    </font>
    <font>
      <sz val="13"/>
      <name val="ＭＳ Ｐゴシック"/>
      <family val="3"/>
      <charset val="128"/>
      <scheme val="minor"/>
    </font>
    <font>
      <b/>
      <sz val="36"/>
      <color theme="1"/>
      <name val="HGS創英角ﾎﾟｯﾌﾟ体"/>
      <family val="3"/>
      <charset val="128"/>
    </font>
    <font>
      <b/>
      <sz val="22"/>
      <color theme="1"/>
      <name val="HGS創英角ﾎﾟｯﾌﾟ体"/>
      <family val="3"/>
      <charset val="128"/>
    </font>
    <font>
      <b/>
      <sz val="28"/>
      <color theme="1"/>
      <name val="HGP創英角ﾎﾟｯﾌﾟ体"/>
      <family val="3"/>
      <charset val="128"/>
    </font>
    <font>
      <sz val="9"/>
      <color indexed="81"/>
      <name val="MS P ゴシック"/>
      <family val="3"/>
      <charset val="128"/>
    </font>
    <font>
      <u/>
      <sz val="9"/>
      <color indexed="81"/>
      <name val="MS P ゴシック"/>
      <family val="3"/>
      <charset val="128"/>
    </font>
  </fonts>
  <fills count="10">
    <fill>
      <patternFill patternType="none"/>
    </fill>
    <fill>
      <patternFill patternType="gray125"/>
    </fill>
    <fill>
      <patternFill patternType="solid">
        <fgColor theme="9" tint="0.79998168889431442"/>
        <bgColor indexed="64"/>
      </patternFill>
    </fill>
    <fill>
      <patternFill patternType="solid">
        <fgColor rgb="FFFF0000"/>
        <bgColor indexed="64"/>
      </patternFill>
    </fill>
    <fill>
      <patternFill patternType="solid">
        <fgColor rgb="FF0070C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4" tint="0.59999389629810485"/>
        <bgColor indexed="64"/>
      </patternFill>
    </fill>
    <fill>
      <patternFill patternType="solid">
        <fgColor theme="9" tint="0.59999389629810485"/>
        <bgColor indexed="64"/>
      </patternFill>
    </fill>
  </fills>
  <borders count="104">
    <border>
      <left/>
      <right/>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style="medium">
        <color indexed="64"/>
      </left>
      <right/>
      <top/>
      <bottom style="dashed">
        <color indexed="64"/>
      </bottom>
      <diagonal/>
    </border>
    <border>
      <left style="medium">
        <color indexed="64"/>
      </left>
      <right/>
      <top style="dashed">
        <color indexed="64"/>
      </top>
      <bottom style="dashed">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top/>
      <bottom style="dashed">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style="dashed">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style="medium">
        <color indexed="64"/>
      </left>
      <right style="thin">
        <color indexed="64"/>
      </right>
      <top style="dashed">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medium">
        <color indexed="64"/>
      </right>
      <top/>
      <bottom style="dashed">
        <color indexed="64"/>
      </bottom>
      <diagonal/>
    </border>
    <border>
      <left style="thin">
        <color indexed="64"/>
      </left>
      <right style="medium">
        <color indexed="64"/>
      </right>
      <top style="medium">
        <color indexed="64"/>
      </top>
      <bottom style="medium">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double">
        <color indexed="64"/>
      </top>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diagonal/>
    </border>
    <border>
      <left/>
      <right style="medium">
        <color indexed="64"/>
      </right>
      <top style="medium">
        <color indexed="64"/>
      </top>
      <bottom style="thin">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double">
        <color indexed="64"/>
      </top>
      <bottom/>
      <diagonal/>
    </border>
    <border>
      <left style="thin">
        <color indexed="64"/>
      </left>
      <right style="medium">
        <color indexed="64"/>
      </right>
      <top style="medium">
        <color indexed="64"/>
      </top>
      <bottom style="dashed">
        <color indexed="64"/>
      </bottom>
      <diagonal/>
    </border>
    <border>
      <left/>
      <right/>
      <top style="dashed">
        <color indexed="64"/>
      </top>
      <bottom style="dashed">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bottom/>
      <diagonal/>
    </border>
  </borders>
  <cellStyleXfs count="6">
    <xf numFmtId="0" fontId="0" fillId="0" borderId="0"/>
    <xf numFmtId="38" fontId="1" fillId="0" borderId="0" applyFont="0" applyFill="0" applyBorder="0" applyAlignment="0" applyProtection="0"/>
    <xf numFmtId="0" fontId="1" fillId="0" borderId="0"/>
    <xf numFmtId="0" fontId="12" fillId="0" borderId="0">
      <alignment vertical="center"/>
    </xf>
    <xf numFmtId="38" fontId="1" fillId="0" borderId="0" applyFont="0" applyFill="0" applyBorder="0" applyAlignment="0" applyProtection="0">
      <alignment vertical="center"/>
    </xf>
    <xf numFmtId="0" fontId="18" fillId="0" borderId="0"/>
  </cellStyleXfs>
  <cellXfs count="374">
    <xf numFmtId="0" fontId="0" fillId="0" borderId="0" xfId="0"/>
    <xf numFmtId="0" fontId="0" fillId="0" borderId="0" xfId="0" applyAlignment="1">
      <alignment vertical="center"/>
    </xf>
    <xf numFmtId="0" fontId="0" fillId="0" borderId="23" xfId="0" applyBorder="1" applyAlignment="1">
      <alignment vertical="center"/>
    </xf>
    <xf numFmtId="0" fontId="0" fillId="0" borderId="24" xfId="0"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0" fillId="0" borderId="34" xfId="0" applyBorder="1" applyAlignment="1">
      <alignment horizontal="center" vertical="center"/>
    </xf>
    <xf numFmtId="0" fontId="0" fillId="0" borderId="35" xfId="0" applyBorder="1" applyAlignment="1">
      <alignment horizontal="center" vertical="center"/>
    </xf>
    <xf numFmtId="177" fontId="0" fillId="0" borderId="37" xfId="0" applyNumberFormat="1" applyBorder="1" applyAlignment="1">
      <alignment vertical="center"/>
    </xf>
    <xf numFmtId="177" fontId="0" fillId="0" borderId="29" xfId="0" applyNumberFormat="1" applyBorder="1" applyAlignment="1">
      <alignment vertical="center"/>
    </xf>
    <xf numFmtId="177" fontId="0" fillId="0" borderId="38" xfId="0" applyNumberFormat="1" applyBorder="1" applyAlignment="1">
      <alignment vertical="center"/>
    </xf>
    <xf numFmtId="182" fontId="0" fillId="0" borderId="40" xfId="0" applyNumberFormat="1" applyBorder="1" applyAlignment="1">
      <alignment vertical="center"/>
    </xf>
    <xf numFmtId="176" fontId="0" fillId="0" borderId="6" xfId="0" applyNumberFormat="1" applyBorder="1" applyAlignment="1">
      <alignment vertical="center"/>
    </xf>
    <xf numFmtId="176" fontId="0" fillId="0" borderId="22" xfId="0" applyNumberFormat="1" applyBorder="1" applyAlignment="1">
      <alignment vertical="center"/>
    </xf>
    <xf numFmtId="176" fontId="0" fillId="0" borderId="23" xfId="0" applyNumberFormat="1" applyBorder="1" applyAlignment="1">
      <alignment vertical="center"/>
    </xf>
    <xf numFmtId="176" fontId="0" fillId="0" borderId="41" xfId="0" applyNumberFormat="1" applyBorder="1" applyAlignment="1">
      <alignment vertical="center"/>
    </xf>
    <xf numFmtId="176" fontId="0" fillId="0" borderId="36" xfId="0" applyNumberFormat="1" applyBorder="1" applyAlignment="1">
      <alignment vertical="center"/>
    </xf>
    <xf numFmtId="176" fontId="0" fillId="0" borderId="24" xfId="0" applyNumberFormat="1" applyBorder="1" applyAlignment="1">
      <alignment vertical="center"/>
    </xf>
    <xf numFmtId="176" fontId="0" fillId="0" borderId="44" xfId="0" applyNumberFormat="1" applyBorder="1" applyAlignment="1">
      <alignment vertical="center"/>
    </xf>
    <xf numFmtId="176" fontId="0" fillId="0" borderId="37" xfId="0" applyNumberFormat="1" applyBorder="1" applyAlignment="1">
      <alignment vertical="center"/>
    </xf>
    <xf numFmtId="176" fontId="0" fillId="0" borderId="32" xfId="0" applyNumberFormat="1" applyBorder="1" applyAlignment="1">
      <alignment vertical="center"/>
    </xf>
    <xf numFmtId="176" fontId="0" fillId="0" borderId="45" xfId="0" applyNumberFormat="1" applyBorder="1" applyAlignment="1">
      <alignment vertical="center"/>
    </xf>
    <xf numFmtId="176" fontId="0" fillId="0" borderId="3" xfId="0" applyNumberFormat="1" applyBorder="1" applyAlignment="1">
      <alignment vertical="center"/>
    </xf>
    <xf numFmtId="176" fontId="0" fillId="0" borderId="14" xfId="0" applyNumberFormat="1" applyBorder="1" applyAlignment="1">
      <alignment vertical="center"/>
    </xf>
    <xf numFmtId="176" fontId="0" fillId="0" borderId="29" xfId="0" applyNumberFormat="1" applyBorder="1" applyAlignment="1">
      <alignment vertical="center"/>
    </xf>
    <xf numFmtId="176" fontId="0" fillId="0" borderId="33" xfId="0" applyNumberFormat="1" applyBorder="1" applyAlignment="1">
      <alignment vertical="center"/>
    </xf>
    <xf numFmtId="176" fontId="0" fillId="0" borderId="46" xfId="0" applyNumberFormat="1" applyBorder="1" applyAlignment="1">
      <alignment vertical="center"/>
    </xf>
    <xf numFmtId="176" fontId="0" fillId="0" borderId="13" xfId="0" applyNumberFormat="1" applyBorder="1" applyAlignment="1">
      <alignment vertical="center"/>
    </xf>
    <xf numFmtId="176" fontId="0" fillId="0" borderId="15" xfId="0" applyNumberFormat="1" applyBorder="1" applyAlignment="1">
      <alignment vertical="center"/>
    </xf>
    <xf numFmtId="176" fontId="0" fillId="0" borderId="38" xfId="0" applyNumberFormat="1" applyBorder="1" applyAlignment="1">
      <alignment vertical="center"/>
    </xf>
    <xf numFmtId="176" fontId="0" fillId="0" borderId="40" xfId="0" applyNumberFormat="1" applyBorder="1" applyAlignment="1">
      <alignment vertical="center"/>
    </xf>
    <xf numFmtId="176" fontId="0" fillId="0" borderId="47" xfId="0" applyNumberFormat="1" applyBorder="1" applyAlignment="1">
      <alignment vertical="center"/>
    </xf>
    <xf numFmtId="176" fontId="0" fillId="0" borderId="48" xfId="0" applyNumberFormat="1" applyBorder="1" applyAlignment="1">
      <alignment vertical="center"/>
    </xf>
    <xf numFmtId="181" fontId="0" fillId="0" borderId="3" xfId="0" applyNumberFormat="1" applyBorder="1" applyAlignment="1">
      <alignment vertical="center"/>
    </xf>
    <xf numFmtId="181" fontId="0" fillId="0" borderId="13" xfId="0" applyNumberFormat="1" applyBorder="1" applyAlignment="1">
      <alignment vertical="center"/>
    </xf>
    <xf numFmtId="181" fontId="0" fillId="0" borderId="48" xfId="0" applyNumberFormat="1" applyBorder="1" applyAlignment="1">
      <alignment vertical="center"/>
    </xf>
    <xf numFmtId="0" fontId="0" fillId="2" borderId="8" xfId="0" applyFill="1" applyBorder="1" applyAlignment="1">
      <alignment vertical="center"/>
    </xf>
    <xf numFmtId="181" fontId="0" fillId="2" borderId="21" xfId="0" applyNumberFormat="1" applyFill="1" applyBorder="1" applyAlignment="1">
      <alignment vertical="center"/>
    </xf>
    <xf numFmtId="177" fontId="0" fillId="2" borderId="22" xfId="0" applyNumberFormat="1" applyFill="1" applyBorder="1" applyAlignment="1">
      <alignment vertical="center"/>
    </xf>
    <xf numFmtId="181" fontId="0" fillId="2" borderId="43" xfId="0" applyNumberFormat="1" applyFill="1" applyBorder="1" applyAlignment="1">
      <alignment vertical="center"/>
    </xf>
    <xf numFmtId="177" fontId="0" fillId="2" borderId="36" xfId="0" applyNumberFormat="1" applyFill="1" applyBorder="1" applyAlignment="1">
      <alignment vertical="center"/>
    </xf>
    <xf numFmtId="176" fontId="0" fillId="2" borderId="22" xfId="0" applyNumberFormat="1" applyFill="1" applyBorder="1" applyAlignment="1">
      <alignment vertical="center"/>
    </xf>
    <xf numFmtId="176" fontId="0" fillId="2" borderId="18" xfId="0" applyNumberFormat="1" applyFill="1" applyBorder="1" applyAlignment="1">
      <alignment vertical="center"/>
    </xf>
    <xf numFmtId="176" fontId="0" fillId="2" borderId="23" xfId="0" applyNumberFormat="1" applyFill="1" applyBorder="1" applyAlignment="1">
      <alignment vertical="center"/>
    </xf>
    <xf numFmtId="176" fontId="0" fillId="2" borderId="6" xfId="0" applyNumberFormat="1" applyFill="1" applyBorder="1" applyAlignment="1">
      <alignment vertical="center"/>
    </xf>
    <xf numFmtId="176" fontId="0" fillId="2" borderId="41" xfId="0" applyNumberFormat="1" applyFill="1" applyBorder="1" applyAlignment="1">
      <alignment vertical="center"/>
    </xf>
    <xf numFmtId="176" fontId="0" fillId="2" borderId="36" xfId="0" applyNumberFormat="1" applyFill="1" applyBorder="1" applyAlignment="1">
      <alignment vertical="center"/>
    </xf>
    <xf numFmtId="176" fontId="0" fillId="2" borderId="42" xfId="0" applyNumberFormat="1" applyFill="1" applyBorder="1" applyAlignment="1">
      <alignment vertical="center"/>
    </xf>
    <xf numFmtId="176" fontId="0" fillId="2" borderId="43" xfId="0" applyNumberFormat="1" applyFill="1" applyBorder="1" applyAlignment="1">
      <alignment vertical="center"/>
    </xf>
    <xf numFmtId="176" fontId="0" fillId="2" borderId="24" xfId="0" applyNumberFormat="1" applyFill="1" applyBorder="1" applyAlignment="1">
      <alignment vertical="center"/>
    </xf>
    <xf numFmtId="0" fontId="4" fillId="0" borderId="0" xfId="0" applyFont="1"/>
    <xf numFmtId="177" fontId="4" fillId="0" borderId="0" xfId="0" applyNumberFormat="1" applyFont="1"/>
    <xf numFmtId="0" fontId="4" fillId="0" borderId="29" xfId="0" applyFont="1" applyBorder="1" applyAlignment="1">
      <alignment vertical="center"/>
    </xf>
    <xf numFmtId="0" fontId="10" fillId="4" borderId="29" xfId="0" applyFont="1" applyFill="1" applyBorder="1" applyAlignment="1">
      <alignment horizontal="center" vertical="center"/>
    </xf>
    <xf numFmtId="0" fontId="10" fillId="3" borderId="29" xfId="0" applyFont="1" applyFill="1" applyBorder="1" applyAlignment="1">
      <alignment horizontal="center" vertical="center"/>
    </xf>
    <xf numFmtId="0" fontId="0" fillId="0" borderId="39" xfId="0" applyNumberFormat="1" applyBorder="1" applyAlignment="1">
      <alignment horizontal="center" vertical="center"/>
    </xf>
    <xf numFmtId="0" fontId="0" fillId="2" borderId="7" xfId="0" applyFill="1" applyBorder="1" applyAlignment="1">
      <alignment vertical="center"/>
    </xf>
    <xf numFmtId="181" fontId="0" fillId="2" borderId="64" xfId="0" applyNumberFormat="1" applyFill="1" applyBorder="1" applyAlignment="1">
      <alignment vertical="center"/>
    </xf>
    <xf numFmtId="177" fontId="0" fillId="2" borderId="65" xfId="0" applyNumberFormat="1" applyFill="1" applyBorder="1" applyAlignment="1">
      <alignment vertical="center"/>
    </xf>
    <xf numFmtId="0" fontId="0" fillId="0" borderId="66" xfId="0" applyBorder="1" applyAlignment="1">
      <alignment vertical="center"/>
    </xf>
    <xf numFmtId="176" fontId="0" fillId="0" borderId="5" xfId="0" applyNumberFormat="1" applyBorder="1" applyAlignment="1">
      <alignment vertical="center"/>
    </xf>
    <xf numFmtId="176" fontId="0" fillId="0" borderId="65" xfId="0" applyNumberFormat="1" applyBorder="1" applyAlignment="1">
      <alignment vertical="center"/>
    </xf>
    <xf numFmtId="176" fontId="0" fillId="0" borderId="66" xfId="0" applyNumberFormat="1" applyBorder="1" applyAlignment="1">
      <alignment vertical="center"/>
    </xf>
    <xf numFmtId="176" fontId="0" fillId="2" borderId="65" xfId="0" applyNumberFormat="1" applyFill="1" applyBorder="1" applyAlignment="1">
      <alignment vertical="center"/>
    </xf>
    <xf numFmtId="176" fontId="0" fillId="2" borderId="17" xfId="0" applyNumberFormat="1" applyFill="1" applyBorder="1" applyAlignment="1">
      <alignment vertical="center"/>
    </xf>
    <xf numFmtId="176" fontId="0" fillId="2" borderId="66" xfId="0" applyNumberFormat="1" applyFill="1" applyBorder="1" applyAlignment="1">
      <alignment vertical="center"/>
    </xf>
    <xf numFmtId="0" fontId="0" fillId="0" borderId="26" xfId="0" applyBorder="1" applyAlignment="1">
      <alignment horizontal="center" vertical="center"/>
    </xf>
    <xf numFmtId="0" fontId="0" fillId="0" borderId="4" xfId="0" applyBorder="1" applyAlignment="1">
      <alignment horizontal="center" vertical="center"/>
    </xf>
    <xf numFmtId="0" fontId="0" fillId="0" borderId="25" xfId="0" applyBorder="1" applyAlignment="1">
      <alignment horizontal="center" vertical="center"/>
    </xf>
    <xf numFmtId="0" fontId="0" fillId="0" borderId="67" xfId="0" applyBorder="1" applyAlignment="1">
      <alignment horizontal="center" vertical="center"/>
    </xf>
    <xf numFmtId="0" fontId="0" fillId="0" borderId="62" xfId="0" applyBorder="1" applyAlignment="1">
      <alignment horizontal="center" vertical="center"/>
    </xf>
    <xf numFmtId="0" fontId="1" fillId="0" borderId="0" xfId="2"/>
    <xf numFmtId="38" fontId="4" fillId="0" borderId="0" xfId="1" applyFont="1" applyFill="1" applyAlignment="1" applyProtection="1">
      <alignment horizontal="right" vertical="center"/>
      <protection locked="0"/>
    </xf>
    <xf numFmtId="0" fontId="4" fillId="0" borderId="1" xfId="1" applyNumberFormat="1" applyFont="1" applyFill="1" applyBorder="1" applyAlignment="1">
      <alignment horizontal="center" vertical="center"/>
    </xf>
    <xf numFmtId="0" fontId="12" fillId="0" borderId="0" xfId="3" applyFont="1">
      <alignment vertical="center"/>
    </xf>
    <xf numFmtId="184" fontId="14" fillId="0" borderId="0" xfId="3" applyNumberFormat="1" applyFont="1">
      <alignment vertical="center"/>
    </xf>
    <xf numFmtId="177" fontId="14" fillId="0" borderId="0" xfId="3" applyNumberFormat="1" applyFont="1">
      <alignment vertical="center"/>
    </xf>
    <xf numFmtId="177" fontId="14" fillId="0" borderId="0" xfId="3" applyNumberFormat="1" applyFont="1" applyAlignment="1">
      <alignment horizontal="right" vertical="center"/>
    </xf>
    <xf numFmtId="0" fontId="14" fillId="0" borderId="0" xfId="3" applyFont="1">
      <alignment vertical="center"/>
    </xf>
    <xf numFmtId="177" fontId="14" fillId="0" borderId="63" xfId="3" applyNumberFormat="1" applyFont="1" applyBorder="1" applyAlignment="1">
      <alignment horizontal="center" vertical="center"/>
    </xf>
    <xf numFmtId="177" fontId="14" fillId="0" borderId="80" xfId="3" applyNumberFormat="1" applyFont="1" applyBorder="1" applyAlignment="1">
      <alignment horizontal="center" vertical="center"/>
    </xf>
    <xf numFmtId="177" fontId="14" fillId="0" borderId="81" xfId="3" applyNumberFormat="1" applyFont="1" applyBorder="1" applyAlignment="1">
      <alignment horizontal="center" vertical="center"/>
    </xf>
    <xf numFmtId="177" fontId="14" fillId="0" borderId="82" xfId="3" applyNumberFormat="1" applyFont="1" applyBorder="1" applyAlignment="1">
      <alignment horizontal="center" vertical="center"/>
    </xf>
    <xf numFmtId="177" fontId="14" fillId="0" borderId="83" xfId="3" applyNumberFormat="1" applyFont="1" applyBorder="1" applyAlignment="1">
      <alignment horizontal="center" vertical="center" wrapText="1"/>
    </xf>
    <xf numFmtId="177" fontId="14" fillId="0" borderId="84" xfId="3" applyNumberFormat="1" applyFont="1" applyBorder="1" applyAlignment="1">
      <alignment horizontal="center" vertical="center"/>
    </xf>
    <xf numFmtId="177" fontId="14" fillId="0" borderId="85" xfId="3" applyNumberFormat="1" applyFont="1" applyBorder="1" applyAlignment="1">
      <alignment horizontal="center" vertical="center" wrapText="1"/>
    </xf>
    <xf numFmtId="177" fontId="14" fillId="0" borderId="80" xfId="3" applyNumberFormat="1" applyFont="1" applyFill="1" applyBorder="1" applyAlignment="1">
      <alignment horizontal="center" vertical="center" wrapText="1"/>
    </xf>
    <xf numFmtId="0" fontId="14" fillId="0" borderId="86" xfId="3" applyFont="1" applyBorder="1" applyProtection="1">
      <alignment vertical="center"/>
      <protection locked="0"/>
    </xf>
    <xf numFmtId="184" fontId="14" fillId="0" borderId="86" xfId="3" applyNumberFormat="1" applyFont="1" applyBorder="1" applyProtection="1">
      <alignment vertical="center"/>
      <protection locked="0"/>
    </xf>
    <xf numFmtId="177" fontId="14" fillId="0" borderId="86" xfId="3" applyNumberFormat="1" applyFont="1" applyBorder="1" applyProtection="1">
      <alignment vertical="center"/>
      <protection locked="0"/>
    </xf>
    <xf numFmtId="177" fontId="14" fillId="0" borderId="87" xfId="3" applyNumberFormat="1" applyFont="1" applyBorder="1" applyProtection="1">
      <alignment vertical="center"/>
      <protection locked="0"/>
    </xf>
    <xf numFmtId="177" fontId="14" fillId="0" borderId="88" xfId="3" applyNumberFormat="1" applyFont="1" applyBorder="1" applyProtection="1">
      <alignment vertical="center"/>
      <protection locked="0"/>
    </xf>
    <xf numFmtId="177" fontId="14" fillId="0" borderId="87" xfId="3" applyNumberFormat="1" applyFont="1" applyBorder="1">
      <alignment vertical="center"/>
    </xf>
    <xf numFmtId="177" fontId="14" fillId="0" borderId="89" xfId="3" applyNumberFormat="1" applyFont="1" applyBorder="1" applyProtection="1">
      <alignment vertical="center"/>
      <protection locked="0"/>
    </xf>
    <xf numFmtId="177" fontId="14" fillId="0" borderId="77" xfId="3" applyNumberFormat="1" applyFont="1" applyBorder="1">
      <alignment vertical="center"/>
    </xf>
    <xf numFmtId="0" fontId="14" fillId="0" borderId="90" xfId="3" applyFont="1" applyBorder="1" applyProtection="1">
      <alignment vertical="center"/>
      <protection locked="0"/>
    </xf>
    <xf numFmtId="184" fontId="14" fillId="0" borderId="90" xfId="3" applyNumberFormat="1" applyFont="1" applyBorder="1" applyProtection="1">
      <alignment vertical="center"/>
      <protection locked="0"/>
    </xf>
    <xf numFmtId="177" fontId="14" fillId="0" borderId="90" xfId="3" applyNumberFormat="1" applyFont="1" applyBorder="1" applyProtection="1">
      <alignment vertical="center"/>
      <protection locked="0"/>
    </xf>
    <xf numFmtId="177" fontId="14" fillId="0" borderId="91" xfId="3" applyNumberFormat="1" applyFont="1" applyBorder="1" applyProtection="1">
      <alignment vertical="center"/>
      <protection locked="0"/>
    </xf>
    <xf numFmtId="177" fontId="14" fillId="0" borderId="92" xfId="3" applyNumberFormat="1" applyFont="1" applyBorder="1" applyProtection="1">
      <alignment vertical="center"/>
      <protection locked="0"/>
    </xf>
    <xf numFmtId="177" fontId="14" fillId="0" borderId="91" xfId="3" applyNumberFormat="1" applyFont="1" applyBorder="1">
      <alignment vertical="center"/>
    </xf>
    <xf numFmtId="177" fontId="14" fillId="0" borderId="74" xfId="3" applyNumberFormat="1" applyFont="1" applyBorder="1" applyProtection="1">
      <alignment vertical="center"/>
      <protection locked="0"/>
    </xf>
    <xf numFmtId="177" fontId="14" fillId="0" borderId="73" xfId="3" applyNumberFormat="1" applyFont="1" applyBorder="1">
      <alignment vertical="center"/>
    </xf>
    <xf numFmtId="0" fontId="14" fillId="0" borderId="20" xfId="3" applyFont="1" applyBorder="1" applyAlignment="1">
      <alignment horizontal="center" vertical="center"/>
    </xf>
    <xf numFmtId="177" fontId="14" fillId="0" borderId="20" xfId="3" applyNumberFormat="1" applyFont="1" applyBorder="1">
      <alignment vertical="center"/>
    </xf>
    <xf numFmtId="0" fontId="12" fillId="0" borderId="0" xfId="3">
      <alignment vertical="center"/>
    </xf>
    <xf numFmtId="0" fontId="4" fillId="0" borderId="0" xfId="0" applyFont="1" applyBorder="1" applyAlignment="1">
      <alignment vertical="center"/>
    </xf>
    <xf numFmtId="177" fontId="4" fillId="0" borderId="0" xfId="0" applyNumberFormat="1" applyFont="1" applyFill="1" applyBorder="1" applyAlignment="1">
      <alignment vertical="center"/>
    </xf>
    <xf numFmtId="177" fontId="4" fillId="2" borderId="29" xfId="0" applyNumberFormat="1" applyFont="1" applyFill="1" applyBorder="1" applyAlignment="1" applyProtection="1">
      <alignment vertical="center"/>
      <protection locked="0"/>
    </xf>
    <xf numFmtId="176" fontId="0" fillId="0" borderId="17" xfId="0" applyNumberFormat="1" applyBorder="1" applyAlignment="1">
      <alignment vertical="center"/>
    </xf>
    <xf numFmtId="176" fontId="0" fillId="0" borderId="18" xfId="0" applyNumberFormat="1" applyBorder="1" applyAlignment="1">
      <alignment vertical="center"/>
    </xf>
    <xf numFmtId="176" fontId="0" fillId="0" borderId="42" xfId="0" applyNumberFormat="1" applyBorder="1" applyAlignment="1">
      <alignment vertical="center"/>
    </xf>
    <xf numFmtId="38" fontId="4" fillId="0" borderId="0" xfId="1" applyFont="1" applyAlignment="1" applyProtection="1">
      <alignment vertical="center"/>
    </xf>
    <xf numFmtId="0" fontId="4" fillId="0" borderId="0" xfId="1" applyNumberFormat="1" applyFont="1" applyAlignment="1" applyProtection="1">
      <alignment vertical="center"/>
    </xf>
    <xf numFmtId="0" fontId="4" fillId="0" borderId="0" xfId="1" applyNumberFormat="1" applyFont="1" applyAlignment="1" applyProtection="1">
      <alignment horizontal="right" vertical="center"/>
    </xf>
    <xf numFmtId="0" fontId="4" fillId="0" borderId="0" xfId="1" applyNumberFormat="1" applyFont="1" applyAlignment="1" applyProtection="1">
      <alignment horizontal="center" vertical="center"/>
    </xf>
    <xf numFmtId="0" fontId="1" fillId="0" borderId="0" xfId="1" applyNumberFormat="1" applyFont="1" applyAlignment="1" applyProtection="1">
      <alignment horizontal="center" vertical="center"/>
    </xf>
    <xf numFmtId="0" fontId="7" fillId="0" borderId="0" xfId="1" applyNumberFormat="1" applyFont="1" applyAlignment="1" applyProtection="1">
      <alignment vertical="center"/>
    </xf>
    <xf numFmtId="0" fontId="4" fillId="0" borderId="1" xfId="1" applyNumberFormat="1" applyFont="1" applyBorder="1" applyAlignment="1" applyProtection="1">
      <alignment horizontal="center" vertical="center"/>
    </xf>
    <xf numFmtId="0" fontId="4" fillId="0" borderId="2" xfId="1" applyNumberFormat="1" applyFont="1" applyBorder="1" applyAlignment="1" applyProtection="1">
      <alignment horizontal="center" vertical="center"/>
    </xf>
    <xf numFmtId="0" fontId="4" fillId="0" borderId="10" xfId="1" applyNumberFormat="1" applyFont="1" applyBorder="1" applyAlignment="1" applyProtection="1">
      <alignment vertical="center"/>
    </xf>
    <xf numFmtId="176" fontId="4" fillId="0" borderId="27" xfId="1" applyNumberFormat="1" applyFont="1" applyBorder="1" applyAlignment="1" applyProtection="1">
      <alignment horizontal="right" vertical="center"/>
    </xf>
    <xf numFmtId="0" fontId="4" fillId="0" borderId="11" xfId="1" applyNumberFormat="1" applyFont="1" applyBorder="1" applyAlignment="1" applyProtection="1">
      <alignment vertical="center"/>
    </xf>
    <xf numFmtId="176" fontId="4" fillId="0" borderId="28" xfId="1" applyNumberFormat="1" applyFont="1" applyFill="1" applyBorder="1" applyAlignment="1" applyProtection="1">
      <alignment horizontal="right" vertical="center"/>
    </xf>
    <xf numFmtId="0" fontId="4" fillId="0" borderId="4" xfId="1" applyNumberFormat="1" applyFont="1" applyBorder="1" applyAlignment="1" applyProtection="1">
      <alignment horizontal="center" vertical="center"/>
    </xf>
    <xf numFmtId="176" fontId="4" fillId="0" borderId="25" xfId="1" applyNumberFormat="1" applyFont="1" applyBorder="1" applyAlignment="1" applyProtection="1">
      <alignment horizontal="right" vertical="center"/>
    </xf>
    <xf numFmtId="0" fontId="8" fillId="0" borderId="0" xfId="1" quotePrefix="1" applyNumberFormat="1" applyFont="1" applyAlignment="1" applyProtection="1">
      <alignment vertical="center"/>
    </xf>
    <xf numFmtId="176" fontId="4" fillId="0" borderId="27" xfId="1" applyNumberFormat="1" applyFont="1" applyFill="1" applyBorder="1" applyAlignment="1" applyProtection="1">
      <alignment horizontal="right" vertical="center"/>
    </xf>
    <xf numFmtId="38" fontId="9" fillId="0" borderId="0" xfId="1" applyFont="1" applyAlignment="1" applyProtection="1">
      <alignment vertical="center"/>
    </xf>
    <xf numFmtId="0" fontId="4" fillId="0" borderId="0" xfId="1" applyNumberFormat="1" applyFont="1" applyBorder="1" applyAlignment="1" applyProtection="1">
      <alignment horizontal="center" vertical="center"/>
    </xf>
    <xf numFmtId="0" fontId="4" fillId="0" borderId="0" xfId="1" applyNumberFormat="1" applyFont="1" applyBorder="1" applyAlignment="1" applyProtection="1">
      <alignment vertical="center"/>
    </xf>
    <xf numFmtId="0" fontId="4" fillId="0" borderId="1" xfId="1" applyNumberFormat="1" applyFont="1" applyFill="1" applyBorder="1" applyAlignment="1" applyProtection="1">
      <alignment horizontal="center" vertical="center"/>
    </xf>
    <xf numFmtId="38" fontId="4" fillId="0" borderId="0" xfId="1" applyFont="1" applyAlignment="1" applyProtection="1">
      <alignment horizontal="center" vertical="center"/>
    </xf>
    <xf numFmtId="176" fontId="4" fillId="0" borderId="27" xfId="1" applyNumberFormat="1" applyFont="1" applyFill="1" applyBorder="1" applyAlignment="1" applyProtection="1">
      <alignment vertical="center"/>
    </xf>
    <xf numFmtId="40" fontId="4" fillId="0" borderId="0" xfId="1" applyNumberFormat="1" applyFont="1" applyAlignment="1" applyProtection="1">
      <alignment horizontal="center" vertical="center"/>
    </xf>
    <xf numFmtId="0" fontId="4" fillId="0" borderId="13" xfId="1" applyNumberFormat="1" applyFont="1" applyBorder="1" applyAlignment="1" applyProtection="1">
      <alignment vertical="center"/>
    </xf>
    <xf numFmtId="176" fontId="4" fillId="0" borderId="29" xfId="1" applyNumberFormat="1" applyFont="1" applyFill="1" applyBorder="1" applyAlignment="1" applyProtection="1">
      <alignment vertical="center"/>
    </xf>
    <xf numFmtId="176" fontId="4" fillId="0" borderId="25" xfId="1" applyNumberFormat="1" applyFont="1" applyBorder="1" applyAlignment="1" applyProtection="1">
      <alignment vertical="center"/>
    </xf>
    <xf numFmtId="176" fontId="4" fillId="0" borderId="67" xfId="1" applyNumberFormat="1" applyFont="1" applyFill="1" applyBorder="1" applyAlignment="1" applyProtection="1">
      <alignment vertical="center"/>
    </xf>
    <xf numFmtId="38" fontId="4" fillId="0" borderId="0" xfId="1" applyFont="1" applyAlignment="1" applyProtection="1">
      <alignment horizontal="left" vertical="center" indent="1"/>
    </xf>
    <xf numFmtId="0" fontId="4" fillId="0" borderId="12" xfId="1" applyNumberFormat="1" applyFont="1" applyBorder="1" applyAlignment="1" applyProtection="1">
      <alignment vertical="center"/>
    </xf>
    <xf numFmtId="0" fontId="3" fillId="0" borderId="0" xfId="1" applyNumberFormat="1" applyFont="1" applyBorder="1" applyAlignment="1" applyProtection="1">
      <alignment horizontal="center" vertical="center"/>
    </xf>
    <xf numFmtId="0" fontId="4" fillId="0" borderId="0" xfId="1" applyNumberFormat="1" applyFont="1" applyAlignment="1" applyProtection="1">
      <alignment horizontal="left" vertical="center"/>
    </xf>
    <xf numFmtId="0" fontId="4" fillId="0" borderId="0" xfId="1" quotePrefix="1" applyNumberFormat="1" applyFont="1" applyAlignment="1" applyProtection="1">
      <alignment horizontal="left" vertical="center"/>
    </xf>
    <xf numFmtId="0" fontId="4" fillId="0" borderId="0" xfId="1" quotePrefix="1" applyNumberFormat="1" applyFont="1" applyAlignment="1" applyProtection="1">
      <alignment vertical="center"/>
    </xf>
    <xf numFmtId="0" fontId="4" fillId="0" borderId="0" xfId="1" quotePrefix="1" applyNumberFormat="1" applyFont="1" applyAlignment="1" applyProtection="1">
      <alignment horizontal="left" vertical="center"/>
      <protection locked="0"/>
    </xf>
    <xf numFmtId="0" fontId="4" fillId="0" borderId="0" xfId="1" applyNumberFormat="1" applyFont="1" applyFill="1" applyAlignment="1">
      <alignment vertical="center"/>
    </xf>
    <xf numFmtId="38" fontId="4" fillId="0" borderId="0" xfId="1" applyFont="1" applyFill="1" applyAlignment="1">
      <alignment vertical="center"/>
    </xf>
    <xf numFmtId="0" fontId="4" fillId="0" borderId="0" xfId="1" applyNumberFormat="1" applyFont="1" applyFill="1" applyAlignment="1">
      <alignment horizontal="right" vertical="center"/>
    </xf>
    <xf numFmtId="0" fontId="4" fillId="0" borderId="0" xfId="1" applyNumberFormat="1" applyFont="1" applyFill="1" applyAlignment="1" applyProtection="1">
      <alignment vertical="center"/>
      <protection locked="0"/>
    </xf>
    <xf numFmtId="0" fontId="4" fillId="0" borderId="0" xfId="1" applyNumberFormat="1" applyFont="1" applyFill="1" applyAlignment="1">
      <alignment horizontal="center" vertical="center"/>
    </xf>
    <xf numFmtId="0" fontId="1" fillId="0" borderId="0" xfId="1" applyNumberFormat="1" applyFont="1" applyFill="1" applyAlignment="1">
      <alignment horizontal="center" vertical="center"/>
    </xf>
    <xf numFmtId="0" fontId="7" fillId="0" borderId="0" xfId="1" applyNumberFormat="1" applyFont="1" applyFill="1" applyAlignment="1">
      <alignment vertical="center"/>
    </xf>
    <xf numFmtId="0" fontId="4" fillId="0" borderId="2" xfId="1" applyNumberFormat="1" applyFont="1" applyFill="1" applyBorder="1" applyAlignment="1">
      <alignment horizontal="center" vertical="center"/>
    </xf>
    <xf numFmtId="0" fontId="4" fillId="0" borderId="10" xfId="1" applyNumberFormat="1" applyFont="1" applyFill="1" applyBorder="1" applyAlignment="1">
      <alignment vertical="center"/>
    </xf>
    <xf numFmtId="176" fontId="4" fillId="0" borderId="27" xfId="1" applyNumberFormat="1" applyFont="1" applyFill="1" applyBorder="1" applyAlignment="1" applyProtection="1">
      <alignment horizontal="right" vertical="center"/>
      <protection locked="0"/>
    </xf>
    <xf numFmtId="0" fontId="4" fillId="0" borderId="11" xfId="1" applyNumberFormat="1" applyFont="1" applyFill="1" applyBorder="1" applyAlignment="1">
      <alignment vertical="center"/>
    </xf>
    <xf numFmtId="0" fontId="4" fillId="0" borderId="4" xfId="1" applyNumberFormat="1" applyFont="1" applyFill="1" applyBorder="1" applyAlignment="1">
      <alignment horizontal="center" vertical="center"/>
    </xf>
    <xf numFmtId="176" fontId="4" fillId="0" borderId="25" xfId="1" applyNumberFormat="1" applyFont="1" applyFill="1" applyBorder="1" applyAlignment="1">
      <alignment horizontal="right" vertical="center"/>
    </xf>
    <xf numFmtId="0" fontId="8" fillId="0" borderId="0" xfId="1" quotePrefix="1" applyNumberFormat="1" applyFont="1" applyFill="1" applyAlignment="1">
      <alignment vertical="center"/>
    </xf>
    <xf numFmtId="0" fontId="4" fillId="0" borderId="0" xfId="1" applyNumberFormat="1" applyFont="1" applyFill="1" applyBorder="1" applyAlignment="1">
      <alignment horizontal="center" vertical="center"/>
    </xf>
    <xf numFmtId="0" fontId="4" fillId="0" borderId="0" xfId="1" applyNumberFormat="1" applyFont="1" applyFill="1" applyBorder="1" applyAlignment="1">
      <alignment vertical="center"/>
    </xf>
    <xf numFmtId="38" fontId="4" fillId="0" borderId="0" xfId="1" applyFont="1" applyFill="1" applyAlignment="1">
      <alignment horizontal="center" vertical="center"/>
    </xf>
    <xf numFmtId="40" fontId="4" fillId="0" borderId="0" xfId="1" applyNumberFormat="1" applyFont="1" applyFill="1" applyAlignment="1">
      <alignment horizontal="center" vertical="center"/>
    </xf>
    <xf numFmtId="0" fontId="4" fillId="0" borderId="13" xfId="1" applyNumberFormat="1" applyFont="1" applyFill="1" applyBorder="1" applyAlignment="1">
      <alignment vertical="center"/>
    </xf>
    <xf numFmtId="38" fontId="4" fillId="0" borderId="0" xfId="1" applyFont="1" applyFill="1" applyAlignment="1">
      <alignment horizontal="left" vertical="center" indent="1"/>
    </xf>
    <xf numFmtId="0" fontId="4" fillId="0" borderId="12" xfId="1" applyNumberFormat="1" applyFont="1" applyFill="1" applyBorder="1" applyAlignment="1">
      <alignment vertical="center"/>
    </xf>
    <xf numFmtId="0" fontId="3" fillId="0" borderId="0" xfId="1" applyNumberFormat="1" applyFont="1" applyFill="1" applyBorder="1" applyAlignment="1">
      <alignment horizontal="center" vertical="center"/>
    </xf>
    <xf numFmtId="0" fontId="4" fillId="0" borderId="0" xfId="1" applyNumberFormat="1" applyFont="1" applyFill="1" applyAlignment="1">
      <alignment horizontal="left" vertical="center"/>
    </xf>
    <xf numFmtId="0" fontId="4" fillId="0" borderId="0" xfId="1" quotePrefix="1" applyNumberFormat="1" applyFont="1" applyFill="1" applyAlignment="1">
      <alignment horizontal="left" vertical="center"/>
    </xf>
    <xf numFmtId="0" fontId="4" fillId="0" borderId="0" xfId="1" quotePrefix="1" applyNumberFormat="1" applyFont="1" applyFill="1" applyAlignment="1">
      <alignment vertical="center"/>
    </xf>
    <xf numFmtId="38" fontId="7" fillId="0" borderId="0" xfId="1" applyFont="1" applyFill="1" applyAlignment="1">
      <alignment vertical="center"/>
    </xf>
    <xf numFmtId="38" fontId="3" fillId="0" borderId="0" xfId="1" applyFont="1" applyFill="1" applyBorder="1" applyAlignment="1">
      <alignment vertical="center" shrinkToFit="1"/>
    </xf>
    <xf numFmtId="38" fontId="4" fillId="0" borderId="3" xfId="1" applyFont="1" applyFill="1" applyBorder="1" applyAlignment="1">
      <alignment horizontal="distributed" vertical="center"/>
    </xf>
    <xf numFmtId="180" fontId="4" fillId="0" borderId="32" xfId="1" applyNumberFormat="1" applyFont="1" applyFill="1" applyBorder="1" applyAlignment="1" applyProtection="1">
      <alignment vertical="center" shrinkToFit="1"/>
      <protection locked="0"/>
    </xf>
    <xf numFmtId="38" fontId="1" fillId="0" borderId="0" xfId="1" applyFont="1" applyFill="1" applyAlignment="1">
      <alignment vertical="center"/>
    </xf>
    <xf numFmtId="38" fontId="4" fillId="0" borderId="13" xfId="1" applyFont="1" applyFill="1" applyBorder="1" applyAlignment="1">
      <alignment horizontal="distributed" vertical="center"/>
    </xf>
    <xf numFmtId="179" fontId="4" fillId="0" borderId="33" xfId="1" applyNumberFormat="1" applyFont="1" applyFill="1" applyBorder="1" applyAlignment="1" applyProtection="1">
      <alignment vertical="center" shrinkToFit="1"/>
      <protection locked="0"/>
    </xf>
    <xf numFmtId="38" fontId="4" fillId="0" borderId="48" xfId="1" applyFont="1" applyFill="1" applyBorder="1" applyAlignment="1">
      <alignment horizontal="distributed" vertical="center"/>
    </xf>
    <xf numFmtId="178" fontId="4" fillId="0" borderId="40" xfId="1" applyNumberFormat="1" applyFont="1" applyFill="1" applyBorder="1" applyAlignment="1">
      <alignment vertical="center" shrinkToFit="1"/>
    </xf>
    <xf numFmtId="38" fontId="8" fillId="0" borderId="0" xfId="1" applyFont="1" applyFill="1" applyAlignment="1">
      <alignment vertical="center"/>
    </xf>
    <xf numFmtId="38" fontId="4" fillId="0" borderId="0" xfId="1" applyFont="1" applyFill="1" applyAlignment="1">
      <alignment horizontal="right" vertical="center"/>
    </xf>
    <xf numFmtId="38" fontId="4" fillId="0" borderId="61" xfId="1" applyFont="1" applyFill="1" applyBorder="1" applyAlignment="1">
      <alignment horizontal="center" vertical="center"/>
    </xf>
    <xf numFmtId="38" fontId="4" fillId="0" borderId="57" xfId="1" applyFont="1" applyFill="1" applyBorder="1" applyAlignment="1">
      <alignment horizontal="center" vertical="center"/>
    </xf>
    <xf numFmtId="38" fontId="4" fillId="0" borderId="57" xfId="1" applyFont="1" applyFill="1" applyBorder="1" applyAlignment="1">
      <alignment horizontal="center" vertical="center" wrapText="1"/>
    </xf>
    <xf numFmtId="38" fontId="6" fillId="0" borderId="71" xfId="1" applyFont="1" applyFill="1" applyBorder="1" applyAlignment="1">
      <alignment vertical="center"/>
    </xf>
    <xf numFmtId="176" fontId="4" fillId="0" borderId="68" xfId="1" applyNumberFormat="1" applyFont="1" applyFill="1" applyBorder="1" applyAlignment="1" applyProtection="1">
      <alignment vertical="center"/>
    </xf>
    <xf numFmtId="176" fontId="4" fillId="0" borderId="68" xfId="1" applyNumberFormat="1" applyFont="1" applyFill="1" applyBorder="1" applyAlignment="1">
      <alignment vertical="center"/>
    </xf>
    <xf numFmtId="38" fontId="6" fillId="0" borderId="72" xfId="1" applyFont="1" applyFill="1" applyBorder="1" applyAlignment="1">
      <alignment vertical="center"/>
    </xf>
    <xf numFmtId="176" fontId="4" fillId="0" borderId="73" xfId="1" applyNumberFormat="1" applyFont="1" applyFill="1" applyBorder="1" applyAlignment="1" applyProtection="1">
      <alignment vertical="center"/>
    </xf>
    <xf numFmtId="176" fontId="4" fillId="0" borderId="74" xfId="1" applyNumberFormat="1" applyFont="1" applyFill="1" applyBorder="1" applyAlignment="1">
      <alignment vertical="center"/>
    </xf>
    <xf numFmtId="176" fontId="4" fillId="0" borderId="73" xfId="1" quotePrefix="1" applyNumberFormat="1" applyFont="1" applyFill="1" applyBorder="1" applyAlignment="1" applyProtection="1">
      <alignment vertical="center"/>
    </xf>
    <xf numFmtId="38" fontId="4" fillId="0" borderId="26" xfId="1" applyFont="1" applyFill="1" applyBorder="1" applyAlignment="1">
      <alignment horizontal="center" vertical="center"/>
    </xf>
    <xf numFmtId="176" fontId="4" fillId="0" borderId="9" xfId="1" applyNumberFormat="1" applyFont="1" applyFill="1" applyBorder="1" applyAlignment="1">
      <alignment vertical="center"/>
    </xf>
    <xf numFmtId="0" fontId="4" fillId="0" borderId="9" xfId="1" applyNumberFormat="1" applyFont="1" applyFill="1" applyBorder="1" applyAlignment="1">
      <alignment vertical="center"/>
    </xf>
    <xf numFmtId="0" fontId="4" fillId="0" borderId="55" xfId="1" applyNumberFormat="1" applyFont="1" applyFill="1" applyBorder="1" applyAlignment="1">
      <alignment vertical="center"/>
    </xf>
    <xf numFmtId="0" fontId="4" fillId="0" borderId="56" xfId="1" applyNumberFormat="1" applyFont="1" applyFill="1" applyBorder="1" applyAlignment="1">
      <alignment vertical="center"/>
    </xf>
    <xf numFmtId="0" fontId="4" fillId="0" borderId="93" xfId="1" applyNumberFormat="1" applyFont="1" applyBorder="1" applyAlignment="1" applyProtection="1">
      <alignment horizontal="left" vertical="center"/>
    </xf>
    <xf numFmtId="0" fontId="4" fillId="0" borderId="93" xfId="1" applyNumberFormat="1" applyFont="1" applyFill="1" applyBorder="1" applyAlignment="1">
      <alignment horizontal="left" vertical="center"/>
    </xf>
    <xf numFmtId="0" fontId="4" fillId="0" borderId="11" xfId="1" applyNumberFormat="1" applyFont="1" applyFill="1" applyBorder="1" applyAlignment="1" applyProtection="1">
      <alignment vertical="center"/>
    </xf>
    <xf numFmtId="176" fontId="4" fillId="0" borderId="28" xfId="1" applyNumberFormat="1" applyFont="1" applyFill="1" applyBorder="1" applyAlignment="1" applyProtection="1">
      <alignment vertical="center"/>
    </xf>
    <xf numFmtId="38" fontId="4" fillId="0" borderId="25" xfId="4" applyFont="1" applyBorder="1" applyAlignment="1">
      <alignment vertical="center"/>
    </xf>
    <xf numFmtId="38" fontId="4" fillId="0" borderId="25" xfId="4" applyFont="1" applyFill="1" applyBorder="1" applyAlignment="1">
      <alignment vertical="center"/>
    </xf>
    <xf numFmtId="176" fontId="4" fillId="2" borderId="28" xfId="1" applyNumberFormat="1" applyFont="1" applyFill="1" applyBorder="1" applyAlignment="1" applyProtection="1">
      <alignment horizontal="right" vertical="center"/>
      <protection locked="0"/>
    </xf>
    <xf numFmtId="176" fontId="4" fillId="2" borderId="27" xfId="1" applyNumberFormat="1" applyFont="1" applyFill="1" applyBorder="1" applyAlignment="1" applyProtection="1">
      <alignment horizontal="right" vertical="center"/>
      <protection locked="0"/>
    </xf>
    <xf numFmtId="176" fontId="4" fillId="2" borderId="27" xfId="1" applyNumberFormat="1" applyFont="1" applyFill="1" applyBorder="1" applyAlignment="1" applyProtection="1">
      <alignment vertical="center"/>
      <protection locked="0"/>
    </xf>
    <xf numFmtId="176" fontId="4" fillId="2" borderId="29" xfId="1" applyNumberFormat="1" applyFont="1" applyFill="1" applyBorder="1" applyAlignment="1" applyProtection="1">
      <alignment vertical="center"/>
      <protection locked="0"/>
    </xf>
    <xf numFmtId="0" fontId="4" fillId="2" borderId="13" xfId="1" applyNumberFormat="1" applyFont="1" applyFill="1" applyBorder="1" applyAlignment="1" applyProtection="1">
      <alignment vertical="center"/>
      <protection locked="0"/>
    </xf>
    <xf numFmtId="38" fontId="4" fillId="2" borderId="25" xfId="4" applyFont="1" applyFill="1" applyBorder="1" applyAlignment="1">
      <alignment vertical="center"/>
    </xf>
    <xf numFmtId="38" fontId="16" fillId="0" borderId="26" xfId="1" applyFont="1" applyBorder="1" applyAlignment="1">
      <alignment horizontal="center" vertical="center"/>
    </xf>
    <xf numFmtId="38" fontId="6" fillId="0" borderId="4" xfId="1" applyFont="1" applyBorder="1" applyAlignment="1">
      <alignment horizontal="center" vertical="center"/>
    </xf>
    <xf numFmtId="38" fontId="6" fillId="0" borderId="9" xfId="1" applyFont="1" applyBorder="1" applyAlignment="1">
      <alignment horizontal="center" vertical="center"/>
    </xf>
    <xf numFmtId="49" fontId="6" fillId="0" borderId="9" xfId="1" quotePrefix="1" applyNumberFormat="1" applyFont="1" applyBorder="1" applyAlignment="1">
      <alignment horizontal="center" vertical="center"/>
    </xf>
    <xf numFmtId="49" fontId="6" fillId="0" borderId="25" xfId="1" quotePrefix="1" applyNumberFormat="1" applyFont="1" applyBorder="1" applyAlignment="1">
      <alignment horizontal="center" vertical="center"/>
    </xf>
    <xf numFmtId="38" fontId="6" fillId="0" borderId="25" xfId="1" applyFont="1" applyBorder="1" applyAlignment="1">
      <alignment horizontal="center" vertical="center"/>
    </xf>
    <xf numFmtId="38" fontId="16" fillId="0" borderId="4" xfId="1" applyFont="1" applyBorder="1" applyAlignment="1">
      <alignment horizontal="center" vertical="center"/>
    </xf>
    <xf numFmtId="38" fontId="4" fillId="2" borderId="25" xfId="1" applyNumberFormat="1" applyFont="1" applyFill="1" applyBorder="1" applyAlignment="1">
      <alignment vertical="center"/>
    </xf>
    <xf numFmtId="38" fontId="4" fillId="0" borderId="25" xfId="1" applyNumberFormat="1" applyFont="1" applyFill="1" applyBorder="1" applyAlignment="1">
      <alignment vertical="center"/>
    </xf>
    <xf numFmtId="176" fontId="4" fillId="0" borderId="67" xfId="1" applyNumberFormat="1" applyFont="1" applyBorder="1" applyAlignment="1" applyProtection="1">
      <alignment vertical="center"/>
    </xf>
    <xf numFmtId="0" fontId="3" fillId="2" borderId="0" xfId="1" applyNumberFormat="1" applyFont="1" applyFill="1" applyAlignment="1">
      <alignment horizontal="center" vertical="center"/>
    </xf>
    <xf numFmtId="0" fontId="4" fillId="0" borderId="0" xfId="1" applyNumberFormat="1" applyFont="1" applyFill="1" applyAlignment="1">
      <alignment horizontal="left" vertical="center" wrapText="1"/>
    </xf>
    <xf numFmtId="183" fontId="4" fillId="2" borderId="0" xfId="1" applyNumberFormat="1" applyFont="1" applyFill="1" applyAlignment="1" applyProtection="1">
      <alignment horizontal="right" vertical="center"/>
      <protection locked="0"/>
    </xf>
    <xf numFmtId="0" fontId="3" fillId="0" borderId="0" xfId="1" applyNumberFormat="1" applyFont="1" applyFill="1" applyBorder="1" applyAlignment="1">
      <alignment horizontal="center" vertical="center"/>
    </xf>
    <xf numFmtId="0" fontId="4" fillId="0" borderId="0" xfId="1" applyNumberFormat="1" applyFont="1" applyFill="1" applyAlignment="1">
      <alignment vertical="center"/>
    </xf>
    <xf numFmtId="0" fontId="1" fillId="5" borderId="29" xfId="2" applyFill="1" applyBorder="1"/>
    <xf numFmtId="0" fontId="1" fillId="0" borderId="29" xfId="2" applyBorder="1"/>
    <xf numFmtId="0" fontId="0" fillId="0" borderId="29" xfId="2" applyFont="1" applyBorder="1"/>
    <xf numFmtId="176" fontId="4" fillId="2" borderId="0" xfId="1" applyNumberFormat="1" applyFont="1" applyFill="1" applyBorder="1" applyAlignment="1" applyProtection="1">
      <alignment horizontal="left" vertical="center" shrinkToFit="1"/>
      <protection locked="0"/>
    </xf>
    <xf numFmtId="0" fontId="4" fillId="2" borderId="0" xfId="1" applyNumberFormat="1" applyFont="1" applyFill="1" applyBorder="1" applyAlignment="1" applyProtection="1">
      <alignment vertical="center"/>
      <protection locked="0"/>
    </xf>
    <xf numFmtId="0" fontId="5" fillId="2" borderId="0" xfId="1" applyNumberFormat="1" applyFont="1" applyFill="1" applyBorder="1" applyAlignment="1" applyProtection="1">
      <alignment horizontal="left" vertical="center" wrapText="1"/>
      <protection locked="0"/>
    </xf>
    <xf numFmtId="0" fontId="17" fillId="2" borderId="0" xfId="1" applyNumberFormat="1" applyFont="1" applyFill="1" applyBorder="1" applyAlignment="1" applyProtection="1">
      <alignment horizontal="left" vertical="center" wrapText="1"/>
      <protection locked="0"/>
    </xf>
    <xf numFmtId="38" fontId="4" fillId="2" borderId="0" xfId="1" applyNumberFormat="1" applyFont="1" applyFill="1" applyBorder="1" applyAlignment="1">
      <alignment vertical="center"/>
    </xf>
    <xf numFmtId="38" fontId="4" fillId="0" borderId="0" xfId="1" applyNumberFormat="1" applyFont="1" applyFill="1" applyBorder="1" applyAlignment="1">
      <alignment vertical="center"/>
    </xf>
    <xf numFmtId="0" fontId="6" fillId="0" borderId="0" xfId="1" applyNumberFormat="1" applyFont="1" applyFill="1" applyBorder="1" applyAlignment="1">
      <alignment horizontal="left" vertical="center"/>
    </xf>
    <xf numFmtId="38" fontId="6" fillId="2" borderId="0" xfId="1" applyNumberFormat="1" applyFont="1" applyFill="1" applyBorder="1" applyAlignment="1">
      <alignment horizontal="left" vertical="center"/>
    </xf>
    <xf numFmtId="176" fontId="0" fillId="2" borderId="5" xfId="0" applyNumberFormat="1" applyFill="1" applyBorder="1" applyAlignment="1">
      <alignment vertical="center"/>
    </xf>
    <xf numFmtId="176" fontId="0" fillId="2" borderId="12" xfId="0" applyNumberFormat="1" applyFill="1" applyBorder="1" applyAlignment="1">
      <alignment vertical="center"/>
    </xf>
    <xf numFmtId="176" fontId="0" fillId="2" borderId="95" xfId="0" applyNumberFormat="1" applyFill="1" applyBorder="1" applyAlignment="1">
      <alignment vertical="center"/>
    </xf>
    <xf numFmtId="176" fontId="0" fillId="2" borderId="94" xfId="0" applyNumberFormat="1" applyFill="1" applyBorder="1" applyAlignment="1">
      <alignment vertical="center"/>
    </xf>
    <xf numFmtId="176" fontId="4" fillId="2" borderId="68" xfId="1" applyNumberFormat="1" applyFont="1" applyFill="1" applyBorder="1" applyAlignment="1" applyProtection="1">
      <alignment vertical="center"/>
      <protection locked="0"/>
    </xf>
    <xf numFmtId="176" fontId="4" fillId="2" borderId="73" xfId="1" applyNumberFormat="1" applyFont="1" applyFill="1" applyBorder="1" applyAlignment="1" applyProtection="1">
      <alignment vertical="center"/>
      <protection locked="0"/>
    </xf>
    <xf numFmtId="177" fontId="4" fillId="2" borderId="29" xfId="0" applyNumberFormat="1" applyFont="1" applyFill="1" applyBorder="1" applyAlignment="1" applyProtection="1">
      <alignment vertical="center"/>
    </xf>
    <xf numFmtId="0" fontId="14" fillId="0" borderId="0" xfId="5" applyFont="1" applyAlignment="1">
      <alignment vertical="center"/>
    </xf>
    <xf numFmtId="0" fontId="14" fillId="0" borderId="0" xfId="5" applyFont="1"/>
    <xf numFmtId="0" fontId="20" fillId="0" borderId="0" xfId="5" applyFont="1"/>
    <xf numFmtId="38" fontId="4" fillId="2" borderId="29" xfId="4" applyFont="1" applyFill="1" applyBorder="1" applyAlignment="1" applyProtection="1">
      <alignment vertical="center"/>
    </xf>
    <xf numFmtId="0" fontId="18" fillId="0" borderId="0" xfId="5" applyAlignment="1">
      <alignment horizontal="center" vertical="center"/>
    </xf>
    <xf numFmtId="0" fontId="14" fillId="6" borderId="28" xfId="5" applyFont="1" applyFill="1" applyBorder="1" applyAlignment="1">
      <alignment horizontal="left" vertical="center"/>
    </xf>
    <xf numFmtId="0" fontId="14" fillId="6" borderId="28" xfId="5" applyFont="1" applyFill="1" applyBorder="1" applyAlignment="1">
      <alignment vertical="center" shrinkToFit="1"/>
    </xf>
    <xf numFmtId="0" fontId="18" fillId="0" borderId="0" xfId="5" applyAlignment="1">
      <alignment vertical="center"/>
    </xf>
    <xf numFmtId="0" fontId="14" fillId="6" borderId="74" xfId="5" applyFont="1" applyFill="1" applyBorder="1" applyAlignment="1">
      <alignment horizontal="left" vertical="center"/>
    </xf>
    <xf numFmtId="0" fontId="14" fillId="6" borderId="74" xfId="5" applyFont="1" applyFill="1" applyBorder="1" applyAlignment="1">
      <alignment vertical="center" shrinkToFit="1"/>
    </xf>
    <xf numFmtId="0" fontId="18" fillId="0" borderId="0" xfId="5" applyBorder="1" applyAlignment="1">
      <alignment vertical="center"/>
    </xf>
    <xf numFmtId="0" fontId="14" fillId="0" borderId="0" xfId="5" applyFont="1" applyBorder="1" applyAlignment="1">
      <alignment vertical="center"/>
    </xf>
    <xf numFmtId="0" fontId="14" fillId="0" borderId="0" xfId="5" applyFont="1" applyBorder="1" applyAlignment="1">
      <alignment vertical="center" shrinkToFit="1"/>
    </xf>
    <xf numFmtId="38" fontId="4" fillId="0" borderId="0" xfId="1" applyFont="1" applyAlignment="1" applyProtection="1">
      <alignment horizontal="right" vertical="center"/>
    </xf>
    <xf numFmtId="38" fontId="4" fillId="0" borderId="0" xfId="1" applyFont="1" applyAlignment="1" applyProtection="1">
      <alignment horizontal="left" vertical="center"/>
    </xf>
    <xf numFmtId="0" fontId="21" fillId="7" borderId="46" xfId="5" applyFont="1" applyFill="1" applyBorder="1" applyAlignment="1">
      <alignment horizontal="center" vertical="center"/>
    </xf>
    <xf numFmtId="0" fontId="21" fillId="7" borderId="29" xfId="5" applyFont="1" applyFill="1" applyBorder="1" applyAlignment="1">
      <alignment horizontal="center" vertical="center" shrinkToFit="1"/>
    </xf>
    <xf numFmtId="0" fontId="14" fillId="8" borderId="28" xfId="5" applyFont="1" applyFill="1" applyBorder="1" applyAlignment="1">
      <alignment horizontal="center" vertical="center"/>
    </xf>
    <xf numFmtId="0" fontId="14" fillId="8" borderId="28" xfId="5" applyFont="1" applyFill="1" applyBorder="1" applyAlignment="1">
      <alignment horizontal="left" vertical="center"/>
    </xf>
    <xf numFmtId="0" fontId="14" fillId="8" borderId="28" xfId="5" applyFont="1" applyFill="1" applyBorder="1" applyAlignment="1">
      <alignment vertical="center" shrinkToFit="1"/>
    </xf>
    <xf numFmtId="0" fontId="22" fillId="9" borderId="28" xfId="5" applyFont="1" applyFill="1" applyBorder="1" applyAlignment="1">
      <alignment horizontal="left" vertical="center"/>
    </xf>
    <xf numFmtId="0" fontId="4" fillId="9" borderId="28" xfId="5" applyFont="1" applyFill="1" applyBorder="1" applyAlignment="1">
      <alignment vertical="center" shrinkToFit="1"/>
    </xf>
    <xf numFmtId="0" fontId="22" fillId="9" borderId="74" xfId="5" applyFont="1" applyFill="1" applyBorder="1" applyAlignment="1">
      <alignment horizontal="left" vertical="center"/>
    </xf>
    <xf numFmtId="0" fontId="4" fillId="9" borderId="74" xfId="5" applyFont="1" applyFill="1" applyBorder="1" applyAlignment="1">
      <alignment vertical="center" wrapText="1" shrinkToFit="1"/>
    </xf>
    <xf numFmtId="0" fontId="14" fillId="9" borderId="74" xfId="5" applyFont="1" applyFill="1" applyBorder="1" applyAlignment="1">
      <alignment vertical="center" wrapText="1" shrinkToFit="1"/>
    </xf>
    <xf numFmtId="0" fontId="14" fillId="0" borderId="0" xfId="5" applyFont="1" applyAlignment="1">
      <alignment horizontal="center"/>
    </xf>
    <xf numFmtId="0" fontId="14" fillId="0" borderId="0" xfId="5" applyFont="1" applyAlignment="1">
      <alignment horizontal="left"/>
    </xf>
    <xf numFmtId="0" fontId="0" fillId="0" borderId="29" xfId="2" applyFont="1" applyFill="1" applyBorder="1"/>
    <xf numFmtId="38" fontId="23" fillId="5" borderId="0" xfId="1" applyFont="1" applyFill="1" applyAlignment="1">
      <alignment horizontal="center" vertical="center"/>
    </xf>
    <xf numFmtId="38" fontId="24" fillId="0" borderId="0" xfId="1" applyFont="1" applyAlignment="1">
      <alignment vertical="center"/>
    </xf>
    <xf numFmtId="38" fontId="25" fillId="0" borderId="0" xfId="1" applyFont="1" applyAlignment="1">
      <alignment vertical="center"/>
    </xf>
    <xf numFmtId="0" fontId="0" fillId="2" borderId="8" xfId="0" applyFill="1" applyBorder="1" applyAlignment="1">
      <alignment horizontal="center" vertical="center"/>
    </xf>
    <xf numFmtId="0" fontId="0" fillId="2" borderId="7" xfId="0" applyFill="1" applyBorder="1" applyAlignment="1">
      <alignment horizontal="center" vertical="center"/>
    </xf>
    <xf numFmtId="0" fontId="12" fillId="0" borderId="96" xfId="3" applyBorder="1">
      <alignment vertical="center"/>
    </xf>
    <xf numFmtId="0" fontId="12" fillId="0" borderId="69" xfId="3" applyBorder="1">
      <alignment vertical="center"/>
    </xf>
    <xf numFmtId="0" fontId="12" fillId="0" borderId="97" xfId="3" applyBorder="1">
      <alignment vertical="center"/>
    </xf>
    <xf numFmtId="0" fontId="12" fillId="0" borderId="0" xfId="3" applyBorder="1">
      <alignment vertical="center"/>
    </xf>
    <xf numFmtId="0" fontId="12" fillId="0" borderId="98" xfId="3" applyBorder="1">
      <alignment vertical="center"/>
    </xf>
    <xf numFmtId="0" fontId="12" fillId="0" borderId="99" xfId="3" applyBorder="1">
      <alignment vertical="center"/>
    </xf>
    <xf numFmtId="0" fontId="26" fillId="0" borderId="0" xfId="3" applyFont="1" applyBorder="1" applyAlignment="1">
      <alignment vertical="center" wrapText="1"/>
    </xf>
    <xf numFmtId="0" fontId="28" fillId="0" borderId="0" xfId="3" applyFont="1" applyBorder="1" applyAlignment="1">
      <alignment vertical="center"/>
    </xf>
    <xf numFmtId="0" fontId="12" fillId="0" borderId="100" xfId="3" applyBorder="1">
      <alignment vertical="center"/>
    </xf>
    <xf numFmtId="0" fontId="12" fillId="0" borderId="101" xfId="3" applyBorder="1">
      <alignment vertical="center"/>
    </xf>
    <xf numFmtId="0" fontId="12" fillId="0" borderId="102" xfId="3" applyBorder="1">
      <alignment vertical="center"/>
    </xf>
    <xf numFmtId="0" fontId="5" fillId="2" borderId="51" xfId="1" applyNumberFormat="1" applyFont="1" applyFill="1" applyBorder="1" applyAlignment="1" applyProtection="1">
      <alignment horizontal="left" vertical="center" wrapText="1"/>
      <protection locked="0"/>
    </xf>
    <xf numFmtId="0" fontId="5" fillId="2" borderId="52" xfId="1" applyNumberFormat="1" applyFont="1" applyFill="1" applyBorder="1" applyAlignment="1" applyProtection="1">
      <alignment horizontal="left" vertical="center" wrapText="1"/>
      <protection locked="0"/>
    </xf>
    <xf numFmtId="38" fontId="4" fillId="0" borderId="0" xfId="1" applyFont="1" applyAlignment="1" applyProtection="1">
      <alignment horizontal="center" vertical="center"/>
    </xf>
    <xf numFmtId="0" fontId="10" fillId="0" borderId="0" xfId="0" applyFont="1" applyFill="1" applyBorder="1" applyAlignment="1">
      <alignment horizontal="center" vertical="center"/>
    </xf>
    <xf numFmtId="0" fontId="10" fillId="0" borderId="103" xfId="0" applyFont="1" applyFill="1" applyBorder="1" applyAlignment="1">
      <alignment horizontal="center" vertical="center"/>
    </xf>
    <xf numFmtId="0" fontId="27" fillId="0" borderId="98" xfId="3" applyFont="1" applyBorder="1" applyAlignment="1">
      <alignment horizontal="center" vertical="center" wrapText="1"/>
    </xf>
    <xf numFmtId="0" fontId="27" fillId="0" borderId="0" xfId="3" applyFont="1" applyBorder="1" applyAlignment="1">
      <alignment horizontal="center" vertical="center" wrapText="1"/>
    </xf>
    <xf numFmtId="0" fontId="27" fillId="0" borderId="99" xfId="3" applyFont="1" applyBorder="1" applyAlignment="1">
      <alignment horizontal="center" vertical="center" wrapText="1"/>
    </xf>
    <xf numFmtId="0" fontId="28" fillId="0" borderId="98" xfId="3" applyFont="1" applyBorder="1" applyAlignment="1">
      <alignment horizontal="center" vertical="center"/>
    </xf>
    <xf numFmtId="0" fontId="28" fillId="0" borderId="0" xfId="3" applyFont="1" applyBorder="1" applyAlignment="1">
      <alignment horizontal="center" vertical="center"/>
    </xf>
    <xf numFmtId="0" fontId="28" fillId="0" borderId="99" xfId="3" applyFont="1" applyBorder="1" applyAlignment="1">
      <alignment horizontal="center" vertical="center"/>
    </xf>
    <xf numFmtId="0" fontId="14" fillId="0" borderId="0" xfId="5" applyFont="1" applyAlignment="1">
      <alignment horizontal="center" vertical="center"/>
    </xf>
    <xf numFmtId="38" fontId="23" fillId="5" borderId="0" xfId="1" applyFont="1" applyFill="1" applyAlignment="1">
      <alignment horizontal="center" vertical="center"/>
    </xf>
    <xf numFmtId="0" fontId="4" fillId="0" borderId="0" xfId="1" applyNumberFormat="1" applyFont="1" applyFill="1" applyAlignment="1">
      <alignment horizontal="left" vertical="center" wrapText="1"/>
    </xf>
    <xf numFmtId="183" fontId="4" fillId="2" borderId="0" xfId="1" applyNumberFormat="1" applyFont="1" applyFill="1" applyAlignment="1" applyProtection="1">
      <alignment horizontal="right" vertical="center"/>
      <protection locked="0"/>
    </xf>
    <xf numFmtId="0" fontId="5" fillId="2" borderId="46" xfId="1" applyNumberFormat="1" applyFont="1" applyFill="1" applyBorder="1" applyAlignment="1" applyProtection="1">
      <alignment horizontal="left" vertical="center" wrapText="1"/>
      <protection locked="0"/>
    </xf>
    <xf numFmtId="0" fontId="5" fillId="2" borderId="60" xfId="1" applyNumberFormat="1" applyFont="1" applyFill="1" applyBorder="1" applyAlignment="1" applyProtection="1">
      <alignment horizontal="left" vertical="center" wrapText="1"/>
      <protection locked="0"/>
    </xf>
    <xf numFmtId="0" fontId="3" fillId="0" borderId="0" xfId="1" applyNumberFormat="1" applyFont="1" applyFill="1" applyBorder="1" applyAlignment="1">
      <alignment horizontal="center" vertical="center"/>
    </xf>
    <xf numFmtId="0" fontId="4" fillId="2" borderId="53" xfId="1" applyNumberFormat="1" applyFont="1" applyFill="1" applyBorder="1" applyAlignment="1" applyProtection="1">
      <alignment vertical="center"/>
      <protection locked="0"/>
    </xf>
    <xf numFmtId="0" fontId="4" fillId="2" borderId="54" xfId="1" applyNumberFormat="1" applyFont="1" applyFill="1" applyBorder="1" applyAlignment="1" applyProtection="1">
      <alignment vertical="center"/>
      <protection locked="0"/>
    </xf>
    <xf numFmtId="0" fontId="4" fillId="2" borderId="51" xfId="2" applyNumberFormat="1" applyFont="1" applyFill="1" applyBorder="1" applyAlignment="1" applyProtection="1">
      <alignment vertical="center"/>
      <protection locked="0"/>
    </xf>
    <xf numFmtId="0" fontId="4" fillId="2" borderId="52" xfId="2" applyNumberFormat="1" applyFont="1" applyFill="1" applyBorder="1" applyAlignment="1" applyProtection="1">
      <alignment vertical="center"/>
      <protection locked="0"/>
    </xf>
    <xf numFmtId="0" fontId="4" fillId="0" borderId="9" xfId="1" applyNumberFormat="1" applyFont="1" applyFill="1" applyBorder="1" applyAlignment="1">
      <alignment vertical="center"/>
    </xf>
    <xf numFmtId="0" fontId="4" fillId="0" borderId="56" xfId="1" applyNumberFormat="1" applyFont="1" applyFill="1" applyBorder="1" applyAlignment="1">
      <alignment vertical="center"/>
    </xf>
    <xf numFmtId="0" fontId="3" fillId="0" borderId="0" xfId="1" applyNumberFormat="1" applyFont="1" applyFill="1" applyAlignment="1">
      <alignment horizontal="center" vertical="center"/>
    </xf>
    <xf numFmtId="0" fontId="4" fillId="0" borderId="57" xfId="1" applyNumberFormat="1" applyFont="1" applyFill="1" applyBorder="1" applyAlignment="1">
      <alignment horizontal="center" vertical="center"/>
    </xf>
    <xf numFmtId="0" fontId="4" fillId="0" borderId="59" xfId="1" applyNumberFormat="1" applyFont="1" applyFill="1" applyBorder="1" applyAlignment="1">
      <alignment horizontal="center" vertical="center"/>
    </xf>
    <xf numFmtId="0" fontId="4" fillId="0" borderId="53" xfId="1" applyNumberFormat="1" applyFont="1" applyFill="1" applyBorder="1" applyAlignment="1">
      <alignment vertical="center"/>
    </xf>
    <xf numFmtId="0" fontId="4" fillId="0" borderId="54" xfId="1" applyNumberFormat="1" applyFont="1" applyFill="1" applyBorder="1" applyAlignment="1">
      <alignment vertical="center"/>
    </xf>
    <xf numFmtId="0" fontId="4" fillId="0" borderId="0" xfId="1" applyNumberFormat="1" applyFont="1" applyFill="1" applyAlignment="1">
      <alignment vertical="center"/>
    </xf>
    <xf numFmtId="0" fontId="5" fillId="2" borderId="51" xfId="1" applyNumberFormat="1" applyFont="1" applyFill="1" applyBorder="1" applyAlignment="1" applyProtection="1">
      <alignment horizontal="left" vertical="center" wrapText="1"/>
      <protection locked="0"/>
    </xf>
    <xf numFmtId="0" fontId="5" fillId="2" borderId="52" xfId="1" applyNumberFormat="1" applyFont="1" applyFill="1" applyBorder="1" applyAlignment="1" applyProtection="1">
      <alignment horizontal="left" vertical="center" wrapText="1"/>
      <protection locked="0"/>
    </xf>
    <xf numFmtId="176" fontId="4" fillId="2" borderId="47" xfId="1" applyNumberFormat="1" applyFont="1" applyFill="1" applyBorder="1" applyAlignment="1" applyProtection="1">
      <alignment horizontal="left" vertical="center" shrinkToFit="1"/>
      <protection locked="0"/>
    </xf>
    <xf numFmtId="176" fontId="4" fillId="2" borderId="15" xfId="1" applyNumberFormat="1" applyFont="1" applyFill="1" applyBorder="1" applyAlignment="1" applyProtection="1">
      <alignment horizontal="left" vertical="center" shrinkToFit="1"/>
      <protection locked="0"/>
    </xf>
    <xf numFmtId="38" fontId="4" fillId="0" borderId="0" xfId="1" applyFont="1" applyFill="1" applyAlignment="1">
      <alignment horizontal="center" vertical="center"/>
    </xf>
    <xf numFmtId="0" fontId="5" fillId="2" borderId="49" xfId="1" applyNumberFormat="1" applyFont="1" applyFill="1" applyBorder="1" applyAlignment="1" applyProtection="1">
      <alignment horizontal="left" vertical="center" wrapText="1"/>
      <protection locked="0"/>
    </xf>
    <xf numFmtId="0" fontId="5" fillId="2" borderId="50" xfId="1" applyNumberFormat="1" applyFont="1" applyFill="1" applyBorder="1" applyAlignment="1" applyProtection="1">
      <alignment horizontal="left" vertical="center" wrapText="1"/>
      <protection locked="0"/>
    </xf>
    <xf numFmtId="0" fontId="5" fillId="0" borderId="73" xfId="1" applyNumberFormat="1" applyFont="1" applyFill="1" applyBorder="1" applyAlignment="1" applyProtection="1">
      <alignment horizontal="left" vertical="center" wrapText="1"/>
      <protection locked="0"/>
    </xf>
    <xf numFmtId="0" fontId="13" fillId="0" borderId="75" xfId="3" applyFont="1" applyFill="1" applyBorder="1" applyAlignment="1" applyProtection="1">
      <alignment horizontal="left" vertical="center" wrapText="1"/>
      <protection locked="0"/>
    </xf>
    <xf numFmtId="0" fontId="13" fillId="0" borderId="76" xfId="3" applyFont="1" applyFill="1" applyBorder="1" applyAlignment="1" applyProtection="1">
      <alignment horizontal="left" vertical="center" wrapText="1"/>
      <protection locked="0"/>
    </xf>
    <xf numFmtId="0" fontId="5" fillId="0" borderId="77" xfId="1" applyNumberFormat="1" applyFont="1" applyFill="1" applyBorder="1" applyAlignment="1" applyProtection="1">
      <alignment horizontal="left" vertical="center" wrapText="1"/>
      <protection locked="0"/>
    </xf>
    <xf numFmtId="0" fontId="13" fillId="0" borderId="0" xfId="3" applyFont="1" applyFill="1" applyBorder="1" applyAlignment="1" applyProtection="1">
      <alignment horizontal="left" vertical="center" wrapText="1"/>
      <protection locked="0"/>
    </xf>
    <xf numFmtId="0" fontId="13" fillId="0" borderId="16" xfId="3" applyFont="1" applyFill="1" applyBorder="1" applyAlignment="1" applyProtection="1">
      <alignment horizontal="left" vertical="center" wrapText="1"/>
      <protection locked="0"/>
    </xf>
    <xf numFmtId="38" fontId="4" fillId="0" borderId="57" xfId="1" applyFont="1" applyFill="1" applyBorder="1" applyAlignment="1">
      <alignment horizontal="center" vertical="center"/>
    </xf>
    <xf numFmtId="38" fontId="4" fillId="0" borderId="58" xfId="1" applyFont="1" applyFill="1" applyBorder="1" applyAlignment="1">
      <alignment horizontal="center" vertical="center"/>
    </xf>
    <xf numFmtId="38" fontId="4" fillId="0" borderId="59" xfId="1" applyFont="1" applyFill="1" applyBorder="1" applyAlignment="1">
      <alignment horizontal="center" vertical="center"/>
    </xf>
    <xf numFmtId="0" fontId="5" fillId="0" borderId="68" xfId="1" applyNumberFormat="1" applyFont="1" applyFill="1" applyBorder="1" applyAlignment="1" applyProtection="1">
      <alignment horizontal="left" vertical="center" wrapText="1"/>
      <protection locked="0"/>
    </xf>
    <xf numFmtId="0" fontId="5" fillId="0" borderId="69" xfId="1" applyNumberFormat="1" applyFont="1" applyFill="1" applyBorder="1" applyAlignment="1" applyProtection="1">
      <alignment horizontal="left" vertical="center" wrapText="1"/>
      <protection locked="0"/>
    </xf>
    <xf numFmtId="0" fontId="5" fillId="0" borderId="70" xfId="1" applyNumberFormat="1" applyFont="1" applyFill="1" applyBorder="1" applyAlignment="1" applyProtection="1">
      <alignment horizontal="left" vertical="center" wrapText="1"/>
      <protection locked="0"/>
    </xf>
    <xf numFmtId="0" fontId="0" fillId="0" borderId="47" xfId="0" applyBorder="1" applyAlignment="1">
      <alignment horizontal="center" vertical="center"/>
    </xf>
    <xf numFmtId="0" fontId="0" fillId="0" borderId="15" xfId="0" applyBorder="1" applyAlignment="1">
      <alignment horizontal="center" vertical="center"/>
    </xf>
    <xf numFmtId="0" fontId="0" fillId="0" borderId="31" xfId="0" applyBorder="1" applyAlignment="1">
      <alignment horizontal="center" vertical="center"/>
    </xf>
    <xf numFmtId="0" fontId="14" fillId="0" borderId="19" xfId="3" applyFont="1" applyBorder="1" applyAlignment="1">
      <alignment horizontal="center" vertical="center"/>
    </xf>
    <xf numFmtId="0" fontId="14" fillId="0" borderId="79" xfId="3" applyFont="1" applyBorder="1" applyAlignment="1">
      <alignment horizontal="center" vertical="center"/>
    </xf>
    <xf numFmtId="184" fontId="14" fillId="0" borderId="19" xfId="3" applyNumberFormat="1" applyFont="1" applyBorder="1" applyAlignment="1">
      <alignment horizontal="center" vertical="center" wrapText="1"/>
    </xf>
    <xf numFmtId="184" fontId="14" fillId="0" borderId="79" xfId="3" applyNumberFormat="1" applyFont="1" applyBorder="1" applyAlignment="1">
      <alignment horizontal="center" vertical="center"/>
    </xf>
    <xf numFmtId="177" fontId="14" fillId="0" borderId="39" xfId="3" applyNumberFormat="1" applyFont="1" applyBorder="1" applyAlignment="1">
      <alignment horizontal="center" vertical="center"/>
    </xf>
    <xf numFmtId="177" fontId="14" fillId="0" borderId="78" xfId="3" applyNumberFormat="1" applyFont="1" applyBorder="1" applyAlignment="1">
      <alignment horizontal="center" vertical="center"/>
    </xf>
    <xf numFmtId="177" fontId="14" fillId="0" borderId="30" xfId="3" applyNumberFormat="1" applyFont="1" applyBorder="1" applyAlignment="1">
      <alignment horizontal="center" vertical="center"/>
    </xf>
    <xf numFmtId="0" fontId="4" fillId="0" borderId="0" xfId="1" applyNumberFormat="1" applyFont="1" applyAlignment="1" applyProtection="1">
      <alignment horizontal="left" vertical="center" wrapText="1"/>
    </xf>
    <xf numFmtId="183" fontId="4" fillId="0" borderId="0" xfId="1" applyNumberFormat="1" applyFont="1" applyAlignment="1" applyProtection="1">
      <alignment horizontal="right" vertical="center"/>
    </xf>
    <xf numFmtId="0" fontId="5" fillId="0" borderId="51" xfId="1" applyNumberFormat="1" applyFont="1" applyFill="1" applyBorder="1" applyAlignment="1" applyProtection="1">
      <alignment horizontal="left" vertical="center" wrapText="1"/>
    </xf>
    <xf numFmtId="0" fontId="5" fillId="0" borderId="52" xfId="1" applyNumberFormat="1" applyFont="1" applyFill="1" applyBorder="1" applyAlignment="1" applyProtection="1">
      <alignment horizontal="left" vertical="center" wrapText="1"/>
    </xf>
    <xf numFmtId="0" fontId="3" fillId="0" borderId="0" xfId="1" applyNumberFormat="1" applyFont="1" applyBorder="1" applyAlignment="1" applyProtection="1">
      <alignment horizontal="center" vertical="center"/>
    </xf>
    <xf numFmtId="0" fontId="4" fillId="0" borderId="0" xfId="1" applyNumberFormat="1" applyFont="1" applyAlignment="1" applyProtection="1">
      <alignment vertical="center"/>
    </xf>
    <xf numFmtId="0" fontId="5" fillId="0" borderId="46" xfId="1" applyNumberFormat="1" applyFont="1" applyFill="1" applyBorder="1" applyAlignment="1" applyProtection="1">
      <alignment horizontal="left" vertical="center" wrapText="1"/>
    </xf>
    <xf numFmtId="0" fontId="5" fillId="0" borderId="60" xfId="1" applyNumberFormat="1" applyFont="1" applyFill="1" applyBorder="1" applyAlignment="1" applyProtection="1">
      <alignment horizontal="left" vertical="center" wrapText="1"/>
    </xf>
    <xf numFmtId="0" fontId="4" fillId="0" borderId="53" xfId="1" applyNumberFormat="1" applyFont="1" applyFill="1" applyBorder="1" applyAlignment="1" applyProtection="1">
      <alignment vertical="center"/>
    </xf>
    <xf numFmtId="0" fontId="4" fillId="0" borderId="54" xfId="1" applyNumberFormat="1" applyFont="1" applyFill="1" applyBorder="1" applyAlignment="1" applyProtection="1">
      <alignment vertical="center"/>
    </xf>
    <xf numFmtId="0" fontId="4" fillId="0" borderId="51" xfId="2" applyNumberFormat="1" applyFont="1" applyFill="1" applyBorder="1" applyAlignment="1" applyProtection="1">
      <alignment vertical="center"/>
    </xf>
    <xf numFmtId="0" fontId="4" fillId="0" borderId="52" xfId="2" applyNumberFormat="1" applyFont="1" applyFill="1" applyBorder="1" applyAlignment="1" applyProtection="1">
      <alignment vertical="center"/>
    </xf>
    <xf numFmtId="0" fontId="4" fillId="0" borderId="9" xfId="1" applyNumberFormat="1" applyFont="1" applyBorder="1" applyAlignment="1" applyProtection="1">
      <alignment vertical="center"/>
    </xf>
    <xf numFmtId="0" fontId="4" fillId="0" borderId="56" xfId="1" applyNumberFormat="1" applyFont="1" applyBorder="1" applyAlignment="1" applyProtection="1">
      <alignment vertical="center"/>
    </xf>
    <xf numFmtId="0" fontId="3" fillId="0" borderId="0" xfId="1" applyNumberFormat="1" applyFont="1" applyAlignment="1" applyProtection="1">
      <alignment horizontal="center" vertical="center"/>
    </xf>
    <xf numFmtId="0" fontId="4" fillId="0" borderId="57" xfId="1" applyNumberFormat="1" applyFont="1" applyBorder="1" applyAlignment="1" applyProtection="1">
      <alignment horizontal="center" vertical="center"/>
    </xf>
    <xf numFmtId="0" fontId="4" fillId="0" borderId="59" xfId="1" applyNumberFormat="1" applyFont="1" applyBorder="1" applyAlignment="1" applyProtection="1">
      <alignment horizontal="center" vertical="center"/>
    </xf>
    <xf numFmtId="38" fontId="4" fillId="0" borderId="0" xfId="1" applyFont="1" applyAlignment="1" applyProtection="1">
      <alignment horizontal="center" vertical="center"/>
    </xf>
    <xf numFmtId="0" fontId="5" fillId="0" borderId="49" xfId="1" applyNumberFormat="1" applyFont="1" applyFill="1" applyBorder="1" applyAlignment="1" applyProtection="1">
      <alignment horizontal="left" vertical="center" wrapText="1"/>
    </xf>
    <xf numFmtId="0" fontId="5" fillId="0" borderId="50" xfId="1" applyNumberFormat="1" applyFont="1" applyFill="1" applyBorder="1" applyAlignment="1" applyProtection="1">
      <alignment horizontal="left" vertical="center" wrapText="1"/>
    </xf>
    <xf numFmtId="0" fontId="4" fillId="0" borderId="53" xfId="1" applyNumberFormat="1" applyFont="1" applyBorder="1" applyAlignment="1" applyProtection="1">
      <alignment vertical="center"/>
    </xf>
    <xf numFmtId="0" fontId="4" fillId="0" borderId="54" xfId="1" applyNumberFormat="1" applyFont="1" applyBorder="1" applyAlignment="1" applyProtection="1">
      <alignment vertical="center"/>
    </xf>
    <xf numFmtId="0" fontId="4" fillId="0" borderId="53" xfId="1" applyNumberFormat="1" applyFont="1" applyBorder="1" applyAlignment="1" applyProtection="1">
      <alignment vertical="center" shrinkToFit="1"/>
    </xf>
    <xf numFmtId="0" fontId="4" fillId="0" borderId="54" xfId="1" applyNumberFormat="1" applyFont="1" applyBorder="1" applyAlignment="1" applyProtection="1">
      <alignment vertical="center" shrinkToFit="1"/>
    </xf>
    <xf numFmtId="0" fontId="17" fillId="0" borderId="46" xfId="1" applyNumberFormat="1" applyFont="1" applyFill="1" applyBorder="1" applyAlignment="1" applyProtection="1">
      <alignment horizontal="left" vertical="center" wrapText="1"/>
    </xf>
    <xf numFmtId="0" fontId="17" fillId="0" borderId="60" xfId="1" applyNumberFormat="1" applyFont="1" applyFill="1" applyBorder="1" applyAlignment="1" applyProtection="1">
      <alignment horizontal="left" vertical="center" wrapText="1"/>
    </xf>
    <xf numFmtId="0" fontId="14" fillId="6" borderId="29" xfId="5" applyFont="1" applyFill="1" applyBorder="1" applyAlignment="1">
      <alignment horizontal="center" vertical="center"/>
    </xf>
    <xf numFmtId="0" fontId="14" fillId="9" borderId="29" xfId="5" applyFont="1" applyFill="1" applyBorder="1" applyAlignment="1">
      <alignment horizontal="center" vertical="center" wrapText="1"/>
    </xf>
    <xf numFmtId="0" fontId="14" fillId="9" borderId="29" xfId="5" applyFont="1" applyFill="1" applyBorder="1" applyAlignment="1">
      <alignment horizontal="center" vertical="center"/>
    </xf>
  </cellXfs>
  <cellStyles count="6">
    <cellStyle name="桁区切り" xfId="4" builtinId="6"/>
    <cellStyle name="桁区切り 2" xfId="1"/>
    <cellStyle name="標準" xfId="0" builtinId="0"/>
    <cellStyle name="標準 2" xfId="2"/>
    <cellStyle name="標準 3" xfId="3"/>
    <cellStyle name="標準 4" xfId="5"/>
  </cellStyles>
  <dxfs count="16">
    <dxf>
      <fill>
        <patternFill>
          <bgColor rgb="FFFF0000"/>
        </patternFill>
      </fill>
    </dxf>
    <dxf>
      <fill>
        <patternFill>
          <bgColor rgb="FF0070C0"/>
        </patternFill>
      </fill>
    </dxf>
    <dxf>
      <fill>
        <patternFill>
          <bgColor rgb="FFFF0000"/>
        </patternFill>
      </fill>
    </dxf>
    <dxf>
      <fill>
        <patternFill>
          <bgColor rgb="FF0070C0"/>
        </patternFill>
      </fill>
    </dxf>
    <dxf>
      <fill>
        <patternFill>
          <bgColor rgb="FFFF0000"/>
        </patternFill>
      </fill>
    </dxf>
    <dxf>
      <fill>
        <patternFill>
          <bgColor rgb="FF0070C0"/>
        </patternFill>
      </fill>
    </dxf>
    <dxf>
      <fill>
        <patternFill>
          <bgColor rgb="FFFF0000"/>
        </patternFill>
      </fill>
    </dxf>
    <dxf>
      <fill>
        <patternFill>
          <bgColor rgb="FF0070C0"/>
        </patternFill>
      </fill>
    </dxf>
    <dxf>
      <fill>
        <patternFill>
          <bgColor rgb="FFFF0000"/>
        </patternFill>
      </fill>
    </dxf>
    <dxf>
      <fill>
        <patternFill>
          <bgColor rgb="FF0070C0"/>
        </patternFill>
      </fill>
    </dxf>
    <dxf>
      <fill>
        <patternFill>
          <bgColor rgb="FFFF0000"/>
        </patternFill>
      </fill>
    </dxf>
    <dxf>
      <fill>
        <patternFill>
          <bgColor rgb="FF0070C0"/>
        </patternFill>
      </fill>
    </dxf>
    <dxf>
      <fill>
        <patternFill>
          <bgColor rgb="FFFF0000"/>
        </patternFill>
      </fill>
    </dxf>
    <dxf>
      <fill>
        <patternFill>
          <bgColor rgb="FF0070C0"/>
        </patternFill>
      </fill>
    </dxf>
    <dxf>
      <fill>
        <patternFill>
          <bgColor rgb="FFFF0000"/>
        </patternFill>
      </fill>
    </dxf>
    <dxf>
      <fill>
        <patternFill>
          <bgColor rgb="FF0070C0"/>
        </patternFill>
      </fill>
    </dxf>
  </dxfs>
  <tableStyles count="0" defaultTableStyle="TableStyleMedium9" defaultPivotStyle="PivotStyleLight16"/>
  <colors>
    <mruColors>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710045</xdr:colOff>
      <xdr:row>2</xdr:row>
      <xdr:rowOff>103910</xdr:rowOff>
    </xdr:from>
    <xdr:to>
      <xdr:col>12</xdr:col>
      <xdr:colOff>3827</xdr:colOff>
      <xdr:row>3</xdr:row>
      <xdr:rowOff>132542</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10045" y="692728"/>
          <a:ext cx="8811855" cy="4096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257174</xdr:colOff>
      <xdr:row>7</xdr:row>
      <xdr:rowOff>114300</xdr:rowOff>
    </xdr:from>
    <xdr:to>
      <xdr:col>8</xdr:col>
      <xdr:colOff>581024</xdr:colOff>
      <xdr:row>9</xdr:row>
      <xdr:rowOff>38100</xdr:rowOff>
    </xdr:to>
    <xdr:sp macro="" textlink="">
      <xdr:nvSpPr>
        <xdr:cNvPr id="2" name="テキスト ボックス 1">
          <a:extLst>
            <a:ext uri="{FF2B5EF4-FFF2-40B4-BE49-F238E27FC236}">
              <a16:creationId xmlns:a16="http://schemas.microsoft.com/office/drawing/2014/main" id="{48512706-1C1B-4EE0-B96D-B3F6B3178981}"/>
            </a:ext>
          </a:extLst>
        </xdr:cNvPr>
        <xdr:cNvSpPr txBox="1"/>
      </xdr:nvSpPr>
      <xdr:spPr>
        <a:xfrm>
          <a:off x="3581399" y="971550"/>
          <a:ext cx="2638425" cy="26670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rgbClr val="FF0000"/>
              </a:solidFill>
              <a:effectLst/>
              <a:latin typeface="ＭＳ Ｐ明朝" panose="02020600040205080304" pitchFamily="18" charset="-128"/>
              <a:ea typeface="ＭＳ Ｐ明朝" panose="02020600040205080304" pitchFamily="18" charset="-128"/>
              <a:cs typeface="+mn-cs"/>
            </a:rPr>
            <a:t>市が協定の口座に振り込んだ年</a:t>
          </a:r>
          <a:r>
            <a:rPr kumimoji="1" lang="ja-JP" altLang="ja-JP" sz="1100">
              <a:solidFill>
                <a:schemeClr val="dk1"/>
              </a:solidFill>
              <a:effectLst/>
              <a:latin typeface="ＭＳ Ｐ明朝" panose="02020600040205080304" pitchFamily="18" charset="-128"/>
              <a:ea typeface="ＭＳ Ｐ明朝" panose="02020600040205080304" pitchFamily="18" charset="-128"/>
              <a:cs typeface="+mn-cs"/>
            </a:rPr>
            <a:t>です。</a:t>
          </a:r>
          <a:endParaRPr lang="ja-JP" altLang="ja-JP">
            <a:effectLst/>
            <a:latin typeface="ＭＳ Ｐ明朝" panose="02020600040205080304" pitchFamily="18" charset="-128"/>
            <a:ea typeface="ＭＳ Ｐ明朝" panose="02020600040205080304" pitchFamily="18" charset="-128"/>
          </a:endParaRPr>
        </a:p>
      </xdr:txBody>
    </xdr:sp>
    <xdr:clientData/>
  </xdr:twoCellAnchor>
  <xdr:twoCellAnchor>
    <xdr:from>
      <xdr:col>4</xdr:col>
      <xdr:colOff>257174</xdr:colOff>
      <xdr:row>2</xdr:row>
      <xdr:rowOff>152400</xdr:rowOff>
    </xdr:from>
    <xdr:to>
      <xdr:col>8</xdr:col>
      <xdr:colOff>581024</xdr:colOff>
      <xdr:row>4</xdr:row>
      <xdr:rowOff>76200</xdr:rowOff>
    </xdr:to>
    <xdr:sp macro="" textlink="">
      <xdr:nvSpPr>
        <xdr:cNvPr id="3" name="テキスト ボックス 2">
          <a:extLst>
            <a:ext uri="{FF2B5EF4-FFF2-40B4-BE49-F238E27FC236}">
              <a16:creationId xmlns:a16="http://schemas.microsoft.com/office/drawing/2014/main" id="{48512706-1C1B-4EE0-B96D-B3F6B3178981}"/>
            </a:ext>
          </a:extLst>
        </xdr:cNvPr>
        <xdr:cNvSpPr txBox="1"/>
      </xdr:nvSpPr>
      <xdr:spPr>
        <a:xfrm>
          <a:off x="3581399" y="152400"/>
          <a:ext cx="2638425" cy="26670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ＭＳ Ｐ明朝" panose="02020600040205080304" pitchFamily="18" charset="-128"/>
              <a:ea typeface="ＭＳ Ｐ明朝" panose="02020600040205080304" pitchFamily="18" charset="-128"/>
              <a:cs typeface="+mn-cs"/>
            </a:rPr>
            <a:t>プルダウン選択</a:t>
          </a:r>
          <a:r>
            <a:rPr kumimoji="1" lang="ja-JP" altLang="en-US" sz="1100" b="0">
              <a:solidFill>
                <a:sysClr val="windowText" lastClr="000000"/>
              </a:solidFill>
              <a:effectLst/>
              <a:latin typeface="ＭＳ Ｐ明朝" panose="02020600040205080304" pitchFamily="18" charset="-128"/>
              <a:ea typeface="ＭＳ Ｐ明朝" panose="02020600040205080304" pitchFamily="18" charset="-128"/>
              <a:cs typeface="+mn-cs"/>
            </a:rPr>
            <a:t>から反映します</a:t>
          </a:r>
          <a:r>
            <a:rPr kumimoji="1" lang="ja-JP" altLang="ja-JP" sz="1100">
              <a:solidFill>
                <a:schemeClr val="dk1"/>
              </a:solidFill>
              <a:effectLst/>
              <a:latin typeface="ＭＳ Ｐ明朝" panose="02020600040205080304" pitchFamily="18" charset="-128"/>
              <a:ea typeface="ＭＳ Ｐ明朝" panose="02020600040205080304" pitchFamily="18" charset="-128"/>
              <a:cs typeface="+mn-cs"/>
            </a:rPr>
            <a:t>。</a:t>
          </a:r>
          <a:endParaRPr lang="ja-JP" altLang="ja-JP">
            <a:effectLst/>
            <a:latin typeface="ＭＳ Ｐ明朝" panose="02020600040205080304" pitchFamily="18" charset="-128"/>
            <a:ea typeface="ＭＳ Ｐ明朝" panose="02020600040205080304" pitchFamily="18" charset="-128"/>
          </a:endParaRPr>
        </a:p>
      </xdr:txBody>
    </xdr:sp>
    <xdr:clientData/>
  </xdr:twoCellAnchor>
  <xdr:twoCellAnchor>
    <xdr:from>
      <xdr:col>1</xdr:col>
      <xdr:colOff>923193</xdr:colOff>
      <xdr:row>2</xdr:row>
      <xdr:rowOff>124557</xdr:rowOff>
    </xdr:from>
    <xdr:to>
      <xdr:col>3</xdr:col>
      <xdr:colOff>51288</xdr:colOff>
      <xdr:row>10</xdr:row>
      <xdr:rowOff>58616</xdr:rowOff>
    </xdr:to>
    <xdr:sp macro="" textlink="">
      <xdr:nvSpPr>
        <xdr:cNvPr id="4" name="正方形/長方形 3"/>
        <xdr:cNvSpPr/>
      </xdr:nvSpPr>
      <xdr:spPr>
        <a:xfrm>
          <a:off x="1084385" y="549519"/>
          <a:ext cx="2022230" cy="1282212"/>
        </a:xfrm>
        <a:prstGeom prst="rect">
          <a:avLst/>
        </a:prstGeom>
        <a:no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4</xdr:col>
      <xdr:colOff>246239</xdr:colOff>
      <xdr:row>4</xdr:row>
      <xdr:rowOff>102577</xdr:rowOff>
    </xdr:from>
    <xdr:to>
      <xdr:col>8</xdr:col>
      <xdr:colOff>577615</xdr:colOff>
      <xdr:row>7</xdr:row>
      <xdr:rowOff>117230</xdr:rowOff>
    </xdr:to>
    <xdr:sp macro="" textlink="">
      <xdr:nvSpPr>
        <xdr:cNvPr id="5" name="正方形/長方形 4"/>
        <xdr:cNvSpPr/>
      </xdr:nvSpPr>
      <xdr:spPr>
        <a:xfrm>
          <a:off x="3565335" y="864577"/>
          <a:ext cx="2654011" cy="520211"/>
        </a:xfrm>
        <a:prstGeom prst="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300"/>
            </a:lnSpc>
          </a:pPr>
          <a:r>
            <a:rPr kumimoji="1" lang="ja-JP" altLang="en-US" sz="1100">
              <a:solidFill>
                <a:schemeClr val="tx1"/>
              </a:solidFill>
              <a:latin typeface="ＭＳ 明朝" panose="02020609040205080304" pitchFamily="17" charset="-128"/>
              <a:ea typeface="ＭＳ 明朝" panose="02020609040205080304" pitchFamily="17" charset="-128"/>
            </a:rPr>
            <a:t>★営農活動計画書（集落協定書）</a:t>
          </a:r>
          <a:endParaRPr kumimoji="1" lang="en-US" altLang="ja-JP" sz="1100">
            <a:solidFill>
              <a:schemeClr val="tx1"/>
            </a:solidFill>
            <a:latin typeface="ＭＳ 明朝" panose="02020609040205080304" pitchFamily="17" charset="-128"/>
            <a:ea typeface="ＭＳ 明朝" panose="02020609040205080304" pitchFamily="17" charset="-128"/>
          </a:endParaRPr>
        </a:p>
        <a:p>
          <a:pPr algn="l">
            <a:lnSpc>
              <a:spcPts val="1300"/>
            </a:lnSpc>
          </a:pPr>
          <a:r>
            <a:rPr kumimoji="1" lang="ja-JP" altLang="en-US" sz="1100">
              <a:solidFill>
                <a:schemeClr val="tx1"/>
              </a:solidFill>
              <a:latin typeface="ＭＳ 明朝" panose="02020609040205080304" pitchFamily="17" charset="-128"/>
              <a:ea typeface="ＭＳ 明朝" panose="02020609040205080304" pitchFamily="17" charset="-128"/>
            </a:rPr>
            <a:t>の通り記入</a:t>
          </a:r>
          <a:endParaRPr kumimoji="1" lang="en-US" altLang="ja-JP" sz="110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3</xdr:col>
      <xdr:colOff>153866</xdr:colOff>
      <xdr:row>6</xdr:row>
      <xdr:rowOff>7327</xdr:rowOff>
    </xdr:from>
    <xdr:to>
      <xdr:col>4</xdr:col>
      <xdr:colOff>246239</xdr:colOff>
      <xdr:row>6</xdr:row>
      <xdr:rowOff>25645</xdr:rowOff>
    </xdr:to>
    <xdr:cxnSp macro="">
      <xdr:nvCxnSpPr>
        <xdr:cNvPr id="6" name="直線矢印コネクタ 5"/>
        <xdr:cNvCxnSpPr>
          <a:stCxn id="5" idx="1"/>
        </xdr:cNvCxnSpPr>
      </xdr:nvCxnSpPr>
      <xdr:spPr>
        <a:xfrm flipH="1" flipV="1">
          <a:off x="3209193" y="1106365"/>
          <a:ext cx="356142" cy="18318"/>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390525</xdr:colOff>
      <xdr:row>6</xdr:row>
      <xdr:rowOff>9526</xdr:rowOff>
    </xdr:from>
    <xdr:to>
      <xdr:col>7</xdr:col>
      <xdr:colOff>75141</xdr:colOff>
      <xdr:row>10</xdr:row>
      <xdr:rowOff>66676</xdr:rowOff>
    </xdr:to>
    <xdr:sp macro="" textlink="">
      <xdr:nvSpPr>
        <xdr:cNvPr id="3" name="テキスト ボックス 2">
          <a:extLst>
            <a:ext uri="{FF2B5EF4-FFF2-40B4-BE49-F238E27FC236}">
              <a16:creationId xmlns:a16="http://schemas.microsoft.com/office/drawing/2014/main" id="{48512706-1C1B-4EE0-B96D-B3F6B3178981}"/>
            </a:ext>
          </a:extLst>
        </xdr:cNvPr>
        <xdr:cNvSpPr txBox="1"/>
      </xdr:nvSpPr>
      <xdr:spPr>
        <a:xfrm>
          <a:off x="7096125" y="619126"/>
          <a:ext cx="4466166" cy="89535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★ポイント★</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個人配分金が所得になるのは、個人の口座に振り込んだ年ではなく、</a:t>
          </a:r>
          <a:r>
            <a:rPr kumimoji="1" lang="ja-JP" altLang="en-US" sz="1100" b="1">
              <a:solidFill>
                <a:srgbClr val="FF0000"/>
              </a:solidFill>
              <a:latin typeface="ＭＳ 明朝" panose="02020609040205080304" pitchFamily="17" charset="-128"/>
              <a:ea typeface="ＭＳ 明朝" panose="02020609040205080304" pitchFamily="17" charset="-128"/>
            </a:rPr>
            <a:t>市が協定の口座に振り込んだ年</a:t>
          </a:r>
          <a:r>
            <a:rPr kumimoji="1" lang="ja-JP" altLang="en-US" sz="1100">
              <a:latin typeface="ＭＳ 明朝" panose="02020609040205080304" pitchFamily="17" charset="-128"/>
              <a:ea typeface="ＭＳ 明朝" panose="02020609040205080304" pitchFamily="17" charset="-128"/>
            </a:rPr>
            <a:t>です。</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オレンジ色の枠内だけ入力してください。（白の枠内は不要）</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5</xdr:col>
      <xdr:colOff>9525</xdr:colOff>
      <xdr:row>20</xdr:row>
      <xdr:rowOff>142875</xdr:rowOff>
    </xdr:from>
    <xdr:to>
      <xdr:col>7</xdr:col>
      <xdr:colOff>141816</xdr:colOff>
      <xdr:row>25</xdr:row>
      <xdr:rowOff>47625</xdr:rowOff>
    </xdr:to>
    <xdr:sp macro="" textlink="">
      <xdr:nvSpPr>
        <xdr:cNvPr id="4" name="テキスト ボックス 3">
          <a:extLst>
            <a:ext uri="{FF2B5EF4-FFF2-40B4-BE49-F238E27FC236}">
              <a16:creationId xmlns:a16="http://schemas.microsoft.com/office/drawing/2014/main" id="{48512706-1C1B-4EE0-B96D-B3F6B3178981}"/>
            </a:ext>
          </a:extLst>
        </xdr:cNvPr>
        <xdr:cNvSpPr txBox="1"/>
      </xdr:nvSpPr>
      <xdr:spPr>
        <a:xfrm>
          <a:off x="7162800" y="3600450"/>
          <a:ext cx="4466166" cy="100965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a:solidFill>
                <a:schemeClr val="dk1"/>
              </a:solidFill>
              <a:latin typeface="ＭＳ 明朝" panose="02020609040205080304" pitchFamily="17" charset="-128"/>
              <a:ea typeface="ＭＳ 明朝" panose="02020609040205080304" pitchFamily="17" charset="-128"/>
            </a:rPr>
            <a:t>「②共同取組活動分」の配分等の基礎は</a:t>
          </a:r>
          <a:r>
            <a:rPr kumimoji="1" lang="ja-JP" altLang="en-US" sz="1100" b="1">
              <a:solidFill>
                <a:srgbClr val="FF0000"/>
              </a:solidFill>
              <a:latin typeface="ＭＳ 明朝" panose="02020609040205080304" pitchFamily="17" charset="-128"/>
              <a:ea typeface="ＭＳ 明朝" panose="02020609040205080304" pitchFamily="17" charset="-128"/>
            </a:rPr>
            <a:t>面積割で按分、均等割で按分</a:t>
          </a:r>
          <a:r>
            <a:rPr kumimoji="1" lang="ja-JP" altLang="en-US" sz="1100" b="0">
              <a:solidFill>
                <a:sysClr val="windowText" lastClr="000000"/>
              </a:solidFill>
              <a:latin typeface="ＭＳ 明朝" panose="02020609040205080304" pitchFamily="17" charset="-128"/>
              <a:ea typeface="ＭＳ 明朝" panose="02020609040205080304" pitchFamily="17" charset="-128"/>
            </a:rPr>
            <a:t>のどちらかを選択してください。参加者別細目書が自動計算されます。</a:t>
          </a:r>
          <a:endParaRPr kumimoji="1" lang="en-US" altLang="ja-JP" sz="1100" b="0">
            <a:solidFill>
              <a:sysClr val="windowText" lastClr="000000"/>
            </a:solidFill>
            <a:latin typeface="ＭＳ 明朝" panose="02020609040205080304" pitchFamily="17" charset="-128"/>
            <a:ea typeface="ＭＳ 明朝" panose="02020609040205080304" pitchFamily="17"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個人配分金を受け取らない（管理農地を持たない）参加者にも共同活動費を割り振る場合は、「</a:t>
          </a:r>
          <a:r>
            <a:rPr kumimoji="1" lang="ja-JP" altLang="ja-JP" sz="1100" b="1">
              <a:solidFill>
                <a:srgbClr val="FF0000"/>
              </a:solidFill>
              <a:effectLst/>
              <a:latin typeface="+mn-lt"/>
              <a:ea typeface="+mn-ea"/>
              <a:cs typeface="+mn-cs"/>
            </a:rPr>
            <a:t>均等割</a:t>
          </a:r>
          <a:r>
            <a:rPr kumimoji="1" lang="ja-JP" altLang="en-US" sz="1100" b="1">
              <a:solidFill>
                <a:srgbClr val="FF0000"/>
              </a:solidFill>
              <a:effectLst/>
              <a:latin typeface="+mn-lt"/>
              <a:ea typeface="+mn-ea"/>
              <a:cs typeface="+mn-cs"/>
            </a:rPr>
            <a:t>で按分</a:t>
          </a:r>
          <a:r>
            <a:rPr kumimoji="1" lang="ja-JP" altLang="ja-JP" sz="1100">
              <a:solidFill>
                <a:schemeClr val="dk1"/>
              </a:solidFill>
              <a:effectLst/>
              <a:latin typeface="+mn-lt"/>
              <a:ea typeface="+mn-ea"/>
              <a:cs typeface="+mn-cs"/>
            </a:rPr>
            <a:t>」を選んでください。</a:t>
          </a:r>
          <a:endParaRPr lang="ja-JP" altLang="ja-JP">
            <a:effectLst/>
          </a:endParaRPr>
        </a:p>
        <a:p>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5</xdr:col>
      <xdr:colOff>0</xdr:colOff>
      <xdr:row>25</xdr:row>
      <xdr:rowOff>161925</xdr:rowOff>
    </xdr:from>
    <xdr:to>
      <xdr:col>7</xdr:col>
      <xdr:colOff>132291</xdr:colOff>
      <xdr:row>27</xdr:row>
      <xdr:rowOff>142875</xdr:rowOff>
    </xdr:to>
    <xdr:sp macro="" textlink="">
      <xdr:nvSpPr>
        <xdr:cNvPr id="5" name="テキスト ボックス 4">
          <a:extLst>
            <a:ext uri="{FF2B5EF4-FFF2-40B4-BE49-F238E27FC236}">
              <a16:creationId xmlns:a16="http://schemas.microsoft.com/office/drawing/2014/main" id="{48512706-1C1B-4EE0-B96D-B3F6B3178981}"/>
            </a:ext>
          </a:extLst>
        </xdr:cNvPr>
        <xdr:cNvSpPr txBox="1"/>
      </xdr:nvSpPr>
      <xdr:spPr>
        <a:xfrm>
          <a:off x="7153275" y="4724400"/>
          <a:ext cx="4466166" cy="34290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「備考」に大まかな説明を書いてください。</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4</xdr:col>
      <xdr:colOff>400050</xdr:colOff>
      <xdr:row>2</xdr:row>
      <xdr:rowOff>85725</xdr:rowOff>
    </xdr:from>
    <xdr:to>
      <xdr:col>7</xdr:col>
      <xdr:colOff>84666</xdr:colOff>
      <xdr:row>4</xdr:row>
      <xdr:rowOff>123825</xdr:rowOff>
    </xdr:to>
    <xdr:sp macro="" textlink="">
      <xdr:nvSpPr>
        <xdr:cNvPr id="7" name="テキスト ボックス 6">
          <a:extLst>
            <a:ext uri="{FF2B5EF4-FFF2-40B4-BE49-F238E27FC236}">
              <a16:creationId xmlns:a16="http://schemas.microsoft.com/office/drawing/2014/main" id="{48512706-1C1B-4EE0-B96D-B3F6B3178981}"/>
            </a:ext>
          </a:extLst>
        </xdr:cNvPr>
        <xdr:cNvSpPr txBox="1"/>
      </xdr:nvSpPr>
      <xdr:spPr>
        <a:xfrm>
          <a:off x="7105650" y="85725"/>
          <a:ext cx="4466166" cy="34290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明朝" panose="02020609040205080304" pitchFamily="17" charset="-128"/>
              <a:ea typeface="ＭＳ 明朝" panose="02020609040205080304" pitchFamily="17" charset="-128"/>
            </a:rPr>
            <a:t>1</a:t>
          </a:r>
          <a:r>
            <a:rPr kumimoji="1" lang="ja-JP" altLang="en-US" sz="1100">
              <a:latin typeface="ＭＳ 明朝" panose="02020609040205080304" pitchFamily="17" charset="-128"/>
              <a:ea typeface="ＭＳ 明朝" panose="02020609040205080304" pitchFamily="17" charset="-128"/>
            </a:rPr>
            <a:t>月</a:t>
          </a:r>
          <a:r>
            <a:rPr kumimoji="1" lang="en-US" altLang="ja-JP" sz="1100">
              <a:latin typeface="ＭＳ 明朝" panose="02020609040205080304" pitchFamily="17" charset="-128"/>
              <a:ea typeface="ＭＳ 明朝" panose="02020609040205080304" pitchFamily="17" charset="-128"/>
            </a:rPr>
            <a:t>15</a:t>
          </a:r>
          <a:r>
            <a:rPr kumimoji="1" lang="ja-JP" altLang="en-US" sz="1100">
              <a:latin typeface="ＭＳ 明朝" panose="02020609040205080304" pitchFamily="17" charset="-128"/>
              <a:ea typeface="ＭＳ 明朝" panose="02020609040205080304" pitchFamily="17" charset="-128"/>
            </a:rPr>
            <a:t>日までの日付としてください。</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5</xdr:col>
      <xdr:colOff>0</xdr:colOff>
      <xdr:row>43</xdr:row>
      <xdr:rowOff>19049</xdr:rowOff>
    </xdr:from>
    <xdr:to>
      <xdr:col>7</xdr:col>
      <xdr:colOff>132291</xdr:colOff>
      <xdr:row>46</xdr:row>
      <xdr:rowOff>47624</xdr:rowOff>
    </xdr:to>
    <xdr:sp macro="" textlink="">
      <xdr:nvSpPr>
        <xdr:cNvPr id="8" name="テキスト ボックス 7">
          <a:extLst>
            <a:ext uri="{FF2B5EF4-FFF2-40B4-BE49-F238E27FC236}">
              <a16:creationId xmlns:a16="http://schemas.microsoft.com/office/drawing/2014/main" id="{48512706-1C1B-4EE0-B96D-B3F6B3178981}"/>
            </a:ext>
          </a:extLst>
        </xdr:cNvPr>
        <xdr:cNvSpPr txBox="1"/>
      </xdr:nvSpPr>
      <xdr:spPr>
        <a:xfrm>
          <a:off x="7153275" y="10429874"/>
          <a:ext cx="4466166" cy="63817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通帳残高は本年</a:t>
          </a:r>
          <a:r>
            <a:rPr kumimoji="1" lang="en-US" altLang="ja-JP" sz="1100">
              <a:latin typeface="ＭＳ 明朝" panose="02020609040205080304" pitchFamily="17" charset="-128"/>
              <a:ea typeface="ＭＳ 明朝" panose="02020609040205080304" pitchFamily="17" charset="-128"/>
            </a:rPr>
            <a:t>12</a:t>
          </a:r>
          <a:r>
            <a:rPr kumimoji="1" lang="ja-JP" altLang="en-US" sz="1100">
              <a:latin typeface="ＭＳ 明朝" panose="02020609040205080304" pitchFamily="17" charset="-128"/>
              <a:ea typeface="ＭＳ 明朝" panose="02020609040205080304" pitchFamily="17" charset="-128"/>
            </a:rPr>
            <a:t>月末からの繰越金の意味を指す。</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個人配分金額は交付年以降に積立て分を何らかの理由により共同取組活動への支出ではなく個人配分した場合に入力してください。</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1</xdr:col>
      <xdr:colOff>19050</xdr:colOff>
      <xdr:row>14</xdr:row>
      <xdr:rowOff>19050</xdr:rowOff>
    </xdr:from>
    <xdr:to>
      <xdr:col>3</xdr:col>
      <xdr:colOff>638175</xdr:colOff>
      <xdr:row>14</xdr:row>
      <xdr:rowOff>238125</xdr:rowOff>
    </xdr:to>
    <xdr:sp macro="" textlink="">
      <xdr:nvSpPr>
        <xdr:cNvPr id="9" name="正方形/長方形 8"/>
        <xdr:cNvSpPr/>
      </xdr:nvSpPr>
      <xdr:spPr>
        <a:xfrm>
          <a:off x="2009775" y="2162175"/>
          <a:ext cx="4371975" cy="219075"/>
        </a:xfrm>
        <a:prstGeom prst="rect">
          <a:avLst/>
        </a:prstGeom>
        <a:no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0</xdr:col>
      <xdr:colOff>76200</xdr:colOff>
      <xdr:row>5</xdr:row>
      <xdr:rowOff>47624</xdr:rowOff>
    </xdr:from>
    <xdr:to>
      <xdr:col>1</xdr:col>
      <xdr:colOff>1162050</xdr:colOff>
      <xdr:row>10</xdr:row>
      <xdr:rowOff>19049</xdr:rowOff>
    </xdr:to>
    <xdr:sp macro="" textlink="">
      <xdr:nvSpPr>
        <xdr:cNvPr id="10" name="正方形/長方形 9"/>
        <xdr:cNvSpPr/>
      </xdr:nvSpPr>
      <xdr:spPr>
        <a:xfrm>
          <a:off x="76200" y="981074"/>
          <a:ext cx="3076575" cy="904875"/>
        </a:xfrm>
        <a:prstGeom prst="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200"/>
            </a:lnSpc>
          </a:pPr>
          <a:r>
            <a:rPr kumimoji="1" lang="ja-JP" altLang="en-US" sz="1100">
              <a:solidFill>
                <a:schemeClr val="tx1"/>
              </a:solidFill>
              <a:latin typeface="ＭＳ 明朝" panose="02020609040205080304" pitchFamily="17" charset="-128"/>
              <a:ea typeface="ＭＳ 明朝" panose="02020609040205080304" pitchFamily="17" charset="-128"/>
            </a:rPr>
            <a:t>★市が協定の口座に振り込んだ年の交付金の総額を記入</a:t>
          </a:r>
          <a:endParaRPr kumimoji="1" lang="en-US" altLang="ja-JP" sz="1100">
            <a:solidFill>
              <a:schemeClr val="tx1"/>
            </a:solidFill>
            <a:latin typeface="ＭＳ 明朝" panose="02020609040205080304" pitchFamily="17" charset="-128"/>
            <a:ea typeface="ＭＳ 明朝" panose="02020609040205080304" pitchFamily="17" charset="-128"/>
          </a:endParaRPr>
        </a:p>
        <a:p>
          <a:pPr algn="l">
            <a:lnSpc>
              <a:spcPts val="1300"/>
            </a:lnSpc>
          </a:pPr>
          <a:r>
            <a:rPr kumimoji="1" lang="ja-JP" altLang="en-US" sz="1100" b="1" u="sng">
              <a:solidFill>
                <a:schemeClr val="tx1"/>
              </a:solidFill>
              <a:latin typeface="ＭＳ 明朝" panose="02020609040205080304" pitchFamily="17" charset="-128"/>
              <a:ea typeface="ＭＳ 明朝" panose="02020609040205080304" pitchFamily="17" charset="-128"/>
            </a:rPr>
            <a:t>特例）令和</a:t>
          </a:r>
          <a:r>
            <a:rPr kumimoji="1" lang="en-US" altLang="ja-JP" sz="1100" b="1" u="sng">
              <a:solidFill>
                <a:schemeClr val="tx1"/>
              </a:solidFill>
              <a:latin typeface="ＭＳ 明朝" panose="02020609040205080304" pitchFamily="17" charset="-128"/>
              <a:ea typeface="ＭＳ 明朝" panose="02020609040205080304" pitchFamily="17" charset="-128"/>
            </a:rPr>
            <a:t>2</a:t>
          </a:r>
          <a:r>
            <a:rPr kumimoji="1" lang="ja-JP" altLang="en-US" sz="1100" b="1" u="sng">
              <a:solidFill>
                <a:schemeClr val="tx1"/>
              </a:solidFill>
              <a:latin typeface="ＭＳ 明朝" panose="02020609040205080304" pitchFamily="17" charset="-128"/>
              <a:ea typeface="ＭＳ 明朝" panose="02020609040205080304" pitchFamily="17" charset="-128"/>
            </a:rPr>
            <a:t>年度交付金・・・</a:t>
          </a:r>
          <a:endParaRPr kumimoji="1" lang="en-US" altLang="ja-JP" sz="1100" b="1" u="sng">
            <a:solidFill>
              <a:schemeClr val="tx1"/>
            </a:solidFill>
            <a:latin typeface="ＭＳ 明朝" panose="02020609040205080304" pitchFamily="17" charset="-128"/>
            <a:ea typeface="ＭＳ 明朝" panose="02020609040205080304" pitchFamily="17" charset="-128"/>
          </a:endParaRPr>
        </a:p>
        <a:p>
          <a:pPr algn="l">
            <a:lnSpc>
              <a:spcPts val="1300"/>
            </a:lnSpc>
          </a:pPr>
          <a:r>
            <a:rPr kumimoji="1" lang="ja-JP" altLang="en-US" sz="1100" b="1" u="sng">
              <a:solidFill>
                <a:schemeClr val="tx1"/>
              </a:solidFill>
              <a:latin typeface="ＭＳ 明朝" panose="02020609040205080304" pitchFamily="17" charset="-128"/>
              <a:ea typeface="ＭＳ 明朝" panose="02020609040205080304" pitchFamily="17" charset="-128"/>
            </a:rPr>
            <a:t>令和</a:t>
          </a:r>
          <a:r>
            <a:rPr kumimoji="1" lang="en-US" altLang="ja-JP" sz="1100" b="1" u="sng">
              <a:solidFill>
                <a:schemeClr val="tx1"/>
              </a:solidFill>
              <a:latin typeface="ＭＳ 明朝" panose="02020609040205080304" pitchFamily="17" charset="-128"/>
              <a:ea typeface="ＭＳ 明朝" panose="02020609040205080304" pitchFamily="17" charset="-128"/>
            </a:rPr>
            <a:t>2</a:t>
          </a:r>
          <a:r>
            <a:rPr kumimoji="1" lang="ja-JP" altLang="en-US" sz="1100" b="1" u="sng">
              <a:solidFill>
                <a:schemeClr val="tx1"/>
              </a:solidFill>
              <a:latin typeface="ＭＳ 明朝" panose="02020609040205080304" pitchFamily="17" charset="-128"/>
              <a:ea typeface="ＭＳ 明朝" panose="02020609040205080304" pitchFamily="17" charset="-128"/>
            </a:rPr>
            <a:t>年</a:t>
          </a:r>
          <a:r>
            <a:rPr kumimoji="1" lang="en-US" altLang="ja-JP" sz="1100" b="1" u="sng">
              <a:solidFill>
                <a:schemeClr val="tx1"/>
              </a:solidFill>
              <a:latin typeface="ＭＳ 明朝" panose="02020609040205080304" pitchFamily="17" charset="-128"/>
              <a:ea typeface="ＭＳ 明朝" panose="02020609040205080304" pitchFamily="17" charset="-128"/>
            </a:rPr>
            <a:t>10</a:t>
          </a:r>
          <a:r>
            <a:rPr kumimoji="1" lang="ja-JP" altLang="en-US" sz="1100" b="1" u="sng">
              <a:solidFill>
                <a:schemeClr val="tx1"/>
              </a:solidFill>
              <a:latin typeface="ＭＳ 明朝" panose="02020609040205080304" pitchFamily="17" charset="-128"/>
              <a:ea typeface="ＭＳ 明朝" panose="02020609040205080304" pitchFamily="17" charset="-128"/>
            </a:rPr>
            <a:t>月及び</a:t>
          </a:r>
          <a:r>
            <a:rPr kumimoji="1" lang="en-US" altLang="ja-JP" sz="1100" b="1" u="sng">
              <a:solidFill>
                <a:schemeClr val="tx1"/>
              </a:solidFill>
              <a:latin typeface="ＭＳ 明朝" panose="02020609040205080304" pitchFamily="17" charset="-128"/>
              <a:ea typeface="ＭＳ 明朝" panose="02020609040205080304" pitchFamily="17" charset="-128"/>
            </a:rPr>
            <a:t>12</a:t>
          </a:r>
          <a:r>
            <a:rPr kumimoji="1" lang="ja-JP" altLang="en-US" sz="1100" b="1" u="sng">
              <a:solidFill>
                <a:schemeClr val="tx1"/>
              </a:solidFill>
              <a:latin typeface="ＭＳ 明朝" panose="02020609040205080304" pitchFamily="17" charset="-128"/>
              <a:ea typeface="ＭＳ 明朝" panose="02020609040205080304" pitchFamily="17" charset="-128"/>
            </a:rPr>
            <a:t>月交付</a:t>
          </a:r>
          <a:endParaRPr kumimoji="1" lang="en-US" altLang="ja-JP" sz="1100" b="1" u="sng">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0</xdr:col>
      <xdr:colOff>1614488</xdr:colOff>
      <xdr:row>10</xdr:row>
      <xdr:rowOff>19049</xdr:rowOff>
    </xdr:from>
    <xdr:to>
      <xdr:col>1</xdr:col>
      <xdr:colOff>247650</xdr:colOff>
      <xdr:row>13</xdr:row>
      <xdr:rowOff>152400</xdr:rowOff>
    </xdr:to>
    <xdr:cxnSp macro="">
      <xdr:nvCxnSpPr>
        <xdr:cNvPr id="11" name="直線矢印コネクタ 10"/>
        <xdr:cNvCxnSpPr>
          <a:stCxn id="10" idx="2"/>
        </xdr:cNvCxnSpPr>
      </xdr:nvCxnSpPr>
      <xdr:spPr>
        <a:xfrm>
          <a:off x="1614488" y="1885949"/>
          <a:ext cx="623887" cy="647701"/>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15</xdr:row>
      <xdr:rowOff>47625</xdr:rowOff>
    </xdr:from>
    <xdr:to>
      <xdr:col>3</xdr:col>
      <xdr:colOff>638175</xdr:colOff>
      <xdr:row>15</xdr:row>
      <xdr:rowOff>266700</xdr:rowOff>
    </xdr:to>
    <xdr:sp macro="" textlink="">
      <xdr:nvSpPr>
        <xdr:cNvPr id="13" name="正方形/長方形 12"/>
        <xdr:cNvSpPr/>
      </xdr:nvSpPr>
      <xdr:spPr>
        <a:xfrm>
          <a:off x="2009775" y="2466975"/>
          <a:ext cx="4371975" cy="219075"/>
        </a:xfrm>
        <a:prstGeom prst="rect">
          <a:avLst/>
        </a:prstGeom>
        <a:no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xdr:col>
      <xdr:colOff>727618</xdr:colOff>
      <xdr:row>16</xdr:row>
      <xdr:rowOff>38100</xdr:rowOff>
    </xdr:from>
    <xdr:to>
      <xdr:col>3</xdr:col>
      <xdr:colOff>897721</xdr:colOff>
      <xdr:row>18</xdr:row>
      <xdr:rowOff>159807</xdr:rowOff>
    </xdr:to>
    <xdr:sp macro="" textlink="">
      <xdr:nvSpPr>
        <xdr:cNvPr id="14" name="正方形/長方形 13"/>
        <xdr:cNvSpPr/>
      </xdr:nvSpPr>
      <xdr:spPr>
        <a:xfrm>
          <a:off x="3985168" y="2733675"/>
          <a:ext cx="2656128" cy="493182"/>
        </a:xfrm>
        <a:prstGeom prst="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300"/>
            </a:lnSpc>
          </a:pPr>
          <a:r>
            <a:rPr kumimoji="1" lang="ja-JP" altLang="en-US" sz="1100">
              <a:solidFill>
                <a:schemeClr val="tx1"/>
              </a:solidFill>
              <a:latin typeface="ＭＳ 明朝" panose="02020609040205080304" pitchFamily="17" charset="-128"/>
              <a:ea typeface="ＭＳ 明朝" panose="02020609040205080304" pitchFamily="17" charset="-128"/>
            </a:rPr>
            <a:t>★伊那市有害鳥獣被害防除対策事業</a:t>
          </a:r>
          <a:endParaRPr kumimoji="1" lang="en-US" altLang="ja-JP" sz="1100">
            <a:solidFill>
              <a:schemeClr val="tx1"/>
            </a:solidFill>
            <a:latin typeface="ＭＳ 明朝" panose="02020609040205080304" pitchFamily="17" charset="-128"/>
            <a:ea typeface="ＭＳ 明朝" panose="02020609040205080304" pitchFamily="17" charset="-128"/>
          </a:endParaRPr>
        </a:p>
        <a:p>
          <a:pPr algn="l">
            <a:lnSpc>
              <a:spcPts val="1300"/>
            </a:lnSpc>
          </a:pPr>
          <a:r>
            <a:rPr kumimoji="1" lang="ja-JP" altLang="en-US" sz="1100">
              <a:solidFill>
                <a:schemeClr val="tx1"/>
              </a:solidFill>
              <a:latin typeface="ＭＳ 明朝" panose="02020609040205080304" pitchFamily="17" charset="-128"/>
              <a:ea typeface="ＭＳ 明朝" panose="02020609040205080304" pitchFamily="17" charset="-128"/>
            </a:rPr>
            <a:t>補助金等</a:t>
          </a:r>
          <a:endParaRPr kumimoji="1" lang="en-US" altLang="ja-JP" sz="110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2</xdr:col>
      <xdr:colOff>161925</xdr:colOff>
      <xdr:row>16</xdr:row>
      <xdr:rowOff>19050</xdr:rowOff>
    </xdr:from>
    <xdr:to>
      <xdr:col>2</xdr:col>
      <xdr:colOff>727618</xdr:colOff>
      <xdr:row>17</xdr:row>
      <xdr:rowOff>8466</xdr:rowOff>
    </xdr:to>
    <xdr:cxnSp macro="">
      <xdr:nvCxnSpPr>
        <xdr:cNvPr id="15" name="直線矢印コネクタ 14"/>
        <xdr:cNvCxnSpPr>
          <a:stCxn id="14" idx="1"/>
        </xdr:cNvCxnSpPr>
      </xdr:nvCxnSpPr>
      <xdr:spPr>
        <a:xfrm flipH="1" flipV="1">
          <a:off x="3419475" y="2714625"/>
          <a:ext cx="565693" cy="265641"/>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76199</xdr:colOff>
      <xdr:row>16</xdr:row>
      <xdr:rowOff>95250</xdr:rowOff>
    </xdr:from>
    <xdr:to>
      <xdr:col>0</xdr:col>
      <xdr:colOff>781050</xdr:colOff>
      <xdr:row>17</xdr:row>
      <xdr:rowOff>76200</xdr:rowOff>
    </xdr:to>
    <xdr:sp macro="" textlink="">
      <xdr:nvSpPr>
        <xdr:cNvPr id="17" name="正方形/長方形 16"/>
        <xdr:cNvSpPr/>
      </xdr:nvSpPr>
      <xdr:spPr>
        <a:xfrm>
          <a:off x="76199" y="3209925"/>
          <a:ext cx="704851" cy="257175"/>
        </a:xfrm>
        <a:prstGeom prst="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latin typeface="ＭＳ 明朝" panose="02020609040205080304" pitchFamily="17" charset="-128"/>
              <a:ea typeface="ＭＳ 明朝" panose="02020609040205080304" pitchFamily="17" charset="-128"/>
            </a:rPr>
            <a:t>★同額</a:t>
          </a:r>
          <a:endParaRPr kumimoji="1" lang="en-US" altLang="ja-JP" sz="110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0</xdr:col>
      <xdr:colOff>781050</xdr:colOff>
      <xdr:row>16</xdr:row>
      <xdr:rowOff>223838</xdr:rowOff>
    </xdr:from>
    <xdr:to>
      <xdr:col>1</xdr:col>
      <xdr:colOff>381000</xdr:colOff>
      <xdr:row>23</xdr:row>
      <xdr:rowOff>180975</xdr:rowOff>
    </xdr:to>
    <xdr:cxnSp macro="">
      <xdr:nvCxnSpPr>
        <xdr:cNvPr id="18" name="直線矢印コネクタ 17"/>
        <xdr:cNvCxnSpPr>
          <a:stCxn id="17" idx="3"/>
        </xdr:cNvCxnSpPr>
      </xdr:nvCxnSpPr>
      <xdr:spPr>
        <a:xfrm>
          <a:off x="781050" y="3338513"/>
          <a:ext cx="1590675" cy="1452562"/>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781050</xdr:colOff>
      <xdr:row>16</xdr:row>
      <xdr:rowOff>152402</xdr:rowOff>
    </xdr:from>
    <xdr:to>
      <xdr:col>1</xdr:col>
      <xdr:colOff>180975</xdr:colOff>
      <xdr:row>16</xdr:row>
      <xdr:rowOff>223838</xdr:rowOff>
    </xdr:to>
    <xdr:cxnSp macro="">
      <xdr:nvCxnSpPr>
        <xdr:cNvPr id="19" name="直線矢印コネクタ 18"/>
        <xdr:cNvCxnSpPr>
          <a:stCxn id="17" idx="3"/>
        </xdr:cNvCxnSpPr>
      </xdr:nvCxnSpPr>
      <xdr:spPr>
        <a:xfrm flipV="1">
          <a:off x="781050" y="3267077"/>
          <a:ext cx="1390650" cy="71436"/>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190500</xdr:colOff>
      <xdr:row>16</xdr:row>
      <xdr:rowOff>47625</xdr:rowOff>
    </xdr:from>
    <xdr:to>
      <xdr:col>2</xdr:col>
      <xdr:colOff>0</xdr:colOff>
      <xdr:row>17</xdr:row>
      <xdr:rowOff>6725</xdr:rowOff>
    </xdr:to>
    <xdr:sp macro="" textlink="">
      <xdr:nvSpPr>
        <xdr:cNvPr id="26" name="円/楕円 6"/>
        <xdr:cNvSpPr/>
      </xdr:nvSpPr>
      <xdr:spPr>
        <a:xfrm>
          <a:off x="2181225" y="2743200"/>
          <a:ext cx="1076325" cy="235325"/>
        </a:xfrm>
        <a:prstGeom prst="ellipse">
          <a:avLst/>
        </a:prstGeom>
        <a:no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xdr:col>
      <xdr:colOff>409575</xdr:colOff>
      <xdr:row>23</xdr:row>
      <xdr:rowOff>28575</xdr:rowOff>
    </xdr:from>
    <xdr:to>
      <xdr:col>2</xdr:col>
      <xdr:colOff>9525</xdr:colOff>
      <xdr:row>23</xdr:row>
      <xdr:rowOff>263900</xdr:rowOff>
    </xdr:to>
    <xdr:sp macro="" textlink="">
      <xdr:nvSpPr>
        <xdr:cNvPr id="27" name="円/楕円 6"/>
        <xdr:cNvSpPr/>
      </xdr:nvSpPr>
      <xdr:spPr>
        <a:xfrm>
          <a:off x="2400300" y="4219575"/>
          <a:ext cx="866775" cy="235325"/>
        </a:xfrm>
        <a:prstGeom prst="ellipse">
          <a:avLst/>
        </a:prstGeom>
        <a:no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xdr:col>
      <xdr:colOff>400050</xdr:colOff>
      <xdr:row>22</xdr:row>
      <xdr:rowOff>28575</xdr:rowOff>
    </xdr:from>
    <xdr:to>
      <xdr:col>2</xdr:col>
      <xdr:colOff>0</xdr:colOff>
      <xdr:row>22</xdr:row>
      <xdr:rowOff>263900</xdr:rowOff>
    </xdr:to>
    <xdr:sp macro="" textlink="">
      <xdr:nvSpPr>
        <xdr:cNvPr id="28" name="円/楕円 6"/>
        <xdr:cNvSpPr/>
      </xdr:nvSpPr>
      <xdr:spPr>
        <a:xfrm>
          <a:off x="2390775" y="3943350"/>
          <a:ext cx="866775" cy="235325"/>
        </a:xfrm>
        <a:prstGeom prst="ellipse">
          <a:avLst/>
        </a:prstGeom>
        <a:no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xdr:col>
      <xdr:colOff>390525</xdr:colOff>
      <xdr:row>21</xdr:row>
      <xdr:rowOff>19050</xdr:rowOff>
    </xdr:from>
    <xdr:to>
      <xdr:col>1</xdr:col>
      <xdr:colOff>1257300</xdr:colOff>
      <xdr:row>21</xdr:row>
      <xdr:rowOff>254375</xdr:rowOff>
    </xdr:to>
    <xdr:sp macro="" textlink="">
      <xdr:nvSpPr>
        <xdr:cNvPr id="29" name="円/楕円 6"/>
        <xdr:cNvSpPr/>
      </xdr:nvSpPr>
      <xdr:spPr>
        <a:xfrm>
          <a:off x="2381250" y="3657600"/>
          <a:ext cx="866775" cy="235325"/>
        </a:xfrm>
        <a:prstGeom prst="ellipse">
          <a:avLst/>
        </a:prstGeom>
        <a:no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xdr:col>
      <xdr:colOff>565693</xdr:colOff>
      <xdr:row>22</xdr:row>
      <xdr:rowOff>190500</xdr:rowOff>
    </xdr:from>
    <xdr:to>
      <xdr:col>3</xdr:col>
      <xdr:colOff>735796</xdr:colOff>
      <xdr:row>27</xdr:row>
      <xdr:rowOff>76200</xdr:rowOff>
    </xdr:to>
    <xdr:sp macro="" textlink="">
      <xdr:nvSpPr>
        <xdr:cNvPr id="30" name="正方形/長方形 29"/>
        <xdr:cNvSpPr/>
      </xdr:nvSpPr>
      <xdr:spPr>
        <a:xfrm>
          <a:off x="3823243" y="4524375"/>
          <a:ext cx="2656128" cy="895350"/>
        </a:xfrm>
        <a:prstGeom prst="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300"/>
            </a:lnSpc>
          </a:pPr>
          <a:r>
            <a:rPr kumimoji="1" lang="ja-JP" altLang="en-US" sz="1100">
              <a:solidFill>
                <a:schemeClr val="tx1"/>
              </a:solidFill>
              <a:latin typeface="ＭＳ 明朝" panose="02020609040205080304" pitchFamily="17" charset="-128"/>
              <a:ea typeface="ＭＳ 明朝" panose="02020609040205080304" pitchFamily="17" charset="-128"/>
            </a:rPr>
            <a:t>★「共同取組活動分」の金額を記入（個人配分分以外の金額）</a:t>
          </a:r>
        </a:p>
        <a:p>
          <a:pPr algn="l">
            <a:lnSpc>
              <a:spcPts val="1300"/>
            </a:lnSpc>
          </a:pPr>
          <a:r>
            <a:rPr kumimoji="1" lang="ja-JP" altLang="en-US" sz="1100">
              <a:solidFill>
                <a:schemeClr val="tx1"/>
              </a:solidFill>
              <a:latin typeface="ＭＳ 明朝" panose="02020609040205080304" pitchFamily="17" charset="-128"/>
              <a:ea typeface="ＭＳ 明朝" panose="02020609040205080304" pitchFamily="17" charset="-128"/>
            </a:rPr>
            <a:t>収支報告書の記載例⑤「協定参加者別細目　収入額②」と同額</a:t>
          </a:r>
        </a:p>
      </xdr:txBody>
    </xdr:sp>
    <xdr:clientData/>
  </xdr:twoCellAnchor>
  <xdr:twoCellAnchor>
    <xdr:from>
      <xdr:col>2</xdr:col>
      <xdr:colOff>1</xdr:colOff>
      <xdr:row>22</xdr:row>
      <xdr:rowOff>171451</xdr:rowOff>
    </xdr:from>
    <xdr:to>
      <xdr:col>2</xdr:col>
      <xdr:colOff>565693</xdr:colOff>
      <xdr:row>24</xdr:row>
      <xdr:rowOff>85725</xdr:rowOff>
    </xdr:to>
    <xdr:cxnSp macro="">
      <xdr:nvCxnSpPr>
        <xdr:cNvPr id="31" name="直線矢印コネクタ 30"/>
        <xdr:cNvCxnSpPr>
          <a:stCxn id="30" idx="1"/>
        </xdr:cNvCxnSpPr>
      </xdr:nvCxnSpPr>
      <xdr:spPr>
        <a:xfrm flipH="1" flipV="1">
          <a:off x="3257551" y="4505326"/>
          <a:ext cx="565692" cy="466724"/>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952500</xdr:colOff>
      <xdr:row>19</xdr:row>
      <xdr:rowOff>28575</xdr:rowOff>
    </xdr:from>
    <xdr:to>
      <xdr:col>3</xdr:col>
      <xdr:colOff>857250</xdr:colOff>
      <xdr:row>22</xdr:row>
      <xdr:rowOff>142875</xdr:rowOff>
    </xdr:to>
    <xdr:sp macro="" textlink="">
      <xdr:nvSpPr>
        <xdr:cNvPr id="32" name="正方形/長方形 31"/>
        <xdr:cNvSpPr/>
      </xdr:nvSpPr>
      <xdr:spPr>
        <a:xfrm>
          <a:off x="4210050" y="3724275"/>
          <a:ext cx="2390775" cy="752475"/>
        </a:xfrm>
        <a:prstGeom prst="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300"/>
            </a:lnSpc>
          </a:pPr>
          <a:r>
            <a:rPr kumimoji="1" lang="ja-JP" altLang="en-US" sz="1100">
              <a:solidFill>
                <a:schemeClr val="tx1"/>
              </a:solidFill>
              <a:latin typeface="ＭＳ 明朝" panose="02020609040205080304" pitchFamily="17" charset="-128"/>
              <a:ea typeface="ＭＳ 明朝" panose="02020609040205080304" pitchFamily="17" charset="-128"/>
            </a:rPr>
            <a:t>★「個人配分分」の金額を記入</a:t>
          </a:r>
        </a:p>
        <a:p>
          <a:pPr algn="l">
            <a:lnSpc>
              <a:spcPts val="1300"/>
            </a:lnSpc>
          </a:pPr>
          <a:r>
            <a:rPr kumimoji="1" lang="ja-JP" altLang="en-US" sz="1100">
              <a:solidFill>
                <a:schemeClr val="tx1"/>
              </a:solidFill>
              <a:latin typeface="ＭＳ 明朝" panose="02020609040205080304" pitchFamily="17" charset="-128"/>
              <a:ea typeface="ＭＳ 明朝" panose="02020609040205080304" pitchFamily="17" charset="-128"/>
            </a:rPr>
            <a:t>収支報告書の記載例⑤「協定参加者別細目　収入額①」と同額</a:t>
          </a:r>
        </a:p>
        <a:p>
          <a:pPr algn="l">
            <a:lnSpc>
              <a:spcPts val="1300"/>
            </a:lnSpc>
          </a:pPr>
          <a:endParaRPr kumimoji="1" lang="en-US" altLang="ja-JP" sz="110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1</xdr:col>
      <xdr:colOff>1130364</xdr:colOff>
      <xdr:row>21</xdr:row>
      <xdr:rowOff>42863</xdr:rowOff>
    </xdr:from>
    <xdr:to>
      <xdr:col>2</xdr:col>
      <xdr:colOff>952500</xdr:colOff>
      <xdr:row>21</xdr:row>
      <xdr:rowOff>53513</xdr:rowOff>
    </xdr:to>
    <xdr:cxnSp macro="">
      <xdr:nvCxnSpPr>
        <xdr:cNvPr id="33" name="直線矢印コネクタ 32"/>
        <xdr:cNvCxnSpPr>
          <a:stCxn id="32" idx="1"/>
          <a:endCxn id="29" idx="7"/>
        </xdr:cNvCxnSpPr>
      </xdr:nvCxnSpPr>
      <xdr:spPr>
        <a:xfrm flipH="1">
          <a:off x="3121089" y="4100513"/>
          <a:ext cx="1088961" cy="10650"/>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428625</xdr:colOff>
      <xdr:row>41</xdr:row>
      <xdr:rowOff>9525</xdr:rowOff>
    </xdr:from>
    <xdr:to>
      <xdr:col>2</xdr:col>
      <xdr:colOff>28575</xdr:colOff>
      <xdr:row>41</xdr:row>
      <xdr:rowOff>244850</xdr:rowOff>
    </xdr:to>
    <xdr:sp macro="" textlink="">
      <xdr:nvSpPr>
        <xdr:cNvPr id="42" name="円/楕円 6"/>
        <xdr:cNvSpPr/>
      </xdr:nvSpPr>
      <xdr:spPr>
        <a:xfrm>
          <a:off x="2419350" y="10287000"/>
          <a:ext cx="866775" cy="235325"/>
        </a:xfrm>
        <a:prstGeom prst="ellipse">
          <a:avLst/>
        </a:prstGeom>
        <a:no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xdr:col>
      <xdr:colOff>104775</xdr:colOff>
      <xdr:row>41</xdr:row>
      <xdr:rowOff>9525</xdr:rowOff>
    </xdr:from>
    <xdr:to>
      <xdr:col>4</xdr:col>
      <xdr:colOff>9525</xdr:colOff>
      <xdr:row>41</xdr:row>
      <xdr:rowOff>244850</xdr:rowOff>
    </xdr:to>
    <xdr:sp macro="" textlink="">
      <xdr:nvSpPr>
        <xdr:cNvPr id="43" name="円/楕円 6"/>
        <xdr:cNvSpPr/>
      </xdr:nvSpPr>
      <xdr:spPr>
        <a:xfrm>
          <a:off x="5848350" y="10287000"/>
          <a:ext cx="866775" cy="235325"/>
        </a:xfrm>
        <a:prstGeom prst="ellipse">
          <a:avLst/>
        </a:prstGeom>
        <a:no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xdr:col>
      <xdr:colOff>133350</xdr:colOff>
      <xdr:row>42</xdr:row>
      <xdr:rowOff>9525</xdr:rowOff>
    </xdr:from>
    <xdr:to>
      <xdr:col>4</xdr:col>
      <xdr:colOff>38100</xdr:colOff>
      <xdr:row>42</xdr:row>
      <xdr:rowOff>244850</xdr:rowOff>
    </xdr:to>
    <xdr:sp macro="" textlink="">
      <xdr:nvSpPr>
        <xdr:cNvPr id="44" name="円/楕円 6"/>
        <xdr:cNvSpPr/>
      </xdr:nvSpPr>
      <xdr:spPr>
        <a:xfrm>
          <a:off x="5876925" y="10563225"/>
          <a:ext cx="866775" cy="235325"/>
        </a:xfrm>
        <a:prstGeom prst="ellipse">
          <a:avLst/>
        </a:prstGeom>
        <a:no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xdr:col>
      <xdr:colOff>114300</xdr:colOff>
      <xdr:row>43</xdr:row>
      <xdr:rowOff>9525</xdr:rowOff>
    </xdr:from>
    <xdr:to>
      <xdr:col>4</xdr:col>
      <xdr:colOff>19050</xdr:colOff>
      <xdr:row>43</xdr:row>
      <xdr:rowOff>244850</xdr:rowOff>
    </xdr:to>
    <xdr:sp macro="" textlink="">
      <xdr:nvSpPr>
        <xdr:cNvPr id="45" name="円/楕円 6"/>
        <xdr:cNvSpPr/>
      </xdr:nvSpPr>
      <xdr:spPr>
        <a:xfrm>
          <a:off x="5857875" y="10839450"/>
          <a:ext cx="866775" cy="235325"/>
        </a:xfrm>
        <a:prstGeom prst="ellipse">
          <a:avLst/>
        </a:prstGeom>
        <a:no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xdr:col>
      <xdr:colOff>428625</xdr:colOff>
      <xdr:row>43</xdr:row>
      <xdr:rowOff>19050</xdr:rowOff>
    </xdr:from>
    <xdr:to>
      <xdr:col>2</xdr:col>
      <xdr:colOff>28575</xdr:colOff>
      <xdr:row>43</xdr:row>
      <xdr:rowOff>254375</xdr:rowOff>
    </xdr:to>
    <xdr:sp macro="" textlink="">
      <xdr:nvSpPr>
        <xdr:cNvPr id="46" name="円/楕円 6"/>
        <xdr:cNvSpPr/>
      </xdr:nvSpPr>
      <xdr:spPr>
        <a:xfrm>
          <a:off x="2419350" y="10848975"/>
          <a:ext cx="866775" cy="235325"/>
        </a:xfrm>
        <a:prstGeom prst="ellipse">
          <a:avLst/>
        </a:prstGeom>
        <a:no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0</xdr:col>
      <xdr:colOff>57150</xdr:colOff>
      <xdr:row>31</xdr:row>
      <xdr:rowOff>342899</xdr:rowOff>
    </xdr:from>
    <xdr:to>
      <xdr:col>1</xdr:col>
      <xdr:colOff>1219200</xdr:colOff>
      <xdr:row>34</xdr:row>
      <xdr:rowOff>342900</xdr:rowOff>
    </xdr:to>
    <xdr:sp macro="" textlink="">
      <xdr:nvSpPr>
        <xdr:cNvPr id="50" name="正方形/長方形 49"/>
        <xdr:cNvSpPr/>
      </xdr:nvSpPr>
      <xdr:spPr>
        <a:xfrm>
          <a:off x="57150" y="7096124"/>
          <a:ext cx="3152775" cy="1057276"/>
        </a:xfrm>
        <a:prstGeom prst="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300"/>
            </a:lnSpc>
          </a:pPr>
          <a:r>
            <a:rPr kumimoji="1" lang="ja-JP" altLang="en-US" sz="1000">
              <a:solidFill>
                <a:schemeClr val="tx1"/>
              </a:solidFill>
              <a:latin typeface="ＭＳ 明朝" panose="02020609040205080304" pitchFamily="17" charset="-128"/>
              <a:ea typeface="ＭＳ 明朝" panose="02020609040205080304" pitchFamily="17" charset="-128"/>
            </a:rPr>
            <a:t>★</a:t>
          </a:r>
          <a:r>
            <a:rPr kumimoji="1" lang="ja-JP" altLang="en-US" sz="1000" b="1">
              <a:solidFill>
                <a:schemeClr val="tx1"/>
              </a:solidFill>
              <a:latin typeface="ＭＳ 明朝" panose="02020609040205080304" pitchFamily="17" charset="-128"/>
              <a:ea typeface="ＭＳ 明朝" panose="02020609040205080304" pitchFamily="17" charset="-128"/>
            </a:rPr>
            <a:t>「収支報告書の記載例③」</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l">
            <a:lnSpc>
              <a:spcPts val="1300"/>
            </a:lnSpc>
          </a:pPr>
          <a:r>
            <a:rPr kumimoji="1" lang="ja-JP" altLang="en-US" sz="900" b="0">
              <a:solidFill>
                <a:schemeClr val="tx1"/>
              </a:solidFill>
              <a:latin typeface="ＭＳ 明朝" panose="02020609040205080304" pitchFamily="17" charset="-128"/>
              <a:ea typeface="ＭＳ 明朝" panose="02020609040205080304" pitchFamily="17" charset="-128"/>
            </a:rPr>
            <a:t>「２（３）共同取組活動支出細目　支出額（</a:t>
          </a:r>
          <a:r>
            <a:rPr kumimoji="1" lang="en-US" altLang="ja-JP" sz="900" b="0">
              <a:solidFill>
                <a:schemeClr val="tx1"/>
              </a:solidFill>
              <a:latin typeface="ＭＳ 明朝" panose="02020609040205080304" pitchFamily="17" charset="-128"/>
              <a:ea typeface="ＭＳ 明朝" panose="02020609040205080304" pitchFamily="17" charset="-128"/>
            </a:rPr>
            <a:t>a</a:t>
          </a:r>
          <a:r>
            <a:rPr kumimoji="1" lang="ja-JP" altLang="en-US" sz="900" b="0">
              <a:solidFill>
                <a:schemeClr val="tx1"/>
              </a:solidFill>
              <a:latin typeface="ＭＳ 明朝" panose="02020609040205080304" pitchFamily="17" charset="-128"/>
              <a:ea typeface="ＭＳ 明朝" panose="02020609040205080304" pitchFamily="17" charset="-128"/>
            </a:rPr>
            <a:t>）　総額」と</a:t>
          </a:r>
          <a:r>
            <a:rPr kumimoji="1" lang="ja-JP" altLang="en-US" sz="900">
              <a:solidFill>
                <a:schemeClr val="tx1"/>
              </a:solidFill>
              <a:latin typeface="ＭＳ 明朝" panose="02020609040205080304" pitchFamily="17" charset="-128"/>
              <a:ea typeface="ＭＳ 明朝" panose="02020609040205080304" pitchFamily="17" charset="-128"/>
            </a:rPr>
            <a:t>同額</a:t>
          </a:r>
          <a:endParaRPr kumimoji="1" lang="en-US" altLang="ja-JP" sz="900">
            <a:solidFill>
              <a:schemeClr val="tx1"/>
            </a:solidFill>
            <a:latin typeface="ＭＳ 明朝" panose="02020609040205080304" pitchFamily="17" charset="-128"/>
            <a:ea typeface="ＭＳ 明朝" panose="02020609040205080304" pitchFamily="17" charset="-128"/>
          </a:endParaRPr>
        </a:p>
        <a:p>
          <a:pPr algn="l"/>
          <a:r>
            <a:rPr kumimoji="1" lang="ja-JP" altLang="ja-JP" sz="1000">
              <a:solidFill>
                <a:schemeClr val="tx1"/>
              </a:solidFill>
              <a:latin typeface="ＭＳ 明朝" panose="02020609040205080304" pitchFamily="17" charset="-128"/>
              <a:ea typeface="ＭＳ 明朝" panose="02020609040205080304" pitchFamily="17" charset="-128"/>
              <a:cs typeface="+mn-cs"/>
            </a:rPr>
            <a:t>★</a:t>
          </a:r>
          <a:r>
            <a:rPr kumimoji="1" lang="ja-JP" altLang="ja-JP" sz="1000" b="1">
              <a:solidFill>
                <a:schemeClr val="tx1"/>
              </a:solidFill>
              <a:latin typeface="ＭＳ 明朝" panose="02020609040205080304" pitchFamily="17" charset="-128"/>
              <a:ea typeface="ＭＳ 明朝" panose="02020609040205080304" pitchFamily="17" charset="-128"/>
              <a:cs typeface="+mn-cs"/>
            </a:rPr>
            <a:t>「収支報告書の記載例</a:t>
          </a:r>
          <a:r>
            <a:rPr kumimoji="1" lang="ja-JP" altLang="en-US" sz="1000" b="1">
              <a:solidFill>
                <a:schemeClr val="tx1"/>
              </a:solidFill>
              <a:latin typeface="ＭＳ 明朝" panose="02020609040205080304" pitchFamily="17" charset="-128"/>
              <a:ea typeface="ＭＳ 明朝" panose="02020609040205080304" pitchFamily="17" charset="-128"/>
              <a:cs typeface="+mn-cs"/>
            </a:rPr>
            <a:t>⑤</a:t>
          </a:r>
          <a:r>
            <a:rPr kumimoji="1" lang="ja-JP" altLang="ja-JP" sz="1000" b="1">
              <a:solidFill>
                <a:schemeClr val="tx1"/>
              </a:solidFill>
              <a:latin typeface="ＭＳ 明朝" panose="02020609040205080304" pitchFamily="17" charset="-128"/>
              <a:ea typeface="ＭＳ 明朝" panose="02020609040205080304" pitchFamily="17" charset="-128"/>
              <a:cs typeface="+mn-cs"/>
            </a:rPr>
            <a:t>」</a:t>
          </a:r>
          <a:endParaRPr kumimoji="1" lang="en-US" altLang="ja-JP" sz="1000" b="1">
            <a:solidFill>
              <a:schemeClr val="tx1"/>
            </a:solidFill>
            <a:latin typeface="ＭＳ 明朝" panose="02020609040205080304" pitchFamily="17" charset="-128"/>
            <a:ea typeface="ＭＳ 明朝" panose="02020609040205080304" pitchFamily="17" charset="-128"/>
            <a:cs typeface="+mn-cs"/>
          </a:endParaRPr>
        </a:p>
        <a:p>
          <a:pPr algn="l">
            <a:lnSpc>
              <a:spcPts val="1300"/>
            </a:lnSpc>
          </a:pPr>
          <a:r>
            <a:rPr kumimoji="1" lang="ja-JP" altLang="en-US" sz="900" b="0">
              <a:solidFill>
                <a:schemeClr val="tx1"/>
              </a:solidFill>
              <a:latin typeface="ＭＳ 明朝" panose="02020609040205080304" pitchFamily="17" charset="-128"/>
              <a:ea typeface="ＭＳ 明朝" panose="02020609040205080304" pitchFamily="17" charset="-128"/>
              <a:cs typeface="+mn-cs"/>
            </a:rPr>
            <a:t>「協定参加者別細目　支出額③</a:t>
          </a:r>
          <a:r>
            <a:rPr kumimoji="1" lang="ja-JP" altLang="ja-JP" sz="900" b="0">
              <a:solidFill>
                <a:schemeClr val="tx1"/>
              </a:solidFill>
              <a:latin typeface="ＭＳ 明朝" panose="02020609040205080304" pitchFamily="17" charset="-128"/>
              <a:ea typeface="ＭＳ 明朝" panose="02020609040205080304" pitchFamily="17" charset="-128"/>
              <a:cs typeface="+mn-cs"/>
            </a:rPr>
            <a:t>」</a:t>
          </a:r>
          <a:r>
            <a:rPr kumimoji="1" lang="ja-JP" altLang="ja-JP" sz="900">
              <a:solidFill>
                <a:schemeClr val="tx1"/>
              </a:solidFill>
              <a:latin typeface="ＭＳ 明朝" panose="02020609040205080304" pitchFamily="17" charset="-128"/>
              <a:ea typeface="ＭＳ 明朝" panose="02020609040205080304" pitchFamily="17" charset="-128"/>
              <a:cs typeface="+mn-cs"/>
            </a:rPr>
            <a:t>と同額</a:t>
          </a:r>
          <a:endParaRPr kumimoji="1" lang="en-US" altLang="ja-JP" sz="900">
            <a:solidFill>
              <a:schemeClr val="tx1"/>
            </a:solidFill>
            <a:latin typeface="ＭＳ 明朝" panose="02020609040205080304" pitchFamily="17" charset="-128"/>
            <a:ea typeface="ＭＳ 明朝" panose="02020609040205080304" pitchFamily="17" charset="-128"/>
            <a:cs typeface="+mn-cs"/>
          </a:endParaRPr>
        </a:p>
      </xdr:txBody>
    </xdr:sp>
    <xdr:clientData/>
  </xdr:twoCellAnchor>
  <xdr:twoCellAnchor>
    <xdr:from>
      <xdr:col>0</xdr:col>
      <xdr:colOff>1209675</xdr:colOff>
      <xdr:row>35</xdr:row>
      <xdr:rowOff>28575</xdr:rowOff>
    </xdr:from>
    <xdr:to>
      <xdr:col>1</xdr:col>
      <xdr:colOff>371475</xdr:colOff>
      <xdr:row>41</xdr:row>
      <xdr:rowOff>209550</xdr:rowOff>
    </xdr:to>
    <xdr:cxnSp macro="">
      <xdr:nvCxnSpPr>
        <xdr:cNvPr id="51" name="直線矢印コネクタ 50"/>
        <xdr:cNvCxnSpPr/>
      </xdr:nvCxnSpPr>
      <xdr:spPr>
        <a:xfrm>
          <a:off x="1209675" y="8191500"/>
          <a:ext cx="1152525" cy="2295525"/>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304800</xdr:colOff>
      <xdr:row>40</xdr:row>
      <xdr:rowOff>104775</xdr:rowOff>
    </xdr:from>
    <xdr:to>
      <xdr:col>3</xdr:col>
      <xdr:colOff>304800</xdr:colOff>
      <xdr:row>41</xdr:row>
      <xdr:rowOff>66675</xdr:rowOff>
    </xdr:to>
    <xdr:cxnSp macro="">
      <xdr:nvCxnSpPr>
        <xdr:cNvPr id="61" name="直線矢印コネクタ 60"/>
        <xdr:cNvCxnSpPr/>
      </xdr:nvCxnSpPr>
      <xdr:spPr>
        <a:xfrm>
          <a:off x="6048375" y="9324975"/>
          <a:ext cx="0" cy="314325"/>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628650</xdr:colOff>
      <xdr:row>27</xdr:row>
      <xdr:rowOff>333375</xdr:rowOff>
    </xdr:from>
    <xdr:to>
      <xdr:col>3</xdr:col>
      <xdr:colOff>873330</xdr:colOff>
      <xdr:row>28</xdr:row>
      <xdr:rowOff>295275</xdr:rowOff>
    </xdr:to>
    <xdr:sp macro="" textlink="">
      <xdr:nvSpPr>
        <xdr:cNvPr id="63" name="正方形/長方形 62"/>
        <xdr:cNvSpPr/>
      </xdr:nvSpPr>
      <xdr:spPr>
        <a:xfrm>
          <a:off x="3886200" y="5676900"/>
          <a:ext cx="2730705" cy="314325"/>
        </a:xfrm>
        <a:prstGeom prst="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chemeClr val="tx1"/>
              </a:solidFill>
              <a:latin typeface="ＭＳ 明朝" panose="02020609040205080304" pitchFamily="17" charset="-128"/>
              <a:ea typeface="ＭＳ 明朝" panose="02020609040205080304" pitchFamily="17" charset="-128"/>
            </a:rPr>
            <a:t>前年</a:t>
          </a:r>
          <a:r>
            <a:rPr kumimoji="1" lang="en-US" altLang="ja-JP" sz="1100">
              <a:solidFill>
                <a:schemeClr val="tx1"/>
              </a:solidFill>
              <a:latin typeface="ＭＳ 明朝" panose="02020609040205080304" pitchFamily="17" charset="-128"/>
              <a:ea typeface="ＭＳ 明朝" panose="02020609040205080304" pitchFamily="17" charset="-128"/>
            </a:rPr>
            <a:t>12</a:t>
          </a:r>
          <a:r>
            <a:rPr kumimoji="1" lang="ja-JP" altLang="en-US" sz="1100">
              <a:solidFill>
                <a:schemeClr val="tx1"/>
              </a:solidFill>
              <a:latin typeface="ＭＳ 明朝" panose="02020609040205080304" pitchFamily="17" charset="-128"/>
              <a:ea typeface="ＭＳ 明朝" panose="02020609040205080304" pitchFamily="17" charset="-128"/>
            </a:rPr>
            <a:t>月</a:t>
          </a:r>
          <a:r>
            <a:rPr kumimoji="1" lang="en-US" altLang="ja-JP" sz="1100">
              <a:solidFill>
                <a:schemeClr val="tx1"/>
              </a:solidFill>
              <a:latin typeface="ＭＳ 明朝" panose="02020609040205080304" pitchFamily="17" charset="-128"/>
              <a:ea typeface="ＭＳ 明朝" panose="02020609040205080304" pitchFamily="17" charset="-128"/>
            </a:rPr>
            <a:t>31</a:t>
          </a:r>
          <a:r>
            <a:rPr kumimoji="1" lang="ja-JP" altLang="en-US" sz="1100">
              <a:solidFill>
                <a:schemeClr val="tx1"/>
              </a:solidFill>
              <a:latin typeface="ＭＳ 明朝" panose="02020609040205080304" pitchFamily="17" charset="-128"/>
              <a:ea typeface="ＭＳ 明朝" panose="02020609040205080304" pitchFamily="17" charset="-128"/>
            </a:rPr>
            <a:t>日現在の通帳残高を記入</a:t>
          </a:r>
          <a:endParaRPr kumimoji="1" lang="en-US" altLang="ja-JP" sz="110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2</xdr:col>
      <xdr:colOff>1994003</xdr:colOff>
      <xdr:row>28</xdr:row>
      <xdr:rowOff>295275</xdr:rowOff>
    </xdr:from>
    <xdr:to>
      <xdr:col>3</xdr:col>
      <xdr:colOff>133350</xdr:colOff>
      <xdr:row>42</xdr:row>
      <xdr:rowOff>127188</xdr:rowOff>
    </xdr:to>
    <xdr:cxnSp macro="">
      <xdr:nvCxnSpPr>
        <xdr:cNvPr id="64" name="直線矢印コネクタ 63"/>
        <xdr:cNvCxnSpPr>
          <a:stCxn id="63" idx="2"/>
          <a:endCxn id="44" idx="2"/>
        </xdr:cNvCxnSpPr>
      </xdr:nvCxnSpPr>
      <xdr:spPr>
        <a:xfrm>
          <a:off x="5251553" y="5991225"/>
          <a:ext cx="625372" cy="3984813"/>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1133475</xdr:colOff>
      <xdr:row>27</xdr:row>
      <xdr:rowOff>333375</xdr:rowOff>
    </xdr:from>
    <xdr:to>
      <xdr:col>2</xdr:col>
      <xdr:colOff>514350</xdr:colOff>
      <xdr:row>28</xdr:row>
      <xdr:rowOff>276225</xdr:rowOff>
    </xdr:to>
    <xdr:sp macro="" textlink="">
      <xdr:nvSpPr>
        <xdr:cNvPr id="70" name="正方形/長方形 69"/>
        <xdr:cNvSpPr/>
      </xdr:nvSpPr>
      <xdr:spPr>
        <a:xfrm rot="10800000" flipV="1">
          <a:off x="1133475" y="5676900"/>
          <a:ext cx="2638425" cy="295275"/>
        </a:xfrm>
        <a:prstGeom prst="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chemeClr val="tx1"/>
              </a:solidFill>
              <a:latin typeface="ＭＳ 明朝" panose="02020609040205080304" pitchFamily="17" charset="-128"/>
              <a:ea typeface="ＭＳ 明朝" panose="02020609040205080304" pitchFamily="17" charset="-128"/>
            </a:rPr>
            <a:t>今年</a:t>
          </a:r>
          <a:r>
            <a:rPr kumimoji="1" lang="en-US" altLang="ja-JP" sz="1100">
              <a:solidFill>
                <a:schemeClr val="tx1"/>
              </a:solidFill>
              <a:latin typeface="ＭＳ 明朝" panose="02020609040205080304" pitchFamily="17" charset="-128"/>
              <a:ea typeface="ＭＳ 明朝" panose="02020609040205080304" pitchFamily="17" charset="-128"/>
            </a:rPr>
            <a:t>12</a:t>
          </a:r>
          <a:r>
            <a:rPr kumimoji="1" lang="ja-JP" altLang="en-US" sz="1100">
              <a:solidFill>
                <a:schemeClr val="tx1"/>
              </a:solidFill>
              <a:latin typeface="ＭＳ 明朝" panose="02020609040205080304" pitchFamily="17" charset="-128"/>
              <a:ea typeface="ＭＳ 明朝" panose="02020609040205080304" pitchFamily="17" charset="-128"/>
            </a:rPr>
            <a:t>月</a:t>
          </a:r>
          <a:r>
            <a:rPr kumimoji="1" lang="en-US" altLang="ja-JP" sz="1100">
              <a:solidFill>
                <a:schemeClr val="tx1"/>
              </a:solidFill>
              <a:latin typeface="ＭＳ 明朝" panose="02020609040205080304" pitchFamily="17" charset="-128"/>
              <a:ea typeface="ＭＳ 明朝" panose="02020609040205080304" pitchFamily="17" charset="-128"/>
            </a:rPr>
            <a:t>31</a:t>
          </a:r>
          <a:r>
            <a:rPr kumimoji="1" lang="ja-JP" altLang="en-US" sz="1100">
              <a:solidFill>
                <a:schemeClr val="tx1"/>
              </a:solidFill>
              <a:latin typeface="ＭＳ 明朝" panose="02020609040205080304" pitchFamily="17" charset="-128"/>
              <a:ea typeface="ＭＳ 明朝" panose="02020609040205080304" pitchFamily="17" charset="-128"/>
            </a:rPr>
            <a:t>日現在の通帳残高と同額</a:t>
          </a:r>
          <a:endParaRPr kumimoji="1" lang="en-US" altLang="ja-JP" sz="110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1</xdr:col>
      <xdr:colOff>461962</xdr:colOff>
      <xdr:row>28</xdr:row>
      <xdr:rowOff>276225</xdr:rowOff>
    </xdr:from>
    <xdr:to>
      <xdr:col>3</xdr:col>
      <xdr:colOff>114300</xdr:colOff>
      <xdr:row>43</xdr:row>
      <xdr:rowOff>127188</xdr:rowOff>
    </xdr:to>
    <xdr:cxnSp macro="">
      <xdr:nvCxnSpPr>
        <xdr:cNvPr id="71" name="直線矢印コネクタ 70"/>
        <xdr:cNvCxnSpPr>
          <a:stCxn id="70" idx="2"/>
          <a:endCxn id="45" idx="2"/>
        </xdr:cNvCxnSpPr>
      </xdr:nvCxnSpPr>
      <xdr:spPr>
        <a:xfrm>
          <a:off x="2452687" y="5972175"/>
          <a:ext cx="3405188" cy="4280088"/>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180975</xdr:colOff>
      <xdr:row>37</xdr:row>
      <xdr:rowOff>57149</xdr:rowOff>
    </xdr:from>
    <xdr:to>
      <xdr:col>2</xdr:col>
      <xdr:colOff>1400176</xdr:colOff>
      <xdr:row>40</xdr:row>
      <xdr:rowOff>323850</xdr:rowOff>
    </xdr:to>
    <xdr:sp macro="" textlink="">
      <xdr:nvSpPr>
        <xdr:cNvPr id="77" name="正方形/長方形 76"/>
        <xdr:cNvSpPr/>
      </xdr:nvSpPr>
      <xdr:spPr>
        <a:xfrm>
          <a:off x="180975" y="8924924"/>
          <a:ext cx="4476751" cy="1323976"/>
        </a:xfrm>
        <a:prstGeom prst="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300"/>
            </a:lnSpc>
          </a:pPr>
          <a:r>
            <a:rPr kumimoji="1" lang="ja-JP" altLang="en-US" sz="1050">
              <a:solidFill>
                <a:schemeClr val="tx1"/>
              </a:solidFill>
              <a:latin typeface="ＭＳ 明朝" panose="02020609040205080304" pitchFamily="17" charset="-128"/>
              <a:ea typeface="ＭＳ 明朝" panose="02020609040205080304" pitchFamily="17" charset="-128"/>
            </a:rPr>
            <a:t>★個人配分金額は交付年以降に繰越分を何らかの理由により</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l">
            <a:lnSpc>
              <a:spcPts val="1300"/>
            </a:lnSpc>
          </a:pPr>
          <a:r>
            <a:rPr kumimoji="1" lang="ja-JP" altLang="en-US" sz="1050">
              <a:solidFill>
                <a:schemeClr val="tx1"/>
              </a:solidFill>
              <a:latin typeface="ＭＳ 明朝" panose="02020609040205080304" pitchFamily="17" charset="-128"/>
              <a:ea typeface="ＭＳ 明朝" panose="02020609040205080304" pitchFamily="17" charset="-128"/>
            </a:rPr>
            <a:t>共同取組活動への支出ではなく個人配分した場合のみ記入</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l">
            <a:lnSpc>
              <a:spcPts val="1300"/>
            </a:lnSpc>
          </a:pPr>
          <a:r>
            <a:rPr kumimoji="1" lang="ja-JP" altLang="en-US" sz="1050">
              <a:solidFill>
                <a:schemeClr val="tx1"/>
              </a:solidFill>
              <a:latin typeface="ＭＳ 明朝" panose="02020609040205080304" pitchFamily="17" charset="-128"/>
              <a:ea typeface="ＭＳ 明朝" panose="02020609040205080304" pitchFamily="17" charset="-128"/>
            </a:rPr>
            <a:t>今年</a:t>
          </a:r>
          <a:r>
            <a:rPr kumimoji="1" lang="en-US" altLang="ja-JP" sz="1050">
              <a:solidFill>
                <a:schemeClr val="tx1"/>
              </a:solidFill>
              <a:latin typeface="ＭＳ 明朝" panose="02020609040205080304" pitchFamily="17" charset="-128"/>
              <a:ea typeface="ＭＳ 明朝" panose="02020609040205080304" pitchFamily="17" charset="-128"/>
            </a:rPr>
            <a:t>1</a:t>
          </a:r>
          <a:r>
            <a:rPr kumimoji="1" lang="ja-JP" altLang="en-US" sz="1050">
              <a:solidFill>
                <a:schemeClr val="tx1"/>
              </a:solidFill>
              <a:latin typeface="ＭＳ 明朝" panose="02020609040205080304" pitchFamily="17" charset="-128"/>
              <a:ea typeface="ＭＳ 明朝" panose="02020609040205080304" pitchFamily="17" charset="-128"/>
            </a:rPr>
            <a:t>～</a:t>
          </a:r>
          <a:r>
            <a:rPr kumimoji="1" lang="en-US" altLang="ja-JP" sz="1050">
              <a:solidFill>
                <a:schemeClr val="tx1"/>
              </a:solidFill>
              <a:latin typeface="ＭＳ 明朝" panose="02020609040205080304" pitchFamily="17" charset="-128"/>
              <a:ea typeface="ＭＳ 明朝" panose="02020609040205080304" pitchFamily="17" charset="-128"/>
            </a:rPr>
            <a:t>3</a:t>
          </a:r>
          <a:r>
            <a:rPr kumimoji="1" lang="ja-JP" altLang="en-US" sz="1050">
              <a:solidFill>
                <a:schemeClr val="tx1"/>
              </a:solidFill>
              <a:latin typeface="ＭＳ 明朝" panose="02020609040205080304" pitchFamily="17" charset="-128"/>
              <a:ea typeface="ＭＳ 明朝" panose="02020609040205080304" pitchFamily="17" charset="-128"/>
            </a:rPr>
            <a:t>月に配分した個人配分の金額が対象</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l">
            <a:lnSpc>
              <a:spcPts val="1300"/>
            </a:lnSpc>
          </a:pPr>
          <a:r>
            <a:rPr kumimoji="1" lang="ja-JP" altLang="en-US" sz="1050">
              <a:solidFill>
                <a:schemeClr val="tx1"/>
              </a:solidFill>
              <a:latin typeface="ＭＳ 明朝" panose="02020609040205080304" pitchFamily="17" charset="-128"/>
              <a:ea typeface="ＭＳ 明朝" panose="02020609040205080304" pitchFamily="17" charset="-128"/>
            </a:rPr>
            <a:t>ただし、個人別収支内訳書は前年時点で協定の共同取組活動</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l">
            <a:lnSpc>
              <a:spcPts val="1300"/>
            </a:lnSpc>
          </a:pPr>
          <a:r>
            <a:rPr kumimoji="1" lang="ja-JP" altLang="en-US" sz="1050">
              <a:solidFill>
                <a:schemeClr val="tx1"/>
              </a:solidFill>
              <a:latin typeface="ＭＳ 明朝" panose="02020609040205080304" pitchFamily="17" charset="-128"/>
              <a:ea typeface="ＭＳ 明朝" panose="02020609040205080304" pitchFamily="17" charset="-128"/>
            </a:rPr>
            <a:t>（収入）として既に算出済であるため、算入は不可となる</a:t>
          </a:r>
        </a:p>
      </xdr:txBody>
    </xdr:sp>
    <xdr:clientData/>
  </xdr:twoCellAnchor>
  <xdr:twoCellAnchor>
    <xdr:from>
      <xdr:col>1</xdr:col>
      <xdr:colOff>1168464</xdr:colOff>
      <xdr:row>40</xdr:row>
      <xdr:rowOff>228600</xdr:rowOff>
    </xdr:from>
    <xdr:to>
      <xdr:col>2</xdr:col>
      <xdr:colOff>428625</xdr:colOff>
      <xdr:row>43</xdr:row>
      <xdr:rowOff>53513</xdr:rowOff>
    </xdr:to>
    <xdr:cxnSp macro="">
      <xdr:nvCxnSpPr>
        <xdr:cNvPr id="78" name="直線矢印コネクタ 77"/>
        <xdr:cNvCxnSpPr>
          <a:endCxn id="46" idx="7"/>
        </xdr:cNvCxnSpPr>
      </xdr:nvCxnSpPr>
      <xdr:spPr>
        <a:xfrm flipH="1">
          <a:off x="3159189" y="10153650"/>
          <a:ext cx="526986" cy="729788"/>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1581150</xdr:colOff>
      <xdr:row>39</xdr:row>
      <xdr:rowOff>38100</xdr:rowOff>
    </xdr:from>
    <xdr:to>
      <xdr:col>3</xdr:col>
      <xdr:colOff>961883</xdr:colOff>
      <xdr:row>40</xdr:row>
      <xdr:rowOff>97678</xdr:rowOff>
    </xdr:to>
    <xdr:sp macro="" textlink="">
      <xdr:nvSpPr>
        <xdr:cNvPr id="60" name="正方形/長方形 59"/>
        <xdr:cNvSpPr/>
      </xdr:nvSpPr>
      <xdr:spPr>
        <a:xfrm>
          <a:off x="4838700" y="8905875"/>
          <a:ext cx="1866758" cy="412003"/>
        </a:xfrm>
        <a:prstGeom prst="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latin typeface="ＭＳ 明朝" panose="02020609040205080304" pitchFamily="17" charset="-128"/>
              <a:ea typeface="ＭＳ 明朝" panose="02020609040205080304" pitchFamily="17" charset="-128"/>
            </a:rPr>
            <a:t>★利息が発生した場合</a:t>
          </a:r>
          <a:endParaRPr kumimoji="1" lang="en-US" altLang="ja-JP" sz="11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9525</xdr:colOff>
      <xdr:row>4</xdr:row>
      <xdr:rowOff>0</xdr:rowOff>
    </xdr:from>
    <xdr:to>
      <xdr:col>4</xdr:col>
      <xdr:colOff>902700</xdr:colOff>
      <xdr:row>4</xdr:row>
      <xdr:rowOff>0</xdr:rowOff>
    </xdr:to>
    <xdr:cxnSp macro="">
      <xdr:nvCxnSpPr>
        <xdr:cNvPr id="2" name="直線コネクタ 1">
          <a:extLst>
            <a:ext uri="{FF2B5EF4-FFF2-40B4-BE49-F238E27FC236}">
              <a16:creationId xmlns:a16="http://schemas.microsoft.com/office/drawing/2014/main" id="{00000000-0008-0000-0200-000002000000}"/>
            </a:ext>
          </a:extLst>
        </xdr:cNvPr>
        <xdr:cNvCxnSpPr/>
      </xdr:nvCxnSpPr>
      <xdr:spPr>
        <a:xfrm>
          <a:off x="5638800" y="419100"/>
          <a:ext cx="21600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156882</xdr:colOff>
      <xdr:row>5</xdr:row>
      <xdr:rowOff>156884</xdr:rowOff>
    </xdr:from>
    <xdr:to>
      <xdr:col>13</xdr:col>
      <xdr:colOff>521695</xdr:colOff>
      <xdr:row>9</xdr:row>
      <xdr:rowOff>100854</xdr:rowOff>
    </xdr:to>
    <xdr:sp macro="" textlink="">
      <xdr:nvSpPr>
        <xdr:cNvPr id="3" name="テキスト ボックス 2">
          <a:extLst>
            <a:ext uri="{FF2B5EF4-FFF2-40B4-BE49-F238E27FC236}">
              <a16:creationId xmlns:a16="http://schemas.microsoft.com/office/drawing/2014/main" id="{48512706-1C1B-4EE0-B96D-B3F6B3178981}"/>
            </a:ext>
          </a:extLst>
        </xdr:cNvPr>
        <xdr:cNvSpPr txBox="1"/>
      </xdr:nvSpPr>
      <xdr:spPr>
        <a:xfrm>
          <a:off x="10847294" y="795619"/>
          <a:ext cx="4466166" cy="113179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a:solidFill>
                <a:schemeClr val="dk1"/>
              </a:solidFill>
              <a:latin typeface="ＭＳ 明朝" panose="02020609040205080304" pitchFamily="17" charset="-128"/>
              <a:ea typeface="ＭＳ 明朝" panose="02020609040205080304" pitchFamily="17" charset="-128"/>
            </a:rPr>
            <a:t>うち経費とならない支出とは以下の事項を指す。</a:t>
          </a:r>
          <a:endParaRPr kumimoji="1" lang="en-US" altLang="ja-JP" sz="1100" b="0">
            <a:solidFill>
              <a:schemeClr val="dk1"/>
            </a:solidFill>
            <a:latin typeface="ＭＳ 明朝" panose="02020609040205080304" pitchFamily="17" charset="-128"/>
            <a:ea typeface="ＭＳ 明朝" panose="02020609040205080304" pitchFamily="17" charset="-128"/>
          </a:endParaRPr>
        </a:p>
        <a:p>
          <a:r>
            <a:rPr kumimoji="1" lang="ja-JP" altLang="en-US" sz="1100" b="0">
              <a:solidFill>
                <a:schemeClr val="dk1"/>
              </a:solidFill>
              <a:effectLst/>
              <a:latin typeface="ＭＳ 明朝" panose="02020609040205080304" pitchFamily="17" charset="-128"/>
              <a:ea typeface="ＭＳ 明朝" panose="02020609040205080304" pitchFamily="17" charset="-128"/>
            </a:rPr>
            <a:t>・積立金</a:t>
          </a:r>
          <a:endParaRPr kumimoji="1" lang="en-US" altLang="ja-JP" sz="1100" b="0">
            <a:solidFill>
              <a:schemeClr val="dk1"/>
            </a:solidFill>
            <a:effectLst/>
            <a:latin typeface="ＭＳ 明朝" panose="02020609040205080304" pitchFamily="17" charset="-128"/>
            <a:ea typeface="ＭＳ 明朝" panose="02020609040205080304" pitchFamily="17" charset="-128"/>
          </a:endParaRPr>
        </a:p>
        <a:p>
          <a:r>
            <a:rPr kumimoji="1" lang="ja-JP" altLang="en-US" sz="1100" b="0">
              <a:solidFill>
                <a:schemeClr val="dk1"/>
              </a:solidFill>
              <a:effectLst/>
              <a:latin typeface="ＭＳ 明朝" panose="02020609040205080304" pitchFamily="17" charset="-128"/>
              <a:ea typeface="ＭＳ 明朝" panose="02020609040205080304" pitchFamily="17" charset="-128"/>
            </a:rPr>
            <a:t>・繰越金</a:t>
          </a:r>
          <a:endParaRPr kumimoji="1" lang="en-US" altLang="ja-JP" sz="1100" b="0">
            <a:solidFill>
              <a:schemeClr val="dk1"/>
            </a:solidFill>
            <a:effectLst/>
            <a:latin typeface="ＭＳ 明朝" panose="02020609040205080304" pitchFamily="17" charset="-128"/>
            <a:ea typeface="ＭＳ 明朝" panose="02020609040205080304" pitchFamily="17" charset="-128"/>
          </a:endParaRPr>
        </a:p>
        <a:p>
          <a:r>
            <a:rPr kumimoji="1" lang="ja-JP" altLang="en-US" sz="1100" b="0">
              <a:solidFill>
                <a:schemeClr val="dk1"/>
              </a:solidFill>
              <a:effectLst/>
              <a:latin typeface="ＭＳ 明朝" panose="02020609040205080304" pitchFamily="17" charset="-128"/>
              <a:ea typeface="ＭＳ 明朝" panose="02020609040205080304" pitchFamily="17" charset="-128"/>
            </a:rPr>
            <a:t>・集落の収穫祭</a:t>
          </a:r>
          <a:endParaRPr kumimoji="1" lang="en-US" altLang="ja-JP" sz="1100" b="0">
            <a:solidFill>
              <a:schemeClr val="dk1"/>
            </a:solidFill>
            <a:effectLst/>
            <a:latin typeface="ＭＳ 明朝" panose="02020609040205080304" pitchFamily="17" charset="-128"/>
            <a:ea typeface="ＭＳ 明朝" panose="02020609040205080304" pitchFamily="17" charset="-128"/>
          </a:endParaRPr>
        </a:p>
        <a:p>
          <a:r>
            <a:rPr kumimoji="1" lang="ja-JP" altLang="en-US" sz="1100" b="0">
              <a:solidFill>
                <a:schemeClr val="dk1"/>
              </a:solidFill>
              <a:effectLst/>
              <a:latin typeface="ＭＳ 明朝" panose="02020609040205080304" pitchFamily="17" charset="-128"/>
              <a:ea typeface="ＭＳ 明朝" panose="02020609040205080304" pitchFamily="17" charset="-128"/>
            </a:rPr>
            <a:t>・伝統行事に係る経費</a:t>
          </a:r>
          <a:endParaRPr lang="ja-JP" altLang="ja-JP">
            <a:effectLst/>
          </a:endParaRPr>
        </a:p>
        <a:p>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1</xdr:col>
      <xdr:colOff>433916</xdr:colOff>
      <xdr:row>21</xdr:row>
      <xdr:rowOff>391584</xdr:rowOff>
    </xdr:from>
    <xdr:to>
      <xdr:col>2</xdr:col>
      <xdr:colOff>2116</xdr:colOff>
      <xdr:row>23</xdr:row>
      <xdr:rowOff>1512</xdr:rowOff>
    </xdr:to>
    <xdr:sp macro="" textlink="">
      <xdr:nvSpPr>
        <xdr:cNvPr id="4" name="円/楕円 13"/>
        <xdr:cNvSpPr/>
      </xdr:nvSpPr>
      <xdr:spPr>
        <a:xfrm>
          <a:off x="3534833" y="7725834"/>
          <a:ext cx="838200" cy="244928"/>
        </a:xfrm>
        <a:prstGeom prst="ellipse">
          <a:avLst/>
        </a:prstGeom>
        <a:no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xdr:col>
      <xdr:colOff>469899</xdr:colOff>
      <xdr:row>21</xdr:row>
      <xdr:rowOff>395817</xdr:rowOff>
    </xdr:from>
    <xdr:to>
      <xdr:col>4</xdr:col>
      <xdr:colOff>38099</xdr:colOff>
      <xdr:row>23</xdr:row>
      <xdr:rowOff>5745</xdr:rowOff>
    </xdr:to>
    <xdr:sp macro="" textlink="">
      <xdr:nvSpPr>
        <xdr:cNvPr id="5" name="円/楕円 13"/>
        <xdr:cNvSpPr/>
      </xdr:nvSpPr>
      <xdr:spPr>
        <a:xfrm>
          <a:off x="6110816" y="7730067"/>
          <a:ext cx="838200" cy="244928"/>
        </a:xfrm>
        <a:prstGeom prst="ellipse">
          <a:avLst/>
        </a:prstGeom>
        <a:no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0</xdr:col>
      <xdr:colOff>465666</xdr:colOff>
      <xdr:row>18</xdr:row>
      <xdr:rowOff>211667</xdr:rowOff>
    </xdr:from>
    <xdr:to>
      <xdr:col>2</xdr:col>
      <xdr:colOff>52916</xdr:colOff>
      <xdr:row>21</xdr:row>
      <xdr:rowOff>306916</xdr:rowOff>
    </xdr:to>
    <xdr:sp macro="" textlink="">
      <xdr:nvSpPr>
        <xdr:cNvPr id="6" name="正方形/長方形 5"/>
        <xdr:cNvSpPr/>
      </xdr:nvSpPr>
      <xdr:spPr>
        <a:xfrm>
          <a:off x="465666" y="6275917"/>
          <a:ext cx="3958167" cy="1365249"/>
        </a:xfrm>
        <a:prstGeom prst="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300"/>
            </a:lnSpc>
          </a:pPr>
          <a:r>
            <a:rPr kumimoji="1" lang="ja-JP" altLang="en-US" sz="1100">
              <a:solidFill>
                <a:schemeClr val="tx1"/>
              </a:solidFill>
              <a:latin typeface="ＭＳ 明朝" panose="02020609040205080304" pitchFamily="17" charset="-128"/>
              <a:ea typeface="ＭＳ 明朝" panose="02020609040205080304" pitchFamily="17" charset="-128"/>
            </a:rPr>
            <a:t>★</a:t>
          </a:r>
          <a:r>
            <a:rPr kumimoji="1" lang="ja-JP" altLang="en-US" sz="1100" b="1">
              <a:solidFill>
                <a:schemeClr val="tx1"/>
              </a:solidFill>
              <a:latin typeface="ＭＳ 明朝" panose="02020609040205080304" pitchFamily="17" charset="-128"/>
              <a:ea typeface="ＭＳ 明朝" panose="02020609040205080304" pitchFamily="17" charset="-128"/>
            </a:rPr>
            <a:t>「収支報告書の記載例②」</a:t>
          </a:r>
          <a:endParaRPr kumimoji="1" lang="en-US" altLang="ja-JP" sz="1100">
            <a:solidFill>
              <a:schemeClr val="tx1"/>
            </a:solidFill>
            <a:latin typeface="ＭＳ 明朝" panose="02020609040205080304" pitchFamily="17" charset="-128"/>
            <a:ea typeface="ＭＳ 明朝" panose="02020609040205080304" pitchFamily="17" charset="-128"/>
          </a:endParaRPr>
        </a:p>
        <a:p>
          <a:pPr algn="l">
            <a:lnSpc>
              <a:spcPts val="1300"/>
            </a:lnSpc>
          </a:pPr>
          <a:r>
            <a:rPr kumimoji="1" lang="ja-JP" altLang="en-US" sz="1100" b="0">
              <a:solidFill>
                <a:schemeClr val="tx1"/>
              </a:solidFill>
              <a:latin typeface="ＭＳ 明朝" panose="02020609040205080304" pitchFamily="17" charset="-128"/>
              <a:ea typeface="ＭＳ 明朝" panose="02020609040205080304" pitchFamily="17" charset="-128"/>
            </a:rPr>
            <a:t>「２（２）共同取組活動支出額　総計（</a:t>
          </a:r>
          <a:r>
            <a:rPr kumimoji="1" lang="en-US" altLang="ja-JP" sz="1100" b="0">
              <a:solidFill>
                <a:schemeClr val="tx1"/>
              </a:solidFill>
              <a:latin typeface="ＭＳ 明朝" panose="02020609040205080304" pitchFamily="17" charset="-128"/>
              <a:ea typeface="ＭＳ 明朝" panose="02020609040205080304" pitchFamily="17" charset="-128"/>
            </a:rPr>
            <a:t>C</a:t>
          </a:r>
          <a:r>
            <a:rPr kumimoji="1" lang="ja-JP" altLang="en-US" sz="1100" b="0">
              <a:solidFill>
                <a:schemeClr val="tx1"/>
              </a:solidFill>
              <a:latin typeface="ＭＳ 明朝" panose="02020609040205080304" pitchFamily="17" charset="-128"/>
              <a:ea typeface="ＭＳ 明朝" panose="02020609040205080304" pitchFamily="17" charset="-128"/>
            </a:rPr>
            <a:t>）」</a:t>
          </a:r>
          <a:r>
            <a:rPr kumimoji="1" lang="ja-JP" altLang="en-US" sz="1100">
              <a:solidFill>
                <a:schemeClr val="tx1"/>
              </a:solidFill>
              <a:latin typeface="ＭＳ 明朝" panose="02020609040205080304" pitchFamily="17" charset="-128"/>
              <a:ea typeface="ＭＳ 明朝" panose="02020609040205080304" pitchFamily="17" charset="-128"/>
            </a:rPr>
            <a:t>と同額</a:t>
          </a:r>
          <a:endParaRPr kumimoji="1" lang="en-US" altLang="ja-JP" sz="1100">
            <a:solidFill>
              <a:schemeClr val="tx1"/>
            </a:solidFill>
            <a:latin typeface="ＭＳ 明朝" panose="02020609040205080304" pitchFamily="17" charset="-128"/>
            <a:ea typeface="ＭＳ 明朝" panose="02020609040205080304" pitchFamily="17" charset="-128"/>
          </a:endParaRPr>
        </a:p>
        <a:p>
          <a:pPr algn="l">
            <a:lnSpc>
              <a:spcPts val="1200"/>
            </a:lnSpc>
          </a:pPr>
          <a:r>
            <a:rPr kumimoji="1" lang="ja-JP" altLang="ja-JP" sz="1100">
              <a:solidFill>
                <a:schemeClr val="tx1"/>
              </a:solidFill>
              <a:latin typeface="ＭＳ 明朝" panose="02020609040205080304" pitchFamily="17" charset="-128"/>
              <a:ea typeface="ＭＳ 明朝" panose="02020609040205080304" pitchFamily="17" charset="-128"/>
              <a:cs typeface="+mn-cs"/>
            </a:rPr>
            <a:t>★</a:t>
          </a:r>
          <a:r>
            <a:rPr kumimoji="1" lang="ja-JP" altLang="ja-JP" sz="1100" b="1">
              <a:solidFill>
                <a:schemeClr val="tx1"/>
              </a:solidFill>
              <a:latin typeface="ＭＳ 明朝" panose="02020609040205080304" pitchFamily="17" charset="-128"/>
              <a:ea typeface="ＭＳ 明朝" panose="02020609040205080304" pitchFamily="17" charset="-128"/>
              <a:cs typeface="+mn-cs"/>
            </a:rPr>
            <a:t>「収支報告書の記載例</a:t>
          </a:r>
          <a:r>
            <a:rPr kumimoji="1" lang="ja-JP" altLang="en-US" sz="1100" b="1">
              <a:solidFill>
                <a:schemeClr val="tx1"/>
              </a:solidFill>
              <a:latin typeface="ＭＳ 明朝" panose="02020609040205080304" pitchFamily="17" charset="-128"/>
              <a:ea typeface="ＭＳ 明朝" panose="02020609040205080304" pitchFamily="17" charset="-128"/>
              <a:cs typeface="+mn-cs"/>
            </a:rPr>
            <a:t>⑤</a:t>
          </a:r>
          <a:r>
            <a:rPr kumimoji="1" lang="ja-JP" altLang="ja-JP" sz="1100" b="1">
              <a:solidFill>
                <a:schemeClr val="tx1"/>
              </a:solidFill>
              <a:latin typeface="ＭＳ 明朝" panose="02020609040205080304" pitchFamily="17" charset="-128"/>
              <a:ea typeface="ＭＳ 明朝" panose="02020609040205080304" pitchFamily="17" charset="-128"/>
              <a:cs typeface="+mn-cs"/>
            </a:rPr>
            <a:t>」</a:t>
          </a:r>
          <a:endParaRPr kumimoji="1" lang="en-US" altLang="ja-JP" sz="1100" b="1">
            <a:solidFill>
              <a:schemeClr val="tx1"/>
            </a:solidFill>
            <a:latin typeface="ＭＳ 明朝" panose="02020609040205080304" pitchFamily="17" charset="-128"/>
            <a:ea typeface="ＭＳ 明朝" panose="02020609040205080304" pitchFamily="17" charset="-128"/>
            <a:cs typeface="+mn-cs"/>
          </a:endParaRPr>
        </a:p>
        <a:p>
          <a:pPr algn="l">
            <a:lnSpc>
              <a:spcPts val="1200"/>
            </a:lnSpc>
          </a:pPr>
          <a:r>
            <a:rPr kumimoji="1" lang="ja-JP" altLang="ja-JP" sz="1100" b="0">
              <a:solidFill>
                <a:schemeClr val="tx1"/>
              </a:solidFill>
              <a:latin typeface="ＭＳ 明朝" panose="02020609040205080304" pitchFamily="17" charset="-128"/>
              <a:ea typeface="ＭＳ 明朝" panose="02020609040205080304" pitchFamily="17" charset="-128"/>
              <a:cs typeface="+mn-cs"/>
            </a:rPr>
            <a:t>「協定参加者別細目　支出額③」</a:t>
          </a:r>
          <a:r>
            <a:rPr kumimoji="1" lang="ja-JP" altLang="ja-JP" sz="1100">
              <a:solidFill>
                <a:schemeClr val="tx1"/>
              </a:solidFill>
              <a:latin typeface="ＭＳ 明朝" panose="02020609040205080304" pitchFamily="17" charset="-128"/>
              <a:ea typeface="ＭＳ 明朝" panose="02020609040205080304" pitchFamily="17" charset="-128"/>
              <a:cs typeface="+mn-cs"/>
            </a:rPr>
            <a:t>と同額</a:t>
          </a:r>
          <a:endParaRPr kumimoji="1" lang="en-US" altLang="ja-JP" sz="110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0</xdr:col>
      <xdr:colOff>2444750</xdr:colOff>
      <xdr:row>21</xdr:row>
      <xdr:rowOff>306916</xdr:rowOff>
    </xdr:from>
    <xdr:to>
      <xdr:col>1</xdr:col>
      <xdr:colOff>391583</xdr:colOff>
      <xdr:row>22</xdr:row>
      <xdr:rowOff>95249</xdr:rowOff>
    </xdr:to>
    <xdr:cxnSp macro="">
      <xdr:nvCxnSpPr>
        <xdr:cNvPr id="7" name="直線矢印コネクタ 6"/>
        <xdr:cNvCxnSpPr>
          <a:stCxn id="6" idx="2"/>
        </xdr:cNvCxnSpPr>
      </xdr:nvCxnSpPr>
      <xdr:spPr>
        <a:xfrm>
          <a:off x="2444750" y="7641166"/>
          <a:ext cx="1047750" cy="211666"/>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1026584</xdr:colOff>
      <xdr:row>19</xdr:row>
      <xdr:rowOff>243417</xdr:rowOff>
    </xdr:from>
    <xdr:to>
      <xdr:col>6</xdr:col>
      <xdr:colOff>825502</xdr:colOff>
      <xdr:row>21</xdr:row>
      <xdr:rowOff>21168</xdr:rowOff>
    </xdr:to>
    <xdr:sp macro="" textlink="">
      <xdr:nvSpPr>
        <xdr:cNvPr id="11" name="正方形/長方形 10"/>
        <xdr:cNvSpPr/>
      </xdr:nvSpPr>
      <xdr:spPr>
        <a:xfrm>
          <a:off x="6667501" y="6731000"/>
          <a:ext cx="3608918" cy="624418"/>
        </a:xfrm>
        <a:prstGeom prst="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300"/>
            </a:lnSpc>
          </a:pPr>
          <a:r>
            <a:rPr kumimoji="1" lang="ja-JP" altLang="en-US" sz="1100">
              <a:solidFill>
                <a:schemeClr val="tx1"/>
              </a:solidFill>
              <a:latin typeface="ＭＳ 明朝" panose="02020609040205080304" pitchFamily="17" charset="-128"/>
              <a:ea typeface="ＭＳ 明朝" panose="02020609040205080304" pitchFamily="17" charset="-128"/>
              <a:cs typeface="+mn-cs"/>
            </a:rPr>
            <a:t>★「収支報告書の記載例⑤」</a:t>
          </a:r>
        </a:p>
        <a:p>
          <a:pPr algn="l">
            <a:lnSpc>
              <a:spcPts val="1200"/>
            </a:lnSpc>
          </a:pPr>
          <a:r>
            <a:rPr kumimoji="1" lang="ja-JP" altLang="en-US" sz="1100">
              <a:solidFill>
                <a:schemeClr val="tx1"/>
              </a:solidFill>
              <a:latin typeface="ＭＳ 明朝" panose="02020609040205080304" pitchFamily="17" charset="-128"/>
              <a:ea typeface="ＭＳ 明朝" panose="02020609040205080304" pitchFamily="17" charset="-128"/>
              <a:cs typeface="+mn-cs"/>
            </a:rPr>
            <a:t>「協定参加者別細目　必要経費⑧」の合計と同額</a:t>
          </a:r>
        </a:p>
      </xdr:txBody>
    </xdr:sp>
    <xdr:clientData/>
  </xdr:twoCellAnchor>
  <xdr:twoCellAnchor>
    <xdr:from>
      <xdr:col>3</xdr:col>
      <xdr:colOff>1206503</xdr:colOff>
      <xdr:row>21</xdr:row>
      <xdr:rowOff>21168</xdr:rowOff>
    </xdr:from>
    <xdr:to>
      <xdr:col>5</xdr:col>
      <xdr:colOff>291043</xdr:colOff>
      <xdr:row>21</xdr:row>
      <xdr:rowOff>391584</xdr:rowOff>
    </xdr:to>
    <xdr:cxnSp macro="">
      <xdr:nvCxnSpPr>
        <xdr:cNvPr id="12" name="直線矢印コネクタ 11"/>
        <xdr:cNvCxnSpPr>
          <a:stCxn id="11" idx="2"/>
        </xdr:cNvCxnSpPr>
      </xdr:nvCxnSpPr>
      <xdr:spPr>
        <a:xfrm flipH="1">
          <a:off x="6847420" y="7355418"/>
          <a:ext cx="1624540" cy="370416"/>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261939</xdr:colOff>
      <xdr:row>7</xdr:row>
      <xdr:rowOff>178593</xdr:rowOff>
    </xdr:from>
    <xdr:to>
      <xdr:col>19</xdr:col>
      <xdr:colOff>318137</xdr:colOff>
      <xdr:row>14</xdr:row>
      <xdr:rowOff>76200</xdr:rowOff>
    </xdr:to>
    <xdr:sp macro="" textlink="">
      <xdr:nvSpPr>
        <xdr:cNvPr id="4" name="テキスト ボックス 3">
          <a:extLst>
            <a:ext uri="{FF2B5EF4-FFF2-40B4-BE49-F238E27FC236}">
              <a16:creationId xmlns:a16="http://schemas.microsoft.com/office/drawing/2014/main" id="{F3637EA8-9E2E-4266-A219-2602F428AFCF}"/>
            </a:ext>
          </a:extLst>
        </xdr:cNvPr>
        <xdr:cNvSpPr txBox="1"/>
      </xdr:nvSpPr>
      <xdr:spPr>
        <a:xfrm>
          <a:off x="14139864" y="1512093"/>
          <a:ext cx="3485198" cy="1364457"/>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u="none" strike="noStrike">
              <a:solidFill>
                <a:schemeClr val="dk1"/>
              </a:solidFill>
              <a:effectLst/>
              <a:latin typeface="ＭＳ 明朝" panose="02020609040205080304" pitchFamily="17" charset="-128"/>
              <a:ea typeface="ＭＳ 明朝" panose="02020609040205080304" pitchFamily="17" charset="-128"/>
              <a:cs typeface="+mn-cs"/>
            </a:rPr>
            <a:t>調整値欄について</a:t>
          </a:r>
          <a:r>
            <a:rPr lang="ja-JP" altLang="en-US">
              <a:latin typeface="ＭＳ 明朝" panose="02020609040205080304" pitchFamily="17" charset="-128"/>
              <a:ea typeface="ＭＳ 明朝" panose="02020609040205080304" pitchFamily="17" charset="-128"/>
            </a:rPr>
            <a:t> </a:t>
          </a:r>
          <a:endParaRPr lang="en-US" altLang="ja-JP">
            <a:latin typeface="ＭＳ 明朝" panose="02020609040205080304" pitchFamily="17" charset="-128"/>
            <a:ea typeface="ＭＳ 明朝" panose="02020609040205080304" pitchFamily="17" charset="-128"/>
          </a:endParaRPr>
        </a:p>
        <a:p>
          <a:pPr eaLnBrk="1" fontAlgn="auto" latinLnBrk="0" hangingPunct="1"/>
          <a:r>
            <a:rPr lang="ja-JP" altLang="en-US" sz="1100" b="0" i="0" u="none" strike="noStrike">
              <a:solidFill>
                <a:schemeClr val="dk1"/>
              </a:solidFill>
              <a:effectLst/>
              <a:latin typeface="ＭＳ 明朝" panose="02020609040205080304" pitchFamily="17" charset="-128"/>
              <a:ea typeface="ＭＳ 明朝" panose="02020609040205080304" pitchFamily="17" charset="-128"/>
              <a:cs typeface="+mn-cs"/>
            </a:rPr>
            <a:t>欄に「</a:t>
          </a:r>
          <a:r>
            <a:rPr lang="en-US" altLang="ja-JP" sz="1100" b="0" i="0" u="none" strike="noStrike">
              <a:solidFill>
                <a:schemeClr val="dk1"/>
              </a:solidFill>
              <a:effectLst/>
              <a:latin typeface="ＭＳ 明朝" panose="02020609040205080304" pitchFamily="17" charset="-128"/>
              <a:ea typeface="ＭＳ 明朝" panose="02020609040205080304" pitchFamily="17" charset="-128"/>
              <a:cs typeface="+mn-cs"/>
            </a:rPr>
            <a:t>O</a:t>
          </a:r>
          <a:r>
            <a:rPr lang="ja-JP" altLang="en-US" sz="1100" b="0" i="0" u="none" strike="noStrike">
              <a:solidFill>
                <a:schemeClr val="dk1"/>
              </a:solidFill>
              <a:effectLst/>
              <a:latin typeface="ＭＳ 明朝" panose="02020609040205080304" pitchFamily="17" charset="-128"/>
              <a:ea typeface="ＭＳ 明朝" panose="02020609040205080304" pitchFamily="17" charset="-128"/>
              <a:cs typeface="+mn-cs"/>
            </a:rPr>
            <a:t>」以外の数字が出た場合は、</a:t>
          </a:r>
          <a:r>
            <a:rPr lang="ja-JP" altLang="ja-JP" sz="1100" b="1" i="0" baseline="0">
              <a:solidFill>
                <a:srgbClr val="FF0000"/>
              </a:solidFill>
              <a:effectLst/>
              <a:latin typeface="+mn-lt"/>
              <a:ea typeface="+mn-ea"/>
              <a:cs typeface="+mn-cs"/>
            </a:rPr>
            <a:t>端数調整必要</a:t>
          </a:r>
          <a:r>
            <a:rPr lang="ja-JP" altLang="ja-JP" sz="1100" b="0" i="0" baseline="0">
              <a:solidFill>
                <a:schemeClr val="dk1"/>
              </a:solidFill>
              <a:effectLst/>
              <a:latin typeface="+mn-lt"/>
              <a:ea typeface="+mn-ea"/>
              <a:cs typeface="+mn-cs"/>
            </a:rPr>
            <a:t>として表示が</a:t>
          </a:r>
          <a:r>
            <a:rPr lang="ja-JP" altLang="ja-JP" sz="1100" b="1" i="0" baseline="0">
              <a:solidFill>
                <a:srgbClr val="FF0000"/>
              </a:solidFill>
              <a:effectLst/>
              <a:latin typeface="+mn-lt"/>
              <a:ea typeface="+mn-ea"/>
              <a:cs typeface="+mn-cs"/>
            </a:rPr>
            <a:t>赤</a:t>
          </a:r>
          <a:r>
            <a:rPr lang="ja-JP" altLang="ja-JP" sz="1100" b="0" i="0" baseline="0">
              <a:solidFill>
                <a:schemeClr val="dk1"/>
              </a:solidFill>
              <a:effectLst/>
              <a:latin typeface="+mn-lt"/>
              <a:ea typeface="+mn-ea"/>
              <a:cs typeface="+mn-cs"/>
            </a:rPr>
            <a:t>になる。</a:t>
          </a:r>
          <a:endParaRPr lang="en-US" altLang="ja-JP" sz="1100" b="0" i="0" u="none" strike="noStrike">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b="0" i="0" u="none" strike="noStrike">
              <a:solidFill>
                <a:schemeClr val="dk1"/>
              </a:solidFill>
              <a:effectLst/>
              <a:latin typeface="ＭＳ 明朝" panose="02020609040205080304" pitchFamily="17" charset="-128"/>
              <a:ea typeface="ＭＳ 明朝" panose="02020609040205080304" pitchFamily="17" charset="-128"/>
              <a:cs typeface="+mn-cs"/>
            </a:rPr>
            <a:t>どなたかに数字を足すか引くかして調整してください。（</a:t>
          </a:r>
          <a:r>
            <a:rPr lang="en-US" altLang="ja-JP" sz="1100" b="0" i="0" u="none" strike="noStrike">
              <a:solidFill>
                <a:schemeClr val="dk1"/>
              </a:solidFill>
              <a:effectLst/>
              <a:latin typeface="ＭＳ 明朝" panose="02020609040205080304" pitchFamily="17" charset="-128"/>
              <a:ea typeface="ＭＳ 明朝" panose="02020609040205080304" pitchFamily="17" charset="-128"/>
              <a:cs typeface="+mn-cs"/>
            </a:rPr>
            <a:t>-1</a:t>
          </a:r>
          <a:r>
            <a:rPr lang="ja-JP" altLang="en-US" sz="1100" b="0" i="0" u="none" strike="noStrike">
              <a:solidFill>
                <a:schemeClr val="dk1"/>
              </a:solidFill>
              <a:effectLst/>
              <a:latin typeface="ＭＳ 明朝" panose="02020609040205080304" pitchFamily="17" charset="-128"/>
              <a:ea typeface="ＭＳ 明朝" panose="02020609040205080304" pitchFamily="17" charset="-128"/>
              <a:cs typeface="+mn-cs"/>
            </a:rPr>
            <a:t>が出たら、誰かに</a:t>
          </a:r>
          <a:r>
            <a:rPr lang="en-US" altLang="ja-JP" sz="1100" b="0" i="0" u="none" strike="noStrike">
              <a:solidFill>
                <a:schemeClr val="dk1"/>
              </a:solidFill>
              <a:effectLst/>
              <a:latin typeface="ＭＳ 明朝" panose="02020609040205080304" pitchFamily="17" charset="-128"/>
              <a:ea typeface="ＭＳ 明朝" panose="02020609040205080304" pitchFamily="17" charset="-128"/>
              <a:cs typeface="+mn-cs"/>
            </a:rPr>
            <a:t>+1</a:t>
          </a:r>
          <a:r>
            <a:rPr lang="ja-JP" altLang="en-US" sz="1100" b="0" i="0" u="none" strike="noStrike">
              <a:solidFill>
                <a:schemeClr val="dk1"/>
              </a:solidFill>
              <a:effectLst/>
              <a:latin typeface="ＭＳ 明朝" panose="02020609040205080304" pitchFamily="17" charset="-128"/>
              <a:ea typeface="ＭＳ 明朝" panose="02020609040205080304" pitchFamily="17" charset="-128"/>
              <a:cs typeface="+mn-cs"/>
            </a:rPr>
            <a:t>する。）</a:t>
          </a:r>
          <a:endParaRPr lang="en-US" altLang="ja-JP" sz="1100" b="0" i="0" u="none" strike="noStrike">
            <a:solidFill>
              <a:schemeClr val="dk1"/>
            </a:solidFill>
            <a:effectLst/>
            <a:latin typeface="ＭＳ 明朝" panose="02020609040205080304" pitchFamily="17" charset="-128"/>
            <a:ea typeface="ＭＳ 明朝" panose="02020609040205080304" pitchFamily="17" charset="-128"/>
            <a:cs typeface="+mn-cs"/>
          </a:endParaRPr>
        </a:p>
        <a:p>
          <a:r>
            <a:rPr lang="ja-JP" altLang="en-US">
              <a:latin typeface="ＭＳ 明朝" panose="02020609040205080304" pitchFamily="17" charset="-128"/>
              <a:ea typeface="ＭＳ 明朝" panose="02020609040205080304" pitchFamily="17" charset="-128"/>
            </a:rPr>
            <a:t>その場合は、計算式を消して直接数字を打ち込んでください。</a:t>
          </a:r>
          <a:endParaRPr lang="en-US" altLang="ja-JP">
            <a:latin typeface="ＭＳ 明朝" panose="02020609040205080304" pitchFamily="17" charset="-128"/>
            <a:ea typeface="ＭＳ 明朝" panose="02020609040205080304" pitchFamily="17" charset="-128"/>
          </a:endParaRPr>
        </a:p>
      </xdr:txBody>
    </xdr:sp>
    <xdr:clientData/>
  </xdr:twoCellAnchor>
  <xdr:twoCellAnchor>
    <xdr:from>
      <xdr:col>14</xdr:col>
      <xdr:colOff>273843</xdr:colOff>
      <xdr:row>15</xdr:row>
      <xdr:rowOff>107156</xdr:rowOff>
    </xdr:from>
    <xdr:to>
      <xdr:col>19</xdr:col>
      <xdr:colOff>309563</xdr:colOff>
      <xdr:row>18</xdr:row>
      <xdr:rowOff>180499</xdr:rowOff>
    </xdr:to>
    <xdr:sp macro="" textlink="">
      <xdr:nvSpPr>
        <xdr:cNvPr id="5" name="テキスト ボックス 4">
          <a:extLst>
            <a:ext uri="{FF2B5EF4-FFF2-40B4-BE49-F238E27FC236}">
              <a16:creationId xmlns:a16="http://schemas.microsoft.com/office/drawing/2014/main" id="{EF4D4825-5501-4A12-9725-DEAC920440F2}"/>
            </a:ext>
          </a:extLst>
        </xdr:cNvPr>
        <xdr:cNvSpPr txBox="1"/>
      </xdr:nvSpPr>
      <xdr:spPr>
        <a:xfrm>
          <a:off x="14120812" y="2750344"/>
          <a:ext cx="3488532" cy="716280"/>
        </a:xfrm>
        <a:prstGeom prst="rect">
          <a:avLst/>
        </a:prstGeom>
        <a:solidFill>
          <a:schemeClr val="accent4">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none">
              <a:solidFill>
                <a:sysClr val="windowText" lastClr="000000"/>
              </a:solidFill>
              <a:latin typeface="ＭＳ 明朝" panose="02020609040205080304" pitchFamily="17" charset="-128"/>
              <a:ea typeface="ＭＳ 明朝" panose="02020609040205080304" pitchFamily="17" charset="-128"/>
            </a:rPr>
            <a:t>個人配分金を受け取らない（管理農地を持たない）参加者にも共同活動費を割り振る場合は、「</a:t>
          </a:r>
          <a:r>
            <a:rPr kumimoji="1" lang="ja-JP" altLang="en-US" sz="1100" b="1" u="none">
              <a:solidFill>
                <a:srgbClr val="FF0000"/>
              </a:solidFill>
              <a:latin typeface="ＭＳ 明朝" panose="02020609040205080304" pitchFamily="17" charset="-128"/>
              <a:ea typeface="ＭＳ 明朝" panose="02020609040205080304" pitchFamily="17" charset="-128"/>
            </a:rPr>
            <a:t>均等割</a:t>
          </a:r>
          <a:endParaRPr kumimoji="1" lang="en-US" altLang="ja-JP" sz="1100" b="1" u="none">
            <a:solidFill>
              <a:srgbClr val="FF0000"/>
            </a:solidFill>
            <a:latin typeface="ＭＳ 明朝" panose="02020609040205080304" pitchFamily="17" charset="-128"/>
            <a:ea typeface="ＭＳ 明朝" panose="02020609040205080304" pitchFamily="17" charset="-128"/>
          </a:endParaRPr>
        </a:p>
        <a:p>
          <a:r>
            <a:rPr kumimoji="1" lang="ja-JP" altLang="en-US" sz="1100" b="1" u="none">
              <a:solidFill>
                <a:srgbClr val="FF0000"/>
              </a:solidFill>
              <a:latin typeface="ＭＳ 明朝" panose="02020609040205080304" pitchFamily="17" charset="-128"/>
              <a:ea typeface="ＭＳ 明朝" panose="02020609040205080304" pitchFamily="17" charset="-128"/>
            </a:rPr>
            <a:t>で按分</a:t>
          </a:r>
          <a:r>
            <a:rPr kumimoji="1" lang="ja-JP" altLang="en-US" sz="1100" u="none">
              <a:solidFill>
                <a:sysClr val="windowText" lastClr="000000"/>
              </a:solidFill>
              <a:latin typeface="ＭＳ 明朝" panose="02020609040205080304" pitchFamily="17" charset="-128"/>
              <a:ea typeface="ＭＳ 明朝" panose="02020609040205080304" pitchFamily="17" charset="-128"/>
            </a:rPr>
            <a:t>」を選んでください。</a:t>
          </a:r>
          <a:endParaRPr kumimoji="1" lang="en-US" altLang="ja-JP" sz="1100" u="none">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0</xdr:col>
      <xdr:colOff>47626</xdr:colOff>
      <xdr:row>6</xdr:row>
      <xdr:rowOff>171451</xdr:rowOff>
    </xdr:from>
    <xdr:to>
      <xdr:col>3</xdr:col>
      <xdr:colOff>76200</xdr:colOff>
      <xdr:row>17</xdr:row>
      <xdr:rowOff>57151</xdr:rowOff>
    </xdr:to>
    <xdr:sp macro="" textlink="">
      <xdr:nvSpPr>
        <xdr:cNvPr id="7" name="正方形/長方形 6"/>
        <xdr:cNvSpPr/>
      </xdr:nvSpPr>
      <xdr:spPr>
        <a:xfrm>
          <a:off x="47626" y="1295401"/>
          <a:ext cx="2486024" cy="2190750"/>
        </a:xfrm>
        <a:prstGeom prst="rect">
          <a:avLst/>
        </a:prstGeom>
        <a:no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0</xdr:col>
      <xdr:colOff>108490</xdr:colOff>
      <xdr:row>19</xdr:row>
      <xdr:rowOff>104776</xdr:rowOff>
    </xdr:from>
    <xdr:to>
      <xdr:col>3</xdr:col>
      <xdr:colOff>895348</xdr:colOff>
      <xdr:row>22</xdr:row>
      <xdr:rowOff>9526</xdr:rowOff>
    </xdr:to>
    <xdr:sp macro="" textlink="">
      <xdr:nvSpPr>
        <xdr:cNvPr id="8" name="正方形/長方形 7"/>
        <xdr:cNvSpPr/>
      </xdr:nvSpPr>
      <xdr:spPr>
        <a:xfrm>
          <a:off x="108490" y="3952876"/>
          <a:ext cx="3244308" cy="533400"/>
        </a:xfrm>
        <a:prstGeom prst="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kumimoji="1" lang="ja-JP" altLang="en-US" sz="1100">
              <a:solidFill>
                <a:schemeClr val="tx1"/>
              </a:solidFill>
              <a:latin typeface="ＭＳ 明朝" panose="02020609040205080304" pitchFamily="17" charset="-128"/>
              <a:ea typeface="ＭＳ 明朝" panose="02020609040205080304" pitchFamily="17" charset="-128"/>
            </a:rPr>
            <a:t>★営農活動計画書（集落協定書）の通り記入</a:t>
          </a:r>
        </a:p>
      </xdr:txBody>
    </xdr:sp>
    <xdr:clientData/>
  </xdr:twoCellAnchor>
  <xdr:twoCellAnchor>
    <xdr:from>
      <xdr:col>4</xdr:col>
      <xdr:colOff>504824</xdr:colOff>
      <xdr:row>27</xdr:row>
      <xdr:rowOff>200025</xdr:rowOff>
    </xdr:from>
    <xdr:to>
      <xdr:col>5</xdr:col>
      <xdr:colOff>28574</xdr:colOff>
      <xdr:row>29</xdr:row>
      <xdr:rowOff>6803</xdr:rowOff>
    </xdr:to>
    <xdr:sp macro="" textlink="">
      <xdr:nvSpPr>
        <xdr:cNvPr id="12" name="円/楕円 13"/>
        <xdr:cNvSpPr/>
      </xdr:nvSpPr>
      <xdr:spPr>
        <a:xfrm>
          <a:off x="4000499" y="5724525"/>
          <a:ext cx="561975" cy="225878"/>
        </a:xfrm>
        <a:prstGeom prst="ellipse">
          <a:avLst/>
        </a:prstGeom>
        <a:no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7</xdr:col>
      <xdr:colOff>971550</xdr:colOff>
      <xdr:row>5</xdr:row>
      <xdr:rowOff>114300</xdr:rowOff>
    </xdr:from>
    <xdr:to>
      <xdr:col>9</xdr:col>
      <xdr:colOff>161925</xdr:colOff>
      <xdr:row>7</xdr:row>
      <xdr:rowOff>66675</xdr:rowOff>
    </xdr:to>
    <xdr:sp macro="" textlink="">
      <xdr:nvSpPr>
        <xdr:cNvPr id="36" name="円/楕円 13"/>
        <xdr:cNvSpPr/>
      </xdr:nvSpPr>
      <xdr:spPr>
        <a:xfrm>
          <a:off x="7581900" y="1028700"/>
          <a:ext cx="1266825" cy="371475"/>
        </a:xfrm>
        <a:prstGeom prst="ellipse">
          <a:avLst/>
        </a:prstGeom>
        <a:no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8</xdr:col>
      <xdr:colOff>495300</xdr:colOff>
      <xdr:row>27</xdr:row>
      <xdr:rowOff>190500</xdr:rowOff>
    </xdr:from>
    <xdr:to>
      <xdr:col>9</xdr:col>
      <xdr:colOff>19050</xdr:colOff>
      <xdr:row>28</xdr:row>
      <xdr:rowOff>206828</xdr:rowOff>
    </xdr:to>
    <xdr:sp macro="" textlink="">
      <xdr:nvSpPr>
        <xdr:cNvPr id="37" name="円/楕円 13"/>
        <xdr:cNvSpPr/>
      </xdr:nvSpPr>
      <xdr:spPr>
        <a:xfrm>
          <a:off x="8143875" y="5715000"/>
          <a:ext cx="561975" cy="225878"/>
        </a:xfrm>
        <a:prstGeom prst="ellipse">
          <a:avLst/>
        </a:prstGeom>
        <a:no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8</xdr:col>
      <xdr:colOff>974976</xdr:colOff>
      <xdr:row>22</xdr:row>
      <xdr:rowOff>209549</xdr:rowOff>
    </xdr:from>
    <xdr:to>
      <xdr:col>9</xdr:col>
      <xdr:colOff>411849</xdr:colOff>
      <xdr:row>28</xdr:row>
      <xdr:rowOff>14029</xdr:rowOff>
    </xdr:to>
    <xdr:cxnSp macro="">
      <xdr:nvCxnSpPr>
        <xdr:cNvPr id="38" name="直線矢印コネクタ 37"/>
        <xdr:cNvCxnSpPr>
          <a:stCxn id="40" idx="2"/>
          <a:endCxn id="37" idx="7"/>
        </xdr:cNvCxnSpPr>
      </xdr:nvCxnSpPr>
      <xdr:spPr>
        <a:xfrm flipH="1">
          <a:off x="8623551" y="4686299"/>
          <a:ext cx="475098" cy="1061780"/>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42647</xdr:colOff>
      <xdr:row>7</xdr:row>
      <xdr:rowOff>12274</xdr:rowOff>
    </xdr:from>
    <xdr:to>
      <xdr:col>10</xdr:col>
      <xdr:colOff>781050</xdr:colOff>
      <xdr:row>22</xdr:row>
      <xdr:rowOff>209549</xdr:rowOff>
    </xdr:to>
    <xdr:grpSp>
      <xdr:nvGrpSpPr>
        <xdr:cNvPr id="39" name="グループ化 38"/>
        <xdr:cNvGrpSpPr/>
      </xdr:nvGrpSpPr>
      <xdr:grpSpPr>
        <a:xfrm>
          <a:off x="3538322" y="1345774"/>
          <a:ext cx="2814853" cy="3340525"/>
          <a:chOff x="4714875" y="1399507"/>
          <a:chExt cx="2814853" cy="3527935"/>
        </a:xfrm>
      </xdr:grpSpPr>
      <xdr:sp macro="" textlink="">
        <xdr:nvSpPr>
          <xdr:cNvPr id="40" name="正方形/長方形 39"/>
          <xdr:cNvSpPr/>
        </xdr:nvSpPr>
        <xdr:spPr>
          <a:xfrm>
            <a:off x="4714875" y="4102575"/>
            <a:ext cx="2814853" cy="824867"/>
          </a:xfrm>
          <a:prstGeom prst="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latin typeface="ＭＳ 明朝" panose="02020609040205080304" pitchFamily="17" charset="-128"/>
                <a:ea typeface="ＭＳ 明朝" panose="02020609040205080304" pitchFamily="17" charset="-128"/>
                <a:cs typeface="+mn-cs"/>
              </a:rPr>
              <a:t>★</a:t>
            </a:r>
            <a:r>
              <a:rPr kumimoji="0" lang="ja-JP" altLang="en-US" sz="11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調整値欄について </a:t>
            </a:r>
            <a:endParaRPr kumimoji="0" lang="en-US" altLang="ja-JP" sz="11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調整値が</a:t>
            </a:r>
            <a:r>
              <a:rPr kumimoji="0" lang="en-US" altLang="ja-JP" sz="11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0</a:t>
            </a:r>
            <a:r>
              <a:rPr kumimoji="0" lang="ja-JP" altLang="en-US" sz="11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になるよう入力</a:t>
            </a:r>
            <a:endParaRPr kumimoji="0" lang="en-US" altLang="ja-JP" sz="11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chemeClr val="accent1"/>
                </a:solidFill>
                <a:effectLst/>
                <a:uLnTx/>
                <a:uFillTx/>
                <a:latin typeface="ＭＳ 明朝" panose="02020609040205080304" pitchFamily="17" charset="-128"/>
                <a:ea typeface="ＭＳ 明朝" panose="02020609040205080304" pitchFamily="17" charset="-128"/>
                <a:cs typeface="+mn-cs"/>
              </a:rPr>
              <a:t>端数調整不要</a:t>
            </a:r>
            <a:r>
              <a:rPr kumimoji="0" lang="ja-JP" altLang="en-US" sz="11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として表示が</a:t>
            </a:r>
            <a:r>
              <a:rPr kumimoji="0" lang="ja-JP" altLang="en-US" sz="1100" b="1" i="0" u="none" strike="noStrike" kern="0" cap="none" spc="0" normalizeH="0" baseline="0" noProof="0">
                <a:ln>
                  <a:noFill/>
                </a:ln>
                <a:solidFill>
                  <a:schemeClr val="accent1"/>
                </a:solidFill>
                <a:effectLst/>
                <a:uLnTx/>
                <a:uFillTx/>
                <a:latin typeface="ＭＳ 明朝" panose="02020609040205080304" pitchFamily="17" charset="-128"/>
                <a:ea typeface="ＭＳ 明朝" panose="02020609040205080304" pitchFamily="17" charset="-128"/>
                <a:cs typeface="+mn-cs"/>
              </a:rPr>
              <a:t>青</a:t>
            </a:r>
            <a:r>
              <a:rPr kumimoji="0" lang="ja-JP" altLang="en-US" sz="11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になる。</a:t>
            </a:r>
            <a:endParaRPr kumimoji="0" lang="en-US" altLang="ja-JP" sz="11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xdr:txBody>
      </xdr:sp>
      <xdr:cxnSp macro="">
        <xdr:nvCxnSpPr>
          <xdr:cNvPr id="41" name="直線矢印コネクタ 40"/>
          <xdr:cNvCxnSpPr>
            <a:stCxn id="40" idx="0"/>
            <a:endCxn id="36" idx="5"/>
          </xdr:cNvCxnSpPr>
        </xdr:nvCxnSpPr>
        <xdr:spPr>
          <a:xfrm flipH="1" flipV="1">
            <a:off x="5686856" y="1399507"/>
            <a:ext cx="435446" cy="2703068"/>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1162051</xdr:colOff>
      <xdr:row>17</xdr:row>
      <xdr:rowOff>66675</xdr:rowOff>
    </xdr:from>
    <xdr:to>
      <xdr:col>0</xdr:col>
      <xdr:colOff>1181100</xdr:colOff>
      <xdr:row>19</xdr:row>
      <xdr:rowOff>114300</xdr:rowOff>
    </xdr:to>
    <xdr:cxnSp macro="">
      <xdr:nvCxnSpPr>
        <xdr:cNvPr id="42" name="直線矢印コネクタ 41"/>
        <xdr:cNvCxnSpPr/>
      </xdr:nvCxnSpPr>
      <xdr:spPr>
        <a:xfrm flipH="1" flipV="1">
          <a:off x="1162051" y="3495675"/>
          <a:ext cx="19049" cy="466725"/>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38100</xdr:colOff>
      <xdr:row>7</xdr:row>
      <xdr:rowOff>47625</xdr:rowOff>
    </xdr:from>
    <xdr:to>
      <xdr:col>13</xdr:col>
      <xdr:colOff>1009650</xdr:colOff>
      <xdr:row>17</xdr:row>
      <xdr:rowOff>38100</xdr:rowOff>
    </xdr:to>
    <xdr:sp macro="" textlink="">
      <xdr:nvSpPr>
        <xdr:cNvPr id="62" name="正方形/長方形 61"/>
        <xdr:cNvSpPr/>
      </xdr:nvSpPr>
      <xdr:spPr>
        <a:xfrm>
          <a:off x="11839575" y="1381125"/>
          <a:ext cx="2009775" cy="2085975"/>
        </a:xfrm>
        <a:prstGeom prst="rect">
          <a:avLst/>
        </a:prstGeom>
        <a:no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11</xdr:col>
      <xdr:colOff>942975</xdr:colOff>
      <xdr:row>19</xdr:row>
      <xdr:rowOff>142876</xdr:rowOff>
    </xdr:from>
    <xdr:to>
      <xdr:col>13</xdr:col>
      <xdr:colOff>986883</xdr:colOff>
      <xdr:row>22</xdr:row>
      <xdr:rowOff>47626</xdr:rowOff>
    </xdr:to>
    <xdr:sp macro="" textlink="">
      <xdr:nvSpPr>
        <xdr:cNvPr id="63" name="正方形/長方形 62"/>
        <xdr:cNvSpPr/>
      </xdr:nvSpPr>
      <xdr:spPr>
        <a:xfrm>
          <a:off x="11706225" y="3990976"/>
          <a:ext cx="2120358" cy="533400"/>
        </a:xfrm>
        <a:prstGeom prst="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kumimoji="1" lang="ja-JP" altLang="en-US" sz="1100">
              <a:solidFill>
                <a:schemeClr val="tx1"/>
              </a:solidFill>
              <a:latin typeface="ＭＳ 明朝" panose="02020609040205080304" pitchFamily="17" charset="-128"/>
              <a:ea typeface="ＭＳ 明朝" panose="02020609040205080304" pitchFamily="17" charset="-128"/>
            </a:rPr>
            <a:t>★実施状況の通り記入</a:t>
          </a:r>
        </a:p>
      </xdr:txBody>
    </xdr:sp>
    <xdr:clientData/>
  </xdr:twoCellAnchor>
  <xdr:twoCellAnchor>
    <xdr:from>
      <xdr:col>12</xdr:col>
      <xdr:colOff>904875</xdr:colOff>
      <xdr:row>17</xdr:row>
      <xdr:rowOff>57150</xdr:rowOff>
    </xdr:from>
    <xdr:to>
      <xdr:col>12</xdr:col>
      <xdr:colOff>964929</xdr:colOff>
      <xdr:row>19</xdr:row>
      <xdr:rowOff>142876</xdr:rowOff>
    </xdr:to>
    <xdr:cxnSp macro="">
      <xdr:nvCxnSpPr>
        <xdr:cNvPr id="64" name="直線矢印コネクタ 63"/>
        <xdr:cNvCxnSpPr>
          <a:stCxn id="63" idx="0"/>
        </xdr:cNvCxnSpPr>
      </xdr:nvCxnSpPr>
      <xdr:spPr>
        <a:xfrm flipH="1" flipV="1">
          <a:off x="12706350" y="3486150"/>
          <a:ext cx="60054" cy="504826"/>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381000</xdr:colOff>
      <xdr:row>5</xdr:row>
      <xdr:rowOff>142875</xdr:rowOff>
    </xdr:from>
    <xdr:to>
      <xdr:col>4</xdr:col>
      <xdr:colOff>942975</xdr:colOff>
      <xdr:row>7</xdr:row>
      <xdr:rowOff>66675</xdr:rowOff>
    </xdr:to>
    <xdr:sp macro="" textlink="">
      <xdr:nvSpPr>
        <xdr:cNvPr id="22" name="円/楕円 13"/>
        <xdr:cNvSpPr/>
      </xdr:nvSpPr>
      <xdr:spPr>
        <a:xfrm>
          <a:off x="3876675" y="1057275"/>
          <a:ext cx="561975" cy="342900"/>
        </a:xfrm>
        <a:prstGeom prst="ellipse">
          <a:avLst/>
        </a:prstGeom>
        <a:no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142875</xdr:colOff>
      <xdr:row>5</xdr:row>
      <xdr:rowOff>19050</xdr:rowOff>
    </xdr:from>
    <xdr:to>
      <xdr:col>4</xdr:col>
      <xdr:colOff>114300</xdr:colOff>
      <xdr:row>15</xdr:row>
      <xdr:rowOff>38136</xdr:rowOff>
    </xdr:to>
    <xdr:sp macro="" textlink="">
      <xdr:nvSpPr>
        <xdr:cNvPr id="2" name="正方形/長方形 1"/>
        <xdr:cNvSpPr/>
      </xdr:nvSpPr>
      <xdr:spPr>
        <a:xfrm>
          <a:off x="3638550" y="1171575"/>
          <a:ext cx="1009650" cy="2114586"/>
        </a:xfrm>
        <a:prstGeom prst="rect">
          <a:avLst/>
        </a:prstGeom>
        <a:no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0</xdr:col>
      <xdr:colOff>114300</xdr:colOff>
      <xdr:row>15</xdr:row>
      <xdr:rowOff>63170</xdr:rowOff>
    </xdr:from>
    <xdr:to>
      <xdr:col>3</xdr:col>
      <xdr:colOff>257175</xdr:colOff>
      <xdr:row>17</xdr:row>
      <xdr:rowOff>0</xdr:rowOff>
    </xdr:to>
    <xdr:sp macro="" textlink="">
      <xdr:nvSpPr>
        <xdr:cNvPr id="3" name="正方形/長方形 2"/>
        <xdr:cNvSpPr/>
      </xdr:nvSpPr>
      <xdr:spPr>
        <a:xfrm>
          <a:off x="114300" y="3311195"/>
          <a:ext cx="3638550" cy="355930"/>
        </a:xfrm>
        <a:prstGeom prst="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300"/>
            </a:lnSpc>
          </a:pPr>
          <a:r>
            <a:rPr kumimoji="1" lang="ja-JP" altLang="en-US" sz="1100">
              <a:solidFill>
                <a:schemeClr val="tx1"/>
              </a:solidFill>
              <a:latin typeface="ＭＳ 明朝" panose="02020609040205080304" pitchFamily="17" charset="-128"/>
              <a:ea typeface="ＭＳ 明朝" panose="02020609040205080304" pitchFamily="17" charset="-128"/>
            </a:rPr>
            <a:t>★集落で決定した方法で按分、記載例は、「均等割」</a:t>
          </a:r>
          <a:endParaRPr kumimoji="1" lang="en-US" altLang="ja-JP" sz="110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1</xdr:col>
      <xdr:colOff>514350</xdr:colOff>
      <xdr:row>10</xdr:row>
      <xdr:rowOff>28593</xdr:rowOff>
    </xdr:from>
    <xdr:to>
      <xdr:col>3</xdr:col>
      <xdr:colOff>142875</xdr:colOff>
      <xdr:row>15</xdr:row>
      <xdr:rowOff>63170</xdr:rowOff>
    </xdr:to>
    <xdr:cxnSp macro="">
      <xdr:nvCxnSpPr>
        <xdr:cNvPr id="4" name="直線矢印コネクタ 3"/>
        <xdr:cNvCxnSpPr>
          <a:stCxn id="3" idx="0"/>
          <a:endCxn id="2" idx="1"/>
        </xdr:cNvCxnSpPr>
      </xdr:nvCxnSpPr>
      <xdr:spPr>
        <a:xfrm flipV="1">
          <a:off x="1933575" y="2228868"/>
          <a:ext cx="1704975" cy="1082327"/>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171450</xdr:colOff>
      <xdr:row>23</xdr:row>
      <xdr:rowOff>161925</xdr:rowOff>
    </xdr:from>
    <xdr:to>
      <xdr:col>3</xdr:col>
      <xdr:colOff>1004670</xdr:colOff>
      <xdr:row>24</xdr:row>
      <xdr:rowOff>206339</xdr:rowOff>
    </xdr:to>
    <xdr:sp macro="" textlink="">
      <xdr:nvSpPr>
        <xdr:cNvPr id="12" name="円/楕円 13"/>
        <xdr:cNvSpPr/>
      </xdr:nvSpPr>
      <xdr:spPr>
        <a:xfrm>
          <a:off x="3667125" y="5086350"/>
          <a:ext cx="833220" cy="253964"/>
        </a:xfrm>
        <a:prstGeom prst="ellipse">
          <a:avLst/>
        </a:prstGeom>
        <a:no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a:t>ｖ</a:t>
          </a:r>
        </a:p>
      </xdr:txBody>
    </xdr:sp>
    <xdr:clientData/>
  </xdr:twoCellAnchor>
  <xdr:twoCellAnchor>
    <xdr:from>
      <xdr:col>2</xdr:col>
      <xdr:colOff>190500</xdr:colOff>
      <xdr:row>23</xdr:row>
      <xdr:rowOff>161925</xdr:rowOff>
    </xdr:from>
    <xdr:to>
      <xdr:col>2</xdr:col>
      <xdr:colOff>1023720</xdr:colOff>
      <xdr:row>24</xdr:row>
      <xdr:rowOff>206339</xdr:rowOff>
    </xdr:to>
    <xdr:sp macro="" textlink="">
      <xdr:nvSpPr>
        <xdr:cNvPr id="13" name="円/楕円 13"/>
        <xdr:cNvSpPr/>
      </xdr:nvSpPr>
      <xdr:spPr>
        <a:xfrm>
          <a:off x="2647950" y="5086350"/>
          <a:ext cx="833220" cy="253964"/>
        </a:xfrm>
        <a:prstGeom prst="ellipse">
          <a:avLst/>
        </a:prstGeom>
        <a:no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a:t>ｖ</a:t>
          </a:r>
        </a:p>
      </xdr:txBody>
    </xdr:sp>
    <xdr:clientData/>
  </xdr:twoCellAnchor>
  <xdr:twoCellAnchor>
    <xdr:from>
      <xdr:col>4</xdr:col>
      <xdr:colOff>219075</xdr:colOff>
      <xdr:row>23</xdr:row>
      <xdr:rowOff>171450</xdr:rowOff>
    </xdr:from>
    <xdr:to>
      <xdr:col>5</xdr:col>
      <xdr:colOff>14070</xdr:colOff>
      <xdr:row>25</xdr:row>
      <xdr:rowOff>6314</xdr:rowOff>
    </xdr:to>
    <xdr:sp macro="" textlink="">
      <xdr:nvSpPr>
        <xdr:cNvPr id="14" name="円/楕円 13"/>
        <xdr:cNvSpPr/>
      </xdr:nvSpPr>
      <xdr:spPr>
        <a:xfrm>
          <a:off x="4752975" y="5095875"/>
          <a:ext cx="833220" cy="253964"/>
        </a:xfrm>
        <a:prstGeom prst="ellipse">
          <a:avLst/>
        </a:prstGeom>
        <a:no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a:t>ｖ</a:t>
          </a:r>
        </a:p>
      </xdr:txBody>
    </xdr:sp>
    <xdr:clientData/>
  </xdr:twoCellAnchor>
  <xdr:twoCellAnchor>
    <xdr:from>
      <xdr:col>0</xdr:col>
      <xdr:colOff>152400</xdr:colOff>
      <xdr:row>18</xdr:row>
      <xdr:rowOff>95250</xdr:rowOff>
    </xdr:from>
    <xdr:to>
      <xdr:col>3</xdr:col>
      <xdr:colOff>244474</xdr:colOff>
      <xdr:row>21</xdr:row>
      <xdr:rowOff>130255</xdr:rowOff>
    </xdr:to>
    <xdr:sp macro="" textlink="">
      <xdr:nvSpPr>
        <xdr:cNvPr id="15" name="正方形/長方形 14"/>
        <xdr:cNvSpPr/>
      </xdr:nvSpPr>
      <xdr:spPr>
        <a:xfrm>
          <a:off x="152400" y="3971925"/>
          <a:ext cx="3587749" cy="663655"/>
        </a:xfrm>
        <a:prstGeom prst="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300"/>
            </a:lnSpc>
          </a:pPr>
          <a:r>
            <a:rPr kumimoji="1" lang="ja-JP" altLang="en-US" sz="1100">
              <a:solidFill>
                <a:schemeClr val="tx1"/>
              </a:solidFill>
              <a:latin typeface="ＭＳ 明朝" panose="02020609040205080304" pitchFamily="17" charset="-128"/>
              <a:ea typeface="ＭＳ 明朝" panose="02020609040205080304" pitchFamily="17" charset="-128"/>
            </a:rPr>
            <a:t>★</a:t>
          </a:r>
          <a:r>
            <a:rPr kumimoji="1" lang="ja-JP" altLang="en-US" sz="1100" b="1">
              <a:solidFill>
                <a:schemeClr val="tx1"/>
              </a:solidFill>
              <a:latin typeface="ＭＳ 明朝" panose="02020609040205080304" pitchFamily="17" charset="-128"/>
              <a:ea typeface="ＭＳ 明朝" panose="02020609040205080304" pitchFamily="17" charset="-128"/>
            </a:rPr>
            <a:t>「収支報告書の記載例②」</a:t>
          </a:r>
          <a:endParaRPr kumimoji="1" lang="en-US" altLang="ja-JP" sz="1100">
            <a:solidFill>
              <a:schemeClr val="tx1"/>
            </a:solidFill>
            <a:latin typeface="ＭＳ 明朝" panose="02020609040205080304" pitchFamily="17" charset="-128"/>
            <a:ea typeface="ＭＳ 明朝" panose="02020609040205080304" pitchFamily="17" charset="-128"/>
          </a:endParaRPr>
        </a:p>
        <a:p>
          <a:pPr algn="l">
            <a:lnSpc>
              <a:spcPts val="1200"/>
            </a:lnSpc>
          </a:pPr>
          <a:r>
            <a:rPr kumimoji="1" lang="ja-JP" altLang="en-US" sz="1100" b="0">
              <a:solidFill>
                <a:schemeClr val="tx1"/>
              </a:solidFill>
              <a:latin typeface="ＭＳ 明朝" panose="02020609040205080304" pitchFamily="17" charset="-128"/>
              <a:ea typeface="ＭＳ 明朝" panose="02020609040205080304" pitchFamily="17" charset="-128"/>
            </a:rPr>
            <a:t>「２（１）配分総額　　①個人配分分（</a:t>
          </a:r>
          <a:r>
            <a:rPr kumimoji="1" lang="en-US" altLang="ja-JP" sz="1100" b="0">
              <a:solidFill>
                <a:schemeClr val="tx1"/>
              </a:solidFill>
              <a:latin typeface="ＭＳ 明朝" panose="02020609040205080304" pitchFamily="17" charset="-128"/>
              <a:ea typeface="ＭＳ 明朝" panose="02020609040205080304" pitchFamily="17" charset="-128"/>
            </a:rPr>
            <a:t>A</a:t>
          </a:r>
          <a:r>
            <a:rPr kumimoji="1" lang="ja-JP" altLang="en-US" sz="1100" b="0">
              <a:solidFill>
                <a:schemeClr val="tx1"/>
              </a:solidFill>
              <a:latin typeface="ＭＳ 明朝" panose="02020609040205080304" pitchFamily="17" charset="-128"/>
              <a:ea typeface="ＭＳ 明朝" panose="02020609040205080304" pitchFamily="17" charset="-128"/>
            </a:rPr>
            <a:t>）」</a:t>
          </a:r>
          <a:r>
            <a:rPr kumimoji="1" lang="ja-JP" altLang="en-US" sz="1100">
              <a:solidFill>
                <a:schemeClr val="tx1"/>
              </a:solidFill>
              <a:latin typeface="ＭＳ 明朝" panose="02020609040205080304" pitchFamily="17" charset="-128"/>
              <a:ea typeface="ＭＳ 明朝" panose="02020609040205080304" pitchFamily="17" charset="-128"/>
            </a:rPr>
            <a:t>と同額</a:t>
          </a:r>
          <a:endParaRPr kumimoji="1" lang="en-US" altLang="ja-JP" sz="110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1</xdr:col>
      <xdr:colOff>525538</xdr:colOff>
      <xdr:row>21</xdr:row>
      <xdr:rowOff>130255</xdr:rowOff>
    </xdr:from>
    <xdr:to>
      <xdr:col>2</xdr:col>
      <xdr:colOff>198948</xdr:colOff>
      <xdr:row>23</xdr:row>
      <xdr:rowOff>168665</xdr:rowOff>
    </xdr:to>
    <xdr:cxnSp macro="">
      <xdr:nvCxnSpPr>
        <xdr:cNvPr id="16" name="直線矢印コネクタ 15"/>
        <xdr:cNvCxnSpPr>
          <a:stCxn id="15" idx="2"/>
        </xdr:cNvCxnSpPr>
      </xdr:nvCxnSpPr>
      <xdr:spPr>
        <a:xfrm>
          <a:off x="1944763" y="4635580"/>
          <a:ext cx="711635" cy="457510"/>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323851</xdr:colOff>
      <xdr:row>15</xdr:row>
      <xdr:rowOff>76200</xdr:rowOff>
    </xdr:from>
    <xdr:to>
      <xdr:col>6</xdr:col>
      <xdr:colOff>904876</xdr:colOff>
      <xdr:row>18</xdr:row>
      <xdr:rowOff>9525</xdr:rowOff>
    </xdr:to>
    <xdr:sp macro="" textlink="">
      <xdr:nvSpPr>
        <xdr:cNvPr id="17" name="正方形/長方形 16"/>
        <xdr:cNvSpPr/>
      </xdr:nvSpPr>
      <xdr:spPr>
        <a:xfrm>
          <a:off x="3819526" y="3324225"/>
          <a:ext cx="3695700" cy="561975"/>
        </a:xfrm>
        <a:prstGeom prst="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ja-JP" sz="1100">
              <a:solidFill>
                <a:schemeClr val="tx1"/>
              </a:solidFill>
              <a:latin typeface="ＭＳ 明朝" panose="02020609040205080304" pitchFamily="17" charset="-128"/>
              <a:ea typeface="ＭＳ 明朝" panose="02020609040205080304" pitchFamily="17" charset="-128"/>
              <a:cs typeface="+mn-cs"/>
            </a:rPr>
            <a:t>★</a:t>
          </a:r>
          <a:r>
            <a:rPr kumimoji="1" lang="ja-JP" altLang="ja-JP" sz="1100" b="1">
              <a:solidFill>
                <a:schemeClr val="tx1"/>
              </a:solidFill>
              <a:latin typeface="ＭＳ 明朝" panose="02020609040205080304" pitchFamily="17" charset="-128"/>
              <a:ea typeface="ＭＳ 明朝" panose="02020609040205080304" pitchFamily="17" charset="-128"/>
              <a:cs typeface="+mn-cs"/>
            </a:rPr>
            <a:t>「収支報告書の記載例</a:t>
          </a:r>
          <a:r>
            <a:rPr kumimoji="1" lang="ja-JP" altLang="en-US" sz="1100" b="1">
              <a:solidFill>
                <a:schemeClr val="tx1"/>
              </a:solidFill>
              <a:latin typeface="ＭＳ 明朝" panose="02020609040205080304" pitchFamily="17" charset="-128"/>
              <a:ea typeface="ＭＳ 明朝" panose="02020609040205080304" pitchFamily="17" charset="-128"/>
              <a:cs typeface="+mn-cs"/>
            </a:rPr>
            <a:t>②</a:t>
          </a:r>
          <a:r>
            <a:rPr kumimoji="1" lang="ja-JP" altLang="ja-JP" sz="1100" b="1">
              <a:solidFill>
                <a:schemeClr val="tx1"/>
              </a:solidFill>
              <a:latin typeface="ＭＳ 明朝" panose="02020609040205080304" pitchFamily="17" charset="-128"/>
              <a:ea typeface="ＭＳ 明朝" panose="02020609040205080304" pitchFamily="17" charset="-128"/>
              <a:cs typeface="+mn-cs"/>
            </a:rPr>
            <a:t>」</a:t>
          </a:r>
          <a:endParaRPr kumimoji="1" lang="en-US" altLang="ja-JP" sz="1100">
            <a:solidFill>
              <a:schemeClr val="tx1"/>
            </a:solidFill>
            <a:latin typeface="ＭＳ 明朝" panose="02020609040205080304" pitchFamily="17" charset="-128"/>
            <a:ea typeface="ＭＳ 明朝" panose="02020609040205080304" pitchFamily="17" charset="-128"/>
            <a:cs typeface="+mn-cs"/>
          </a:endParaRPr>
        </a:p>
        <a:p>
          <a:pPr algn="l"/>
          <a:r>
            <a:rPr kumimoji="1" lang="ja-JP" altLang="en-US" sz="1100" b="0">
              <a:solidFill>
                <a:schemeClr val="tx1"/>
              </a:solidFill>
              <a:latin typeface="ＭＳ 明朝" panose="02020609040205080304" pitchFamily="17" charset="-128"/>
              <a:ea typeface="ＭＳ 明朝" panose="02020609040205080304" pitchFamily="17" charset="-128"/>
              <a:cs typeface="+mn-cs"/>
            </a:rPr>
            <a:t>「２（１）配分総額　②共同取組活動分</a:t>
          </a:r>
          <a:r>
            <a:rPr kumimoji="1" lang="ja-JP" altLang="ja-JP" sz="1100" b="0">
              <a:solidFill>
                <a:schemeClr val="tx1"/>
              </a:solidFill>
              <a:latin typeface="ＭＳ 明朝" panose="02020609040205080304" pitchFamily="17" charset="-128"/>
              <a:ea typeface="ＭＳ 明朝" panose="02020609040205080304" pitchFamily="17" charset="-128"/>
              <a:cs typeface="+mn-cs"/>
            </a:rPr>
            <a:t>（</a:t>
          </a:r>
          <a:r>
            <a:rPr kumimoji="1" lang="en-US" altLang="ja-JP" sz="1100" b="0">
              <a:solidFill>
                <a:schemeClr val="tx1"/>
              </a:solidFill>
              <a:latin typeface="ＭＳ 明朝" panose="02020609040205080304" pitchFamily="17" charset="-128"/>
              <a:ea typeface="ＭＳ 明朝" panose="02020609040205080304" pitchFamily="17" charset="-128"/>
              <a:cs typeface="+mn-cs"/>
            </a:rPr>
            <a:t>B</a:t>
          </a:r>
          <a:r>
            <a:rPr kumimoji="1" lang="ja-JP" altLang="ja-JP" sz="1100" b="0">
              <a:solidFill>
                <a:schemeClr val="tx1"/>
              </a:solidFill>
              <a:latin typeface="ＭＳ 明朝" panose="02020609040205080304" pitchFamily="17" charset="-128"/>
              <a:ea typeface="ＭＳ 明朝" panose="02020609040205080304" pitchFamily="17" charset="-128"/>
              <a:cs typeface="+mn-cs"/>
            </a:rPr>
            <a:t>）」</a:t>
          </a:r>
          <a:r>
            <a:rPr kumimoji="1" lang="ja-JP" altLang="ja-JP" sz="1100">
              <a:solidFill>
                <a:schemeClr val="tx1"/>
              </a:solidFill>
              <a:latin typeface="ＭＳ 明朝" panose="02020609040205080304" pitchFamily="17" charset="-128"/>
              <a:ea typeface="ＭＳ 明朝" panose="02020609040205080304" pitchFamily="17" charset="-128"/>
              <a:cs typeface="+mn-cs"/>
            </a:rPr>
            <a:t>と同額</a:t>
          </a:r>
          <a:endParaRPr kumimoji="1" lang="en-US" altLang="ja-JP" sz="1100">
            <a:solidFill>
              <a:schemeClr val="lt1"/>
            </a:solidFill>
            <a:latin typeface="ＭＳ 明朝" panose="02020609040205080304" pitchFamily="17" charset="-128"/>
            <a:ea typeface="ＭＳ 明朝" panose="02020609040205080304" pitchFamily="17" charset="-128"/>
            <a:cs typeface="+mn-cs"/>
          </a:endParaRPr>
        </a:p>
      </xdr:txBody>
    </xdr:sp>
    <xdr:clientData/>
  </xdr:twoCellAnchor>
  <xdr:twoCellAnchor>
    <xdr:from>
      <xdr:col>3</xdr:col>
      <xdr:colOff>581025</xdr:colOff>
      <xdr:row>18</xdr:row>
      <xdr:rowOff>19050</xdr:rowOff>
    </xdr:from>
    <xdr:to>
      <xdr:col>3</xdr:col>
      <xdr:colOff>882648</xdr:colOff>
      <xdr:row>23</xdr:row>
      <xdr:rowOff>199117</xdr:rowOff>
    </xdr:to>
    <xdr:cxnSp macro="">
      <xdr:nvCxnSpPr>
        <xdr:cNvPr id="18" name="直線矢印コネクタ 17"/>
        <xdr:cNvCxnSpPr>
          <a:endCxn id="12" idx="7"/>
        </xdr:cNvCxnSpPr>
      </xdr:nvCxnSpPr>
      <xdr:spPr>
        <a:xfrm>
          <a:off x="4076700" y="3895725"/>
          <a:ext cx="301623" cy="1227817"/>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819150</xdr:colOff>
      <xdr:row>18</xdr:row>
      <xdr:rowOff>85725</xdr:rowOff>
    </xdr:from>
    <xdr:to>
      <xdr:col>7</xdr:col>
      <xdr:colOff>609600</xdr:colOff>
      <xdr:row>22</xdr:row>
      <xdr:rowOff>123825</xdr:rowOff>
    </xdr:to>
    <xdr:sp macro="" textlink="">
      <xdr:nvSpPr>
        <xdr:cNvPr id="24" name="正方形/長方形 23"/>
        <xdr:cNvSpPr/>
      </xdr:nvSpPr>
      <xdr:spPr>
        <a:xfrm>
          <a:off x="4314825" y="3962400"/>
          <a:ext cx="3943350" cy="876300"/>
        </a:xfrm>
        <a:prstGeom prst="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a:t>
          </a:r>
          <a:r>
            <a:rPr kumimoji="1" lang="ja-JP" altLang="ja-JP" sz="110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「収支報告書の記載例</a:t>
          </a:r>
          <a:r>
            <a:rPr kumimoji="1" lang="ja-JP" altLang="en-US" sz="110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②</a:t>
          </a:r>
          <a:r>
            <a:rPr kumimoji="1" lang="ja-JP" altLang="ja-JP" sz="110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a:t>
          </a:r>
          <a:endParaRPr kumimoji="1" lang="en-US" altLang="ja-JP" sz="11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「（２）共同取組活動支出額　　総計（</a:t>
          </a:r>
          <a:r>
            <a:rPr kumimoji="1" lang="en-US" altLang="ja-JP" sz="11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C</a:t>
          </a:r>
          <a:r>
            <a:rPr kumimoji="1" lang="ja-JP" altLang="en-US" sz="11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a:t>
          </a:r>
          <a:r>
            <a:rPr kumimoji="1" lang="ja-JP" altLang="ja-JP" sz="11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」と同額</a:t>
          </a:r>
          <a:endParaRPr kumimoji="1" lang="en-US" altLang="ja-JP" sz="11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★「収支報告書の記載例③」</a:t>
          </a:r>
          <a:endParaRPr kumimoji="1" lang="en-US" altLang="ja-JP" sz="110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a:t>
          </a:r>
          <a:r>
            <a:rPr kumimoji="1" lang="ja-JP" altLang="ja-JP" sz="11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（３）共同取組活動支出細目</a:t>
          </a:r>
          <a:r>
            <a:rPr kumimoji="1" lang="ja-JP" altLang="en-US" sz="11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1" lang="ja-JP" altLang="ja-JP" sz="11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支出額（</a:t>
          </a:r>
          <a:r>
            <a:rPr kumimoji="1" lang="en-US" altLang="ja-JP" sz="11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a</a:t>
          </a:r>
          <a:r>
            <a:rPr kumimoji="1" lang="ja-JP" altLang="ja-JP" sz="11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）総額」</a:t>
          </a:r>
          <a:r>
            <a:rPr kumimoji="1" lang="ja-JP" altLang="en-US" sz="11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と同額</a:t>
          </a:r>
          <a:endParaRPr kumimoji="1" lang="en-US" altLang="ja-JP" sz="11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twoCellAnchor>
    <xdr:from>
      <xdr:col>4</xdr:col>
      <xdr:colOff>228600</xdr:colOff>
      <xdr:row>22</xdr:row>
      <xdr:rowOff>114300</xdr:rowOff>
    </xdr:from>
    <xdr:to>
      <xdr:col>4</xdr:col>
      <xdr:colOff>341097</xdr:colOff>
      <xdr:row>23</xdr:row>
      <xdr:rowOff>208642</xdr:rowOff>
    </xdr:to>
    <xdr:cxnSp macro="">
      <xdr:nvCxnSpPr>
        <xdr:cNvPr id="25" name="直線矢印コネクタ 24"/>
        <xdr:cNvCxnSpPr>
          <a:endCxn id="14" idx="1"/>
        </xdr:cNvCxnSpPr>
      </xdr:nvCxnSpPr>
      <xdr:spPr>
        <a:xfrm>
          <a:off x="4762500" y="4829175"/>
          <a:ext cx="112497" cy="303892"/>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1019175</xdr:colOff>
      <xdr:row>5</xdr:row>
      <xdr:rowOff>0</xdr:rowOff>
    </xdr:from>
    <xdr:to>
      <xdr:col>9</xdr:col>
      <xdr:colOff>990600</xdr:colOff>
      <xdr:row>15</xdr:row>
      <xdr:rowOff>19086</xdr:rowOff>
    </xdr:to>
    <xdr:sp macro="" textlink="">
      <xdr:nvSpPr>
        <xdr:cNvPr id="28" name="正方形/長方形 27"/>
        <xdr:cNvSpPr/>
      </xdr:nvSpPr>
      <xdr:spPr>
        <a:xfrm>
          <a:off x="9705975" y="1152525"/>
          <a:ext cx="1009650" cy="2114586"/>
        </a:xfrm>
        <a:prstGeom prst="rect">
          <a:avLst/>
        </a:prstGeom>
        <a:no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7</xdr:col>
      <xdr:colOff>180975</xdr:colOff>
      <xdr:row>15</xdr:row>
      <xdr:rowOff>95672</xdr:rowOff>
    </xdr:from>
    <xdr:to>
      <xdr:col>9</xdr:col>
      <xdr:colOff>381000</xdr:colOff>
      <xdr:row>17</xdr:row>
      <xdr:rowOff>175706</xdr:rowOff>
    </xdr:to>
    <xdr:sp macro="" textlink="">
      <xdr:nvSpPr>
        <xdr:cNvPr id="29" name="正方形/長方形 28"/>
        <xdr:cNvSpPr/>
      </xdr:nvSpPr>
      <xdr:spPr>
        <a:xfrm>
          <a:off x="7829550" y="3343697"/>
          <a:ext cx="2276475" cy="499134"/>
        </a:xfrm>
        <a:prstGeom prst="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300"/>
            </a:lnSpc>
          </a:pPr>
          <a:r>
            <a:rPr kumimoji="1" lang="ja-JP" altLang="en-US" sz="1100">
              <a:solidFill>
                <a:schemeClr val="tx1"/>
              </a:solidFill>
              <a:latin typeface="ＭＳ 明朝" panose="02020609040205080304" pitchFamily="17" charset="-128"/>
              <a:ea typeface="ＭＳ 明朝" panose="02020609040205080304" pitchFamily="17" charset="-128"/>
            </a:rPr>
            <a:t>★集落で決定した方法で按分、</a:t>
          </a:r>
          <a:endParaRPr kumimoji="1" lang="en-US" altLang="ja-JP" sz="1100">
            <a:solidFill>
              <a:schemeClr val="tx1"/>
            </a:solidFill>
            <a:latin typeface="ＭＳ 明朝" panose="02020609040205080304" pitchFamily="17" charset="-128"/>
            <a:ea typeface="ＭＳ 明朝" panose="02020609040205080304" pitchFamily="17" charset="-128"/>
          </a:endParaRPr>
        </a:p>
        <a:p>
          <a:pPr algn="l">
            <a:lnSpc>
              <a:spcPts val="1300"/>
            </a:lnSpc>
          </a:pPr>
          <a:r>
            <a:rPr kumimoji="1" lang="ja-JP" altLang="en-US" sz="1100">
              <a:solidFill>
                <a:schemeClr val="tx1"/>
              </a:solidFill>
              <a:latin typeface="ＭＳ 明朝" panose="02020609040205080304" pitchFamily="17" charset="-128"/>
              <a:ea typeface="ＭＳ 明朝" panose="02020609040205080304" pitchFamily="17" charset="-128"/>
            </a:rPr>
            <a:t>記載例は、「均等割」</a:t>
          </a:r>
          <a:endParaRPr kumimoji="1" lang="en-US" altLang="ja-JP" sz="110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8</xdr:col>
      <xdr:colOff>280988</xdr:colOff>
      <xdr:row>10</xdr:row>
      <xdr:rowOff>123825</xdr:rowOff>
    </xdr:from>
    <xdr:to>
      <xdr:col>8</xdr:col>
      <xdr:colOff>1009650</xdr:colOff>
      <xdr:row>15</xdr:row>
      <xdr:rowOff>95672</xdr:rowOff>
    </xdr:to>
    <xdr:cxnSp macro="">
      <xdr:nvCxnSpPr>
        <xdr:cNvPr id="30" name="直線矢印コネクタ 29"/>
        <xdr:cNvCxnSpPr>
          <a:stCxn id="29" idx="0"/>
        </xdr:cNvCxnSpPr>
      </xdr:nvCxnSpPr>
      <xdr:spPr>
        <a:xfrm flipV="1">
          <a:off x="8967788" y="2324100"/>
          <a:ext cx="728662" cy="1019597"/>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190500</xdr:colOff>
      <xdr:row>23</xdr:row>
      <xdr:rowOff>161925</xdr:rowOff>
    </xdr:from>
    <xdr:to>
      <xdr:col>9</xdr:col>
      <xdr:colOff>1023720</xdr:colOff>
      <xdr:row>24</xdr:row>
      <xdr:rowOff>206339</xdr:rowOff>
    </xdr:to>
    <xdr:sp macro="" textlink="">
      <xdr:nvSpPr>
        <xdr:cNvPr id="34" name="円/楕円 13"/>
        <xdr:cNvSpPr/>
      </xdr:nvSpPr>
      <xdr:spPr>
        <a:xfrm>
          <a:off x="9915525" y="5086350"/>
          <a:ext cx="833220" cy="253964"/>
        </a:xfrm>
        <a:prstGeom prst="ellipse">
          <a:avLst/>
        </a:prstGeom>
        <a:no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7</xdr:col>
      <xdr:colOff>657224</xdr:colOff>
      <xdr:row>18</xdr:row>
      <xdr:rowOff>38100</xdr:rowOff>
    </xdr:from>
    <xdr:to>
      <xdr:col>9</xdr:col>
      <xdr:colOff>1009649</xdr:colOff>
      <xdr:row>23</xdr:row>
      <xdr:rowOff>27633</xdr:rowOff>
    </xdr:to>
    <xdr:sp macro="" textlink="">
      <xdr:nvSpPr>
        <xdr:cNvPr id="35" name="正方形/長方形 34"/>
        <xdr:cNvSpPr/>
      </xdr:nvSpPr>
      <xdr:spPr>
        <a:xfrm>
          <a:off x="8305799" y="3914775"/>
          <a:ext cx="2428875" cy="1037283"/>
        </a:xfrm>
        <a:prstGeom prst="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ja-JP" sz="1100">
              <a:solidFill>
                <a:schemeClr val="tx1"/>
              </a:solidFill>
              <a:latin typeface="ＭＳ 明朝" panose="02020609040205080304" pitchFamily="17" charset="-128"/>
              <a:ea typeface="ＭＳ 明朝" panose="02020609040205080304" pitchFamily="17" charset="-128"/>
              <a:cs typeface="+mn-cs"/>
            </a:rPr>
            <a:t>★</a:t>
          </a:r>
          <a:r>
            <a:rPr kumimoji="1" lang="ja-JP" altLang="ja-JP" sz="1100" b="1">
              <a:solidFill>
                <a:schemeClr val="tx1"/>
              </a:solidFill>
              <a:latin typeface="ＭＳ 明朝" panose="02020609040205080304" pitchFamily="17" charset="-128"/>
              <a:ea typeface="ＭＳ 明朝" panose="02020609040205080304" pitchFamily="17" charset="-128"/>
              <a:cs typeface="+mn-cs"/>
            </a:rPr>
            <a:t>「収支報告書の記載例</a:t>
          </a:r>
          <a:r>
            <a:rPr kumimoji="1" lang="ja-JP" altLang="en-US" sz="1100" b="1">
              <a:solidFill>
                <a:schemeClr val="tx1"/>
              </a:solidFill>
              <a:latin typeface="ＭＳ 明朝" panose="02020609040205080304" pitchFamily="17" charset="-128"/>
              <a:ea typeface="ＭＳ 明朝" panose="02020609040205080304" pitchFamily="17" charset="-128"/>
              <a:cs typeface="+mn-cs"/>
            </a:rPr>
            <a:t>③</a:t>
          </a:r>
          <a:r>
            <a:rPr kumimoji="1" lang="ja-JP" altLang="ja-JP" sz="1100" b="1">
              <a:solidFill>
                <a:schemeClr val="tx1"/>
              </a:solidFill>
              <a:latin typeface="ＭＳ 明朝" panose="02020609040205080304" pitchFamily="17" charset="-128"/>
              <a:ea typeface="ＭＳ 明朝" panose="02020609040205080304" pitchFamily="17" charset="-128"/>
              <a:cs typeface="+mn-cs"/>
            </a:rPr>
            <a:t>」</a:t>
          </a:r>
          <a:endParaRPr kumimoji="1" lang="en-US" altLang="ja-JP" sz="1100" b="0">
            <a:solidFill>
              <a:schemeClr val="tx1"/>
            </a:solidFill>
            <a:latin typeface="ＭＳ 明朝" panose="02020609040205080304" pitchFamily="17" charset="-128"/>
            <a:ea typeface="ＭＳ 明朝" panose="02020609040205080304" pitchFamily="17" charset="-128"/>
            <a:cs typeface="+mn-cs"/>
          </a:endParaRPr>
        </a:p>
        <a:p>
          <a:pPr algn="l"/>
          <a:r>
            <a:rPr kumimoji="1" lang="ja-JP" altLang="en-US" sz="1100" b="0">
              <a:solidFill>
                <a:schemeClr val="tx1"/>
              </a:solidFill>
              <a:latin typeface="ＭＳ 明朝" panose="02020609040205080304" pitchFamily="17" charset="-128"/>
              <a:ea typeface="ＭＳ 明朝" panose="02020609040205080304" pitchFamily="17" charset="-128"/>
              <a:cs typeface="+mn-cs"/>
            </a:rPr>
            <a:t>「２（３）共同取組活動支出細目</a:t>
          </a:r>
          <a:endParaRPr kumimoji="1" lang="en-US" altLang="ja-JP" sz="1100" b="0">
            <a:solidFill>
              <a:schemeClr val="tx1"/>
            </a:solidFill>
            <a:latin typeface="ＭＳ 明朝" panose="02020609040205080304" pitchFamily="17" charset="-128"/>
            <a:ea typeface="ＭＳ 明朝" panose="02020609040205080304" pitchFamily="17" charset="-128"/>
            <a:cs typeface="+mn-cs"/>
          </a:endParaRPr>
        </a:p>
        <a:p>
          <a:pPr algn="l"/>
          <a:r>
            <a:rPr kumimoji="1" lang="ja-JP" altLang="en-US" sz="1100" b="0">
              <a:solidFill>
                <a:schemeClr val="tx1"/>
              </a:solidFill>
              <a:latin typeface="ＭＳ 明朝" panose="02020609040205080304" pitchFamily="17" charset="-128"/>
              <a:ea typeface="ＭＳ 明朝" panose="02020609040205080304" pitchFamily="17" charset="-128"/>
              <a:cs typeface="+mn-cs"/>
            </a:rPr>
            <a:t>差引支出額</a:t>
          </a:r>
          <a:r>
            <a:rPr kumimoji="1" lang="ja-JP" altLang="ja-JP" sz="1100" b="0">
              <a:solidFill>
                <a:schemeClr val="tx1"/>
              </a:solidFill>
              <a:latin typeface="ＭＳ 明朝" panose="02020609040205080304" pitchFamily="17" charset="-128"/>
              <a:ea typeface="ＭＳ 明朝" panose="02020609040205080304" pitchFamily="17" charset="-128"/>
              <a:cs typeface="+mn-cs"/>
            </a:rPr>
            <a:t>（</a:t>
          </a:r>
          <a:r>
            <a:rPr kumimoji="1" lang="en-US" altLang="ja-JP" sz="1100" b="0">
              <a:solidFill>
                <a:schemeClr val="tx1"/>
              </a:solidFill>
              <a:latin typeface="ＭＳ 明朝" panose="02020609040205080304" pitchFamily="17" charset="-128"/>
              <a:ea typeface="ＭＳ 明朝" panose="02020609040205080304" pitchFamily="17" charset="-128"/>
              <a:cs typeface="+mn-cs"/>
            </a:rPr>
            <a:t>a</a:t>
          </a:r>
          <a:r>
            <a:rPr kumimoji="1" lang="ja-JP" altLang="en-US" sz="1100" b="0">
              <a:solidFill>
                <a:schemeClr val="tx1"/>
              </a:solidFill>
              <a:latin typeface="ＭＳ 明朝" panose="02020609040205080304" pitchFamily="17" charset="-128"/>
              <a:ea typeface="ＭＳ 明朝" panose="02020609040205080304" pitchFamily="17" charset="-128"/>
              <a:cs typeface="+mn-cs"/>
            </a:rPr>
            <a:t>－</a:t>
          </a:r>
          <a:r>
            <a:rPr kumimoji="1" lang="en-US" altLang="ja-JP" sz="1100" b="0">
              <a:solidFill>
                <a:schemeClr val="tx1"/>
              </a:solidFill>
              <a:latin typeface="ＭＳ 明朝" panose="02020609040205080304" pitchFamily="17" charset="-128"/>
              <a:ea typeface="ＭＳ 明朝" panose="02020609040205080304" pitchFamily="17" charset="-128"/>
              <a:cs typeface="+mn-cs"/>
            </a:rPr>
            <a:t>b</a:t>
          </a:r>
          <a:r>
            <a:rPr kumimoji="1" lang="ja-JP" altLang="ja-JP" sz="1100" b="0">
              <a:solidFill>
                <a:schemeClr val="tx1"/>
              </a:solidFill>
              <a:latin typeface="ＭＳ 明朝" panose="02020609040205080304" pitchFamily="17" charset="-128"/>
              <a:ea typeface="ＭＳ 明朝" panose="02020609040205080304" pitchFamily="17" charset="-128"/>
              <a:cs typeface="+mn-cs"/>
            </a:rPr>
            <a:t>）」</a:t>
          </a:r>
          <a:r>
            <a:rPr kumimoji="1" lang="ja-JP" altLang="en-US" sz="1100" b="0">
              <a:solidFill>
                <a:schemeClr val="tx1"/>
              </a:solidFill>
              <a:latin typeface="ＭＳ 明朝" panose="02020609040205080304" pitchFamily="17" charset="-128"/>
              <a:ea typeface="ＭＳ 明朝" panose="02020609040205080304" pitchFamily="17" charset="-128"/>
              <a:cs typeface="+mn-cs"/>
            </a:rPr>
            <a:t>の総額</a:t>
          </a:r>
          <a:r>
            <a:rPr kumimoji="1" lang="ja-JP" altLang="ja-JP" sz="1100" b="0">
              <a:solidFill>
                <a:schemeClr val="tx1"/>
              </a:solidFill>
              <a:latin typeface="ＭＳ 明朝" panose="02020609040205080304" pitchFamily="17" charset="-128"/>
              <a:ea typeface="ＭＳ 明朝" panose="02020609040205080304" pitchFamily="17" charset="-128"/>
              <a:cs typeface="+mn-cs"/>
            </a:rPr>
            <a:t>と同額</a:t>
          </a:r>
          <a:endParaRPr kumimoji="1" lang="en-US" altLang="ja-JP" sz="1100" b="0">
            <a:solidFill>
              <a:schemeClr val="tx1"/>
            </a:solidFill>
            <a:latin typeface="ＭＳ 明朝" panose="02020609040205080304" pitchFamily="17" charset="-128"/>
            <a:ea typeface="ＭＳ 明朝" panose="02020609040205080304" pitchFamily="17" charset="-128"/>
            <a:cs typeface="+mn-cs"/>
          </a:endParaRPr>
        </a:p>
      </xdr:txBody>
    </xdr:sp>
    <xdr:clientData/>
  </xdr:twoCellAnchor>
  <xdr:twoCellAnchor>
    <xdr:from>
      <xdr:col>8</xdr:col>
      <xdr:colOff>833437</xdr:colOff>
      <xdr:row>23</xdr:row>
      <xdr:rowOff>27633</xdr:rowOff>
    </xdr:from>
    <xdr:to>
      <xdr:col>9</xdr:col>
      <xdr:colOff>190500</xdr:colOff>
      <xdr:row>24</xdr:row>
      <xdr:rowOff>79357</xdr:rowOff>
    </xdr:to>
    <xdr:cxnSp macro="">
      <xdr:nvCxnSpPr>
        <xdr:cNvPr id="36" name="直線矢印コネクタ 35"/>
        <xdr:cNvCxnSpPr>
          <a:stCxn id="35" idx="2"/>
          <a:endCxn id="34" idx="2"/>
        </xdr:cNvCxnSpPr>
      </xdr:nvCxnSpPr>
      <xdr:spPr>
        <a:xfrm>
          <a:off x="9520237" y="4952058"/>
          <a:ext cx="395288" cy="261274"/>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438150</xdr:colOff>
      <xdr:row>45</xdr:row>
      <xdr:rowOff>19050</xdr:rowOff>
    </xdr:from>
    <xdr:to>
      <xdr:col>11</xdr:col>
      <xdr:colOff>103716</xdr:colOff>
      <xdr:row>47</xdr:row>
      <xdr:rowOff>123825</xdr:rowOff>
    </xdr:to>
    <xdr:sp macro="" textlink="">
      <xdr:nvSpPr>
        <xdr:cNvPr id="2" name="テキスト ボックス 1">
          <a:extLst>
            <a:ext uri="{FF2B5EF4-FFF2-40B4-BE49-F238E27FC236}">
              <a16:creationId xmlns:a16="http://schemas.microsoft.com/office/drawing/2014/main" id="{48512706-1C1B-4EE0-B96D-B3F6B3178981}"/>
            </a:ext>
          </a:extLst>
        </xdr:cNvPr>
        <xdr:cNvSpPr txBox="1"/>
      </xdr:nvSpPr>
      <xdr:spPr>
        <a:xfrm>
          <a:off x="7143750" y="10201275"/>
          <a:ext cx="4466166" cy="34290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確定申告に間に合うよう、</a:t>
          </a:r>
          <a:r>
            <a:rPr kumimoji="1" lang="en-US" altLang="ja-JP" sz="1100">
              <a:latin typeface="ＭＳ 明朝" panose="02020609040205080304" pitchFamily="17" charset="-128"/>
              <a:ea typeface="ＭＳ 明朝" panose="02020609040205080304" pitchFamily="17" charset="-128"/>
            </a:rPr>
            <a:t>2</a:t>
          </a:r>
          <a:r>
            <a:rPr kumimoji="1" lang="ja-JP" altLang="en-US" sz="1100">
              <a:latin typeface="ＭＳ 明朝" panose="02020609040205080304" pitchFamily="17" charset="-128"/>
              <a:ea typeface="ＭＳ 明朝" panose="02020609040205080304" pitchFamily="17" charset="-128"/>
            </a:rPr>
            <a:t>月</a:t>
          </a:r>
          <a:r>
            <a:rPr kumimoji="1" lang="en-US" altLang="ja-JP" sz="1100">
              <a:latin typeface="ＭＳ 明朝" panose="02020609040205080304" pitchFamily="17" charset="-128"/>
              <a:ea typeface="ＭＳ 明朝" panose="02020609040205080304" pitchFamily="17" charset="-128"/>
            </a:rPr>
            <a:t>15</a:t>
          </a:r>
          <a:r>
            <a:rPr kumimoji="1" lang="ja-JP" altLang="en-US" sz="1100">
              <a:latin typeface="ＭＳ 明朝" panose="02020609040205080304" pitchFamily="17" charset="-128"/>
              <a:ea typeface="ＭＳ 明朝" panose="02020609040205080304" pitchFamily="17" charset="-128"/>
            </a:rPr>
            <a:t>日までの日付で集落に通知します。</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3019425</xdr:colOff>
      <xdr:row>1</xdr:row>
      <xdr:rowOff>28574</xdr:rowOff>
    </xdr:from>
    <xdr:to>
      <xdr:col>2</xdr:col>
      <xdr:colOff>4842510</xdr:colOff>
      <xdr:row>3</xdr:row>
      <xdr:rowOff>133349</xdr:rowOff>
    </xdr:to>
    <xdr:sp macro="" textlink="">
      <xdr:nvSpPr>
        <xdr:cNvPr id="2" name="吹き出し: 四角形 1">
          <a:extLst>
            <a:ext uri="{FF2B5EF4-FFF2-40B4-BE49-F238E27FC236}">
              <a16:creationId xmlns:a16="http://schemas.microsoft.com/office/drawing/2014/main" id="{F25EE9DA-A200-4445-B2A6-FB80FFCACA6F}"/>
            </a:ext>
          </a:extLst>
        </xdr:cNvPr>
        <xdr:cNvSpPr/>
      </xdr:nvSpPr>
      <xdr:spPr>
        <a:xfrm>
          <a:off x="5819775" y="428624"/>
          <a:ext cx="1823085" cy="600075"/>
        </a:xfrm>
        <a:prstGeom prst="wedgeRectCallout">
          <a:avLst>
            <a:gd name="adj1" fmla="val -39137"/>
            <a:gd name="adj2" fmla="val 70465"/>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r>
            <a:rPr kumimoji="1" lang="ja-JP" altLang="en-US" sz="1100"/>
            <a:t>ここに項目のある収入以外は、計上しないでください。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tcsl-fsv01\lgwan-share\300_&#36786;&#26519;&#37096;\100_&#36786;&#25919;&#35506;\02&#36786;&#26989;&#25391;&#33288;&#20418;\&#20196;&#21644;2&#24180;&#24230;\06%20&#20013;&#23665;&#38291;&#22320;&#22495;&#12398;&#25391;&#33288;\01%20&#20013;&#23665;&#38291;&#22320;&#22495;&#31561;&#30452;&#25509;&#25903;&#25173;&#20132;&#20184;&#37329;\99%20&#27096;&#24335;&#26696;\&#20234;&#37027;&#24066;&#65288;&#21152;&#24037;&#65289;\02-2%20&#12304;&#35500;&#26126;&#20250;&#29992;&#12305;&#21454;&#25903;&#22577;&#21578;&#26360;&#12398;&#35352;&#36617;&#20363;&#9312;&#65374;&#931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nos01\Desktop\&#20013;&#23665;&#38291;&#21454;&#25903;&#22577;&#21578;&#26360;&#27096;&#24335;\H27&#20013;&#23665;&#38291;&#21454;&#25903;&#22577;&#21578;&#26360;(&#27096;&#24335;)&#35336;&#31639;&#24335;&#2637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表紙"/>
      <sheetName val="収支報告書"/>
      <sheetName val="共同取組活動支出額"/>
      <sheetName val="細目(1頁目)"/>
      <sheetName val="（様式）収支報告書"/>
      <sheetName val="（様式）共同取組活動支出額"/>
      <sheetName val="細目(2頁目)"/>
      <sheetName val="細目(3頁目)"/>
      <sheetName val="（様式）細目(1頁目)"/>
      <sheetName val="Sheet1"/>
      <sheetName val="プルダウン定義"/>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収支報告書"/>
      <sheetName val="共同取組活動支出額"/>
      <sheetName val="細目(1頁目)"/>
      <sheetName val="細目(2頁目)"/>
      <sheetName val="細目(3頁目)"/>
      <sheetName val="プルダウン定義"/>
    </sheetNames>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6"/>
  <sheetViews>
    <sheetView tabSelected="1" view="pageBreakPreview" zoomScale="80" zoomScaleNormal="55" zoomScaleSheetLayoutView="80" zoomScalePageLayoutView="55" workbookViewId="0">
      <selection activeCell="A57" sqref="A57"/>
    </sheetView>
  </sheetViews>
  <sheetFormatPr defaultRowHeight="13.5"/>
  <cols>
    <col min="1" max="16384" width="9" style="105"/>
  </cols>
  <sheetData>
    <row r="1" spans="1:16" ht="14.25" thickTop="1">
      <c r="A1" s="275"/>
      <c r="B1" s="276"/>
      <c r="C1" s="276"/>
      <c r="D1" s="276"/>
      <c r="E1" s="276"/>
      <c r="F1" s="276"/>
      <c r="G1" s="276"/>
      <c r="H1" s="276"/>
      <c r="I1" s="276"/>
      <c r="J1" s="276"/>
      <c r="K1" s="277"/>
      <c r="L1" s="278"/>
      <c r="M1" s="278"/>
      <c r="N1" s="278"/>
      <c r="O1" s="278"/>
      <c r="P1" s="278"/>
    </row>
    <row r="2" spans="1:16">
      <c r="A2" s="279"/>
      <c r="B2" s="278"/>
      <c r="C2" s="278"/>
      <c r="D2" s="278"/>
      <c r="E2" s="278"/>
      <c r="F2" s="278"/>
      <c r="G2" s="278"/>
      <c r="H2" s="278"/>
      <c r="I2" s="278"/>
      <c r="J2" s="278"/>
      <c r="K2" s="280"/>
      <c r="L2" s="278"/>
      <c r="M2" s="278"/>
      <c r="N2" s="278"/>
      <c r="O2" s="278"/>
      <c r="P2" s="278"/>
    </row>
    <row r="3" spans="1:16">
      <c r="A3" s="279"/>
      <c r="B3" s="278"/>
      <c r="C3" s="278"/>
      <c r="D3" s="278"/>
      <c r="E3" s="278"/>
      <c r="F3" s="278"/>
      <c r="G3" s="278"/>
      <c r="H3" s="278"/>
      <c r="I3" s="278"/>
      <c r="J3" s="278"/>
      <c r="K3" s="280"/>
      <c r="L3" s="278"/>
      <c r="M3" s="278"/>
      <c r="N3" s="278"/>
      <c r="O3" s="278"/>
      <c r="P3" s="278"/>
    </row>
    <row r="4" spans="1:16">
      <c r="A4" s="279"/>
      <c r="B4" s="278"/>
      <c r="C4" s="278"/>
      <c r="D4" s="278"/>
      <c r="E4" s="278"/>
      <c r="F4" s="278"/>
      <c r="G4" s="278"/>
      <c r="H4" s="278"/>
      <c r="I4" s="278"/>
      <c r="J4" s="278"/>
      <c r="K4" s="280"/>
      <c r="L4" s="278"/>
      <c r="M4" s="278"/>
      <c r="N4" s="278"/>
      <c r="O4" s="278"/>
      <c r="P4" s="278"/>
    </row>
    <row r="5" spans="1:16">
      <c r="A5" s="279"/>
      <c r="B5" s="278"/>
      <c r="C5" s="278"/>
      <c r="D5" s="278"/>
      <c r="E5" s="278"/>
      <c r="F5" s="278"/>
      <c r="G5" s="278"/>
      <c r="H5" s="278"/>
      <c r="I5" s="278"/>
      <c r="J5" s="278"/>
      <c r="K5" s="280"/>
      <c r="L5" s="278"/>
      <c r="M5" s="278"/>
      <c r="N5" s="278"/>
      <c r="O5" s="278"/>
      <c r="P5" s="278"/>
    </row>
    <row r="6" spans="1:16">
      <c r="A6" s="279"/>
      <c r="B6" s="278"/>
      <c r="C6" s="278"/>
      <c r="D6" s="278"/>
      <c r="E6" s="278"/>
      <c r="F6" s="278"/>
      <c r="G6" s="278"/>
      <c r="H6" s="278"/>
      <c r="I6" s="278"/>
      <c r="J6" s="278"/>
      <c r="K6" s="280"/>
      <c r="L6" s="278"/>
      <c r="M6" s="278"/>
      <c r="N6" s="278"/>
      <c r="O6" s="278"/>
      <c r="P6" s="278"/>
    </row>
    <row r="7" spans="1:16">
      <c r="A7" s="279"/>
      <c r="B7" s="278"/>
      <c r="C7" s="278"/>
      <c r="D7" s="278"/>
      <c r="E7" s="278"/>
      <c r="F7" s="278"/>
      <c r="G7" s="278"/>
      <c r="H7" s="278"/>
      <c r="I7" s="278"/>
      <c r="J7" s="278"/>
      <c r="K7" s="280"/>
      <c r="L7" s="278"/>
      <c r="M7" s="278"/>
      <c r="N7" s="278"/>
      <c r="O7" s="278"/>
      <c r="P7" s="278"/>
    </row>
    <row r="8" spans="1:16" ht="13.5" customHeight="1">
      <c r="A8" s="279"/>
      <c r="B8" s="278"/>
      <c r="C8" s="278"/>
      <c r="D8" s="278"/>
      <c r="E8" s="278"/>
      <c r="F8" s="278"/>
      <c r="G8" s="278"/>
      <c r="H8" s="278"/>
      <c r="I8" s="278"/>
      <c r="J8" s="278"/>
      <c r="K8" s="280"/>
      <c r="L8" s="281"/>
      <c r="M8" s="281"/>
      <c r="N8" s="281"/>
      <c r="O8" s="281"/>
      <c r="P8" s="278"/>
    </row>
    <row r="9" spans="1:16" ht="13.5" customHeight="1">
      <c r="A9" s="279"/>
      <c r="B9" s="278"/>
      <c r="C9" s="278"/>
      <c r="D9" s="278"/>
      <c r="E9" s="278"/>
      <c r="F9" s="278"/>
      <c r="G9" s="278"/>
      <c r="H9" s="278"/>
      <c r="I9" s="278"/>
      <c r="J9" s="278"/>
      <c r="K9" s="280"/>
      <c r="L9" s="281"/>
      <c r="M9" s="281"/>
      <c r="N9" s="281"/>
      <c r="O9" s="281"/>
      <c r="P9" s="278"/>
    </row>
    <row r="10" spans="1:16" ht="13.5" customHeight="1">
      <c r="A10" s="279"/>
      <c r="B10" s="278"/>
      <c r="C10" s="278"/>
      <c r="D10" s="278"/>
      <c r="E10" s="278"/>
      <c r="F10" s="278"/>
      <c r="G10" s="278"/>
      <c r="H10" s="278"/>
      <c r="I10" s="278"/>
      <c r="J10" s="278"/>
      <c r="K10" s="280"/>
      <c r="L10" s="281"/>
      <c r="M10" s="281"/>
      <c r="N10" s="281"/>
      <c r="O10" s="281"/>
      <c r="P10" s="278"/>
    </row>
    <row r="11" spans="1:16" ht="13.5" customHeight="1">
      <c r="A11" s="279"/>
      <c r="B11" s="278"/>
      <c r="C11" s="278"/>
      <c r="D11" s="278"/>
      <c r="E11" s="278"/>
      <c r="F11" s="278"/>
      <c r="G11" s="278"/>
      <c r="H11" s="278"/>
      <c r="I11" s="278"/>
      <c r="J11" s="278"/>
      <c r="K11" s="280"/>
      <c r="L11" s="281"/>
      <c r="M11" s="281"/>
      <c r="N11" s="281"/>
      <c r="O11" s="281"/>
      <c r="P11" s="278"/>
    </row>
    <row r="12" spans="1:16" ht="13.5" customHeight="1">
      <c r="A12" s="291" t="s">
        <v>241</v>
      </c>
      <c r="B12" s="292"/>
      <c r="C12" s="292"/>
      <c r="D12" s="292"/>
      <c r="E12" s="292"/>
      <c r="F12" s="292"/>
      <c r="G12" s="292"/>
      <c r="H12" s="292"/>
      <c r="I12" s="292"/>
      <c r="J12" s="292"/>
      <c r="K12" s="293"/>
      <c r="L12" s="281"/>
      <c r="M12" s="281"/>
      <c r="N12" s="281"/>
      <c r="O12" s="281"/>
      <c r="P12" s="278"/>
    </row>
    <row r="13" spans="1:16" ht="13.5" customHeight="1">
      <c r="A13" s="291"/>
      <c r="B13" s="292"/>
      <c r="C13" s="292"/>
      <c r="D13" s="292"/>
      <c r="E13" s="292"/>
      <c r="F13" s="292"/>
      <c r="G13" s="292"/>
      <c r="H13" s="292"/>
      <c r="I13" s="292"/>
      <c r="J13" s="292"/>
      <c r="K13" s="293"/>
      <c r="L13" s="281"/>
      <c r="M13" s="281"/>
      <c r="N13" s="281"/>
      <c r="O13" s="281"/>
      <c r="P13" s="278"/>
    </row>
    <row r="14" spans="1:16" ht="13.5" customHeight="1">
      <c r="A14" s="291"/>
      <c r="B14" s="292"/>
      <c r="C14" s="292"/>
      <c r="D14" s="292"/>
      <c r="E14" s="292"/>
      <c r="F14" s="292"/>
      <c r="G14" s="292"/>
      <c r="H14" s="292"/>
      <c r="I14" s="292"/>
      <c r="J14" s="292"/>
      <c r="K14" s="293"/>
      <c r="L14" s="281"/>
      <c r="M14" s="281"/>
      <c r="N14" s="281"/>
      <c r="O14" s="281"/>
      <c r="P14" s="278"/>
    </row>
    <row r="15" spans="1:16" ht="13.5" customHeight="1">
      <c r="A15" s="291"/>
      <c r="B15" s="292"/>
      <c r="C15" s="292"/>
      <c r="D15" s="292"/>
      <c r="E15" s="292"/>
      <c r="F15" s="292"/>
      <c r="G15" s="292"/>
      <c r="H15" s="292"/>
      <c r="I15" s="292"/>
      <c r="J15" s="292"/>
      <c r="K15" s="293"/>
      <c r="L15" s="281"/>
      <c r="M15" s="281"/>
      <c r="N15" s="281"/>
      <c r="O15" s="281"/>
      <c r="P15" s="278"/>
    </row>
    <row r="16" spans="1:16">
      <c r="A16" s="291"/>
      <c r="B16" s="292"/>
      <c r="C16" s="292"/>
      <c r="D16" s="292"/>
      <c r="E16" s="292"/>
      <c r="F16" s="292"/>
      <c r="G16" s="292"/>
      <c r="H16" s="292"/>
      <c r="I16" s="292"/>
      <c r="J16" s="292"/>
      <c r="K16" s="293"/>
      <c r="L16" s="278"/>
      <c r="M16" s="278"/>
      <c r="N16" s="278"/>
      <c r="O16" s="278"/>
      <c r="P16" s="278"/>
    </row>
    <row r="17" spans="1:16">
      <c r="A17" s="291"/>
      <c r="B17" s="292"/>
      <c r="C17" s="292"/>
      <c r="D17" s="292"/>
      <c r="E17" s="292"/>
      <c r="F17" s="292"/>
      <c r="G17" s="292"/>
      <c r="H17" s="292"/>
      <c r="I17" s="292"/>
      <c r="J17" s="292"/>
      <c r="K17" s="293"/>
      <c r="L17" s="278"/>
      <c r="M17" s="278"/>
      <c r="N17" s="278"/>
      <c r="O17" s="278"/>
      <c r="P17" s="278"/>
    </row>
    <row r="18" spans="1:16">
      <c r="A18" s="291"/>
      <c r="B18" s="292"/>
      <c r="C18" s="292"/>
      <c r="D18" s="292"/>
      <c r="E18" s="292"/>
      <c r="F18" s="292"/>
      <c r="G18" s="292"/>
      <c r="H18" s="292"/>
      <c r="I18" s="292"/>
      <c r="J18" s="292"/>
      <c r="K18" s="293"/>
      <c r="L18" s="278"/>
      <c r="M18" s="278"/>
      <c r="N18" s="278"/>
      <c r="O18" s="278"/>
      <c r="P18" s="278"/>
    </row>
    <row r="19" spans="1:16">
      <c r="A19" s="279"/>
      <c r="B19" s="278"/>
      <c r="C19" s="278"/>
      <c r="D19" s="278"/>
      <c r="E19" s="278"/>
      <c r="F19" s="278"/>
      <c r="G19" s="278"/>
      <c r="H19" s="278"/>
      <c r="I19" s="278"/>
      <c r="J19" s="278"/>
      <c r="K19" s="280"/>
      <c r="L19" s="278"/>
      <c r="M19" s="278"/>
      <c r="N19" s="278"/>
      <c r="O19" s="278"/>
      <c r="P19" s="278"/>
    </row>
    <row r="20" spans="1:16">
      <c r="A20" s="279"/>
      <c r="B20" s="278"/>
      <c r="C20" s="278"/>
      <c r="D20" s="278"/>
      <c r="E20" s="278"/>
      <c r="F20" s="278"/>
      <c r="G20" s="278"/>
      <c r="H20" s="278"/>
      <c r="I20" s="278"/>
      <c r="J20" s="278"/>
      <c r="K20" s="280"/>
      <c r="L20" s="278"/>
      <c r="M20" s="278"/>
      <c r="N20" s="278"/>
      <c r="O20" s="278"/>
      <c r="P20" s="278"/>
    </row>
    <row r="21" spans="1:16">
      <c r="A21" s="279"/>
      <c r="B21" s="278"/>
      <c r="C21" s="278"/>
      <c r="D21" s="278"/>
      <c r="E21" s="278"/>
      <c r="F21" s="278"/>
      <c r="G21" s="278"/>
      <c r="H21" s="278"/>
      <c r="I21" s="278"/>
      <c r="J21" s="278"/>
      <c r="K21" s="280"/>
      <c r="L21" s="278"/>
      <c r="M21" s="278"/>
      <c r="N21" s="278"/>
      <c r="O21" s="278"/>
      <c r="P21" s="278"/>
    </row>
    <row r="22" spans="1:16">
      <c r="A22" s="279"/>
      <c r="B22" s="278"/>
      <c r="C22" s="278"/>
      <c r="D22" s="278"/>
      <c r="E22" s="278"/>
      <c r="F22" s="278"/>
      <c r="G22" s="278"/>
      <c r="H22" s="278"/>
      <c r="I22" s="278"/>
      <c r="J22" s="278"/>
      <c r="K22" s="280"/>
      <c r="L22" s="278"/>
      <c r="M22" s="278"/>
      <c r="N22" s="278"/>
      <c r="O22" s="278"/>
      <c r="P22" s="278"/>
    </row>
    <row r="23" spans="1:16">
      <c r="A23" s="279"/>
      <c r="B23" s="278"/>
      <c r="C23" s="278"/>
      <c r="D23" s="278"/>
      <c r="E23" s="278"/>
      <c r="F23" s="278"/>
      <c r="G23" s="278"/>
      <c r="H23" s="278"/>
      <c r="I23" s="278"/>
      <c r="J23" s="278"/>
      <c r="K23" s="280"/>
      <c r="L23" s="278"/>
      <c r="M23" s="278"/>
      <c r="N23" s="278"/>
      <c r="O23" s="278"/>
      <c r="P23" s="278"/>
    </row>
    <row r="24" spans="1:16">
      <c r="A24" s="279"/>
      <c r="B24" s="278"/>
      <c r="C24" s="278"/>
      <c r="D24" s="278"/>
      <c r="E24" s="278"/>
      <c r="F24" s="278"/>
      <c r="G24" s="278"/>
      <c r="H24" s="278"/>
      <c r="I24" s="278"/>
      <c r="J24" s="278"/>
      <c r="K24" s="280"/>
      <c r="L24" s="278"/>
      <c r="M24" s="278"/>
      <c r="N24" s="278"/>
      <c r="O24" s="278"/>
      <c r="P24" s="278"/>
    </row>
    <row r="25" spans="1:16">
      <c r="A25" s="279"/>
      <c r="B25" s="278"/>
      <c r="C25" s="278"/>
      <c r="D25" s="278"/>
      <c r="E25" s="278"/>
      <c r="F25" s="278"/>
      <c r="G25" s="278"/>
      <c r="H25" s="278"/>
      <c r="I25" s="278"/>
      <c r="J25" s="278"/>
      <c r="K25" s="280"/>
      <c r="L25" s="278"/>
      <c r="M25" s="278"/>
      <c r="N25" s="278"/>
      <c r="O25" s="278"/>
      <c r="P25" s="278"/>
    </row>
    <row r="26" spans="1:16">
      <c r="A26" s="279"/>
      <c r="B26" s="278"/>
      <c r="C26" s="278"/>
      <c r="D26" s="278"/>
      <c r="E26" s="278"/>
      <c r="F26" s="278"/>
      <c r="G26" s="278"/>
      <c r="H26" s="278"/>
      <c r="I26" s="278"/>
      <c r="J26" s="278"/>
      <c r="K26" s="280"/>
      <c r="L26" s="278"/>
      <c r="M26" s="278"/>
      <c r="N26" s="278"/>
      <c r="O26" s="278"/>
      <c r="P26" s="278"/>
    </row>
    <row r="27" spans="1:16">
      <c r="A27" s="279"/>
      <c r="B27" s="278"/>
      <c r="C27" s="278"/>
      <c r="D27" s="278"/>
      <c r="E27" s="278"/>
      <c r="F27" s="278"/>
      <c r="G27" s="278"/>
      <c r="H27" s="278"/>
      <c r="I27" s="278"/>
      <c r="J27" s="278"/>
      <c r="K27" s="280"/>
      <c r="L27" s="278"/>
      <c r="M27" s="278"/>
      <c r="N27" s="278"/>
      <c r="O27" s="278"/>
      <c r="P27" s="278"/>
    </row>
    <row r="28" spans="1:16">
      <c r="A28" s="279"/>
      <c r="B28" s="278"/>
      <c r="C28" s="278"/>
      <c r="D28" s="278"/>
      <c r="E28" s="278"/>
      <c r="F28" s="278"/>
      <c r="G28" s="278"/>
      <c r="H28" s="278"/>
      <c r="I28" s="278"/>
      <c r="J28" s="278"/>
      <c r="K28" s="280"/>
      <c r="L28" s="278"/>
      <c r="M28" s="278"/>
      <c r="N28" s="278"/>
      <c r="O28" s="278"/>
    </row>
    <row r="29" spans="1:16">
      <c r="A29" s="279"/>
      <c r="B29" s="278"/>
      <c r="C29" s="278"/>
      <c r="D29" s="278"/>
      <c r="E29" s="278"/>
      <c r="F29" s="278"/>
      <c r="G29" s="278"/>
      <c r="H29" s="278"/>
      <c r="I29" s="278"/>
      <c r="J29" s="278"/>
      <c r="K29" s="280"/>
      <c r="L29" s="278"/>
      <c r="M29" s="278"/>
      <c r="N29" s="278"/>
      <c r="O29" s="278"/>
    </row>
    <row r="30" spans="1:16" ht="13.5" customHeight="1">
      <c r="A30" s="279"/>
      <c r="B30" s="278"/>
      <c r="C30" s="278"/>
      <c r="D30" s="278"/>
      <c r="E30" s="278"/>
      <c r="F30" s="278"/>
      <c r="G30" s="278"/>
      <c r="H30" s="278"/>
      <c r="I30" s="278"/>
      <c r="J30" s="278"/>
      <c r="K30" s="280"/>
    </row>
    <row r="31" spans="1:16" ht="13.5" customHeight="1">
      <c r="A31" s="279"/>
      <c r="B31" s="278"/>
      <c r="C31" s="278"/>
      <c r="D31" s="278"/>
      <c r="E31" s="278"/>
      <c r="F31" s="278"/>
      <c r="G31" s="278"/>
      <c r="H31" s="278"/>
      <c r="I31" s="278"/>
      <c r="J31" s="278"/>
      <c r="K31" s="280"/>
    </row>
    <row r="32" spans="1:16" ht="13.5" customHeight="1">
      <c r="A32" s="279"/>
      <c r="B32" s="278"/>
      <c r="C32" s="278"/>
      <c r="D32" s="278"/>
      <c r="E32" s="278"/>
      <c r="F32" s="278"/>
      <c r="G32" s="278"/>
      <c r="H32" s="278"/>
      <c r="I32" s="278"/>
      <c r="J32" s="278"/>
      <c r="K32" s="280"/>
    </row>
    <row r="33" spans="1:16" ht="13.5" customHeight="1">
      <c r="A33" s="279"/>
      <c r="B33" s="278"/>
      <c r="C33" s="278"/>
      <c r="D33" s="278"/>
      <c r="E33" s="278"/>
      <c r="F33" s="278"/>
      <c r="G33" s="278"/>
      <c r="H33" s="278"/>
      <c r="I33" s="278"/>
      <c r="J33" s="278"/>
      <c r="K33" s="280"/>
    </row>
    <row r="34" spans="1:16">
      <c r="A34" s="279"/>
      <c r="B34" s="278"/>
      <c r="C34" s="278"/>
      <c r="D34" s="278"/>
      <c r="E34" s="278"/>
      <c r="F34" s="278"/>
      <c r="G34" s="278"/>
      <c r="H34" s="278"/>
      <c r="I34" s="278"/>
      <c r="J34" s="278"/>
      <c r="K34" s="280"/>
    </row>
    <row r="35" spans="1:16">
      <c r="A35" s="279"/>
      <c r="B35" s="278"/>
      <c r="C35" s="278"/>
      <c r="D35" s="278"/>
      <c r="E35" s="278"/>
      <c r="F35" s="278"/>
      <c r="G35" s="278"/>
      <c r="H35" s="278"/>
      <c r="I35" s="278"/>
      <c r="J35" s="278"/>
      <c r="K35" s="280"/>
      <c r="P35" s="278"/>
    </row>
    <row r="36" spans="1:16">
      <c r="A36" s="279"/>
      <c r="B36" s="278"/>
      <c r="C36" s="278"/>
      <c r="D36" s="278"/>
      <c r="E36" s="278"/>
      <c r="F36" s="278"/>
      <c r="G36" s="278"/>
      <c r="H36" s="278"/>
      <c r="I36" s="278"/>
      <c r="J36" s="278"/>
      <c r="K36" s="280"/>
      <c r="P36" s="278"/>
    </row>
    <row r="37" spans="1:16">
      <c r="A37" s="279"/>
      <c r="B37" s="278"/>
      <c r="C37" s="278"/>
      <c r="D37" s="278"/>
      <c r="E37" s="278"/>
      <c r="F37" s="278"/>
      <c r="G37" s="278"/>
      <c r="H37" s="278"/>
      <c r="I37" s="278"/>
      <c r="J37" s="278"/>
      <c r="K37" s="280"/>
      <c r="P37" s="278"/>
    </row>
    <row r="38" spans="1:16">
      <c r="A38" s="279"/>
      <c r="B38" s="278"/>
      <c r="C38" s="278"/>
      <c r="D38" s="278"/>
      <c r="E38" s="278"/>
      <c r="F38" s="278"/>
      <c r="G38" s="278"/>
      <c r="H38" s="278"/>
      <c r="I38" s="278"/>
      <c r="J38" s="278"/>
      <c r="K38" s="280"/>
      <c r="L38" s="278"/>
      <c r="M38" s="278"/>
      <c r="N38" s="278"/>
      <c r="O38" s="278"/>
      <c r="P38" s="278"/>
    </row>
    <row r="39" spans="1:16">
      <c r="A39" s="279"/>
      <c r="B39" s="278"/>
      <c r="C39" s="278"/>
      <c r="D39" s="278"/>
      <c r="E39" s="278"/>
      <c r="F39" s="278"/>
      <c r="G39" s="278"/>
      <c r="H39" s="278"/>
      <c r="I39" s="278"/>
      <c r="J39" s="278"/>
      <c r="K39" s="280"/>
      <c r="L39" s="278"/>
      <c r="M39" s="278"/>
      <c r="N39" s="278"/>
      <c r="O39" s="278"/>
      <c r="P39" s="278"/>
    </row>
    <row r="40" spans="1:16">
      <c r="A40" s="279"/>
      <c r="B40" s="278"/>
      <c r="C40" s="278"/>
      <c r="D40" s="278"/>
      <c r="E40" s="278"/>
      <c r="F40" s="278"/>
      <c r="G40" s="278"/>
      <c r="H40" s="278"/>
      <c r="I40" s="278"/>
      <c r="J40" s="278"/>
      <c r="K40" s="280"/>
    </row>
    <row r="41" spans="1:16">
      <c r="A41" s="279"/>
      <c r="B41" s="278"/>
      <c r="C41" s="278"/>
      <c r="D41" s="278"/>
      <c r="E41" s="278"/>
      <c r="F41" s="278"/>
      <c r="G41" s="278"/>
      <c r="H41" s="278"/>
      <c r="I41" s="278"/>
      <c r="J41" s="278"/>
      <c r="K41" s="280"/>
    </row>
    <row r="42" spans="1:16">
      <c r="A42" s="279"/>
      <c r="B42" s="278"/>
      <c r="C42" s="278"/>
      <c r="D42" s="278"/>
      <c r="E42" s="278"/>
      <c r="F42" s="278"/>
      <c r="G42" s="278"/>
      <c r="H42" s="278"/>
      <c r="I42" s="278"/>
      <c r="J42" s="278"/>
      <c r="K42" s="280"/>
    </row>
    <row r="43" spans="1:16">
      <c r="A43" s="279"/>
      <c r="B43" s="278"/>
      <c r="C43" s="278"/>
      <c r="D43" s="278"/>
      <c r="E43" s="278"/>
      <c r="F43" s="278"/>
      <c r="G43" s="278"/>
      <c r="H43" s="278"/>
      <c r="I43" s="278"/>
      <c r="J43" s="278"/>
      <c r="K43" s="280"/>
    </row>
    <row r="44" spans="1:16">
      <c r="A44" s="279"/>
      <c r="B44" s="278"/>
      <c r="C44" s="278"/>
      <c r="D44" s="278"/>
      <c r="E44" s="278"/>
      <c r="F44" s="278"/>
      <c r="G44" s="278"/>
      <c r="H44" s="278"/>
      <c r="I44" s="278"/>
      <c r="J44" s="278"/>
      <c r="K44" s="280"/>
    </row>
    <row r="45" spans="1:16">
      <c r="A45" s="279"/>
      <c r="B45" s="278"/>
      <c r="C45" s="278"/>
      <c r="D45" s="278"/>
      <c r="E45" s="278"/>
      <c r="F45" s="278"/>
      <c r="G45" s="278"/>
      <c r="H45" s="278"/>
      <c r="I45" s="278"/>
      <c r="J45" s="278"/>
      <c r="K45" s="280"/>
    </row>
    <row r="46" spans="1:16">
      <c r="A46" s="279"/>
      <c r="B46" s="278"/>
      <c r="C46" s="278"/>
      <c r="D46" s="278"/>
      <c r="E46" s="278"/>
      <c r="F46" s="278"/>
      <c r="G46" s="278"/>
      <c r="H46" s="278"/>
      <c r="I46" s="278"/>
      <c r="J46" s="278"/>
      <c r="K46" s="280"/>
    </row>
    <row r="47" spans="1:16">
      <c r="A47" s="279"/>
      <c r="B47" s="278"/>
      <c r="C47" s="278"/>
      <c r="D47" s="278"/>
      <c r="E47" s="278"/>
      <c r="F47" s="278"/>
      <c r="G47" s="278"/>
      <c r="H47" s="278"/>
      <c r="I47" s="278"/>
      <c r="J47" s="278"/>
      <c r="K47" s="280"/>
    </row>
    <row r="48" spans="1:16" ht="13.5" customHeight="1">
      <c r="A48" s="294" t="s">
        <v>240</v>
      </c>
      <c r="B48" s="295"/>
      <c r="C48" s="295"/>
      <c r="D48" s="295"/>
      <c r="E48" s="295"/>
      <c r="F48" s="295"/>
      <c r="G48" s="295"/>
      <c r="H48" s="295"/>
      <c r="I48" s="295"/>
      <c r="J48" s="295"/>
      <c r="K48" s="296"/>
      <c r="L48" s="282"/>
      <c r="M48" s="282"/>
      <c r="N48" s="282"/>
    </row>
    <row r="49" spans="1:14" ht="13.5" customHeight="1">
      <c r="A49" s="294"/>
      <c r="B49" s="295"/>
      <c r="C49" s="295"/>
      <c r="D49" s="295"/>
      <c r="E49" s="295"/>
      <c r="F49" s="295"/>
      <c r="G49" s="295"/>
      <c r="H49" s="295"/>
      <c r="I49" s="295"/>
      <c r="J49" s="295"/>
      <c r="K49" s="296"/>
      <c r="L49" s="282"/>
      <c r="M49" s="282"/>
      <c r="N49" s="282"/>
    </row>
    <row r="50" spans="1:14" ht="13.5" customHeight="1">
      <c r="A50" s="294"/>
      <c r="B50" s="295"/>
      <c r="C50" s="295"/>
      <c r="D50" s="295"/>
      <c r="E50" s="295"/>
      <c r="F50" s="295"/>
      <c r="G50" s="295"/>
      <c r="H50" s="295"/>
      <c r="I50" s="295"/>
      <c r="J50" s="295"/>
      <c r="K50" s="296"/>
      <c r="L50" s="282"/>
      <c r="M50" s="282"/>
      <c r="N50" s="282"/>
    </row>
    <row r="51" spans="1:14" ht="13.5" customHeight="1">
      <c r="A51" s="294"/>
      <c r="B51" s="295"/>
      <c r="C51" s="295"/>
      <c r="D51" s="295"/>
      <c r="E51" s="295"/>
      <c r="F51" s="295"/>
      <c r="G51" s="295"/>
      <c r="H51" s="295"/>
      <c r="I51" s="295"/>
      <c r="J51" s="295"/>
      <c r="K51" s="296"/>
      <c r="L51" s="282"/>
      <c r="M51" s="282"/>
      <c r="N51" s="282"/>
    </row>
    <row r="52" spans="1:14">
      <c r="A52" s="279"/>
      <c r="B52" s="278"/>
      <c r="C52" s="278"/>
      <c r="D52" s="278"/>
      <c r="E52" s="278"/>
      <c r="F52" s="278"/>
      <c r="G52" s="278"/>
      <c r="H52" s="278"/>
      <c r="I52" s="278"/>
      <c r="J52" s="278"/>
      <c r="K52" s="280"/>
    </row>
    <row r="53" spans="1:14">
      <c r="A53" s="279"/>
      <c r="B53" s="278"/>
      <c r="C53" s="278"/>
      <c r="D53" s="278"/>
      <c r="E53" s="278"/>
      <c r="F53" s="278"/>
      <c r="G53" s="278"/>
      <c r="H53" s="278"/>
      <c r="I53" s="278"/>
      <c r="J53" s="278"/>
      <c r="K53" s="280"/>
    </row>
    <row r="54" spans="1:14">
      <c r="A54" s="279"/>
      <c r="B54" s="278"/>
      <c r="C54" s="278"/>
      <c r="D54" s="278"/>
      <c r="E54" s="278"/>
      <c r="F54" s="278"/>
      <c r="G54" s="278"/>
      <c r="H54" s="278"/>
      <c r="I54" s="278"/>
      <c r="J54" s="278"/>
      <c r="K54" s="280"/>
    </row>
    <row r="55" spans="1:14" ht="14.25" thickBot="1">
      <c r="A55" s="283"/>
      <c r="B55" s="284"/>
      <c r="C55" s="284"/>
      <c r="D55" s="284"/>
      <c r="E55" s="284"/>
      <c r="F55" s="284"/>
      <c r="G55" s="284"/>
      <c r="H55" s="284"/>
      <c r="I55" s="284"/>
      <c r="J55" s="284"/>
      <c r="K55" s="285"/>
    </row>
    <row r="56" spans="1:14" ht="14.25" thickTop="1"/>
  </sheetData>
  <sheetProtection algorithmName="SHA-512" hashValue="o3UDlr752RUwni7Krwni4t1VABtAW32NnM+c1RUVNSR8MH7sz+X5cnRpIMvjcLjFW4FoezvvCjFmhuR5/x/WGw==" saltValue="wSzfV49J6tDNz1jnHrUqFg==" spinCount="100000" sheet="1" objects="1" scenarios="1"/>
  <mergeCells count="2">
    <mergeCell ref="A12:K18"/>
    <mergeCell ref="A48:K51"/>
  </mergeCells>
  <phoneticPr fontId="2"/>
  <pageMargins left="0.25" right="0.25" top="0.75" bottom="0.75" header="0.3" footer="0.3"/>
  <pageSetup paperSize="9" orientation="portrait" r:id="rId1"/>
  <headerFooter>
    <oddHeader>&amp;R&amp;"HGS創英角ﾎﾟｯﾌﾟ体,ﾍﾋﾞｰ 太字"&amp;18別冊</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0"/>
  <sheetViews>
    <sheetView view="pageBreakPreview" zoomScaleNormal="100" zoomScaleSheetLayoutView="100" workbookViewId="0">
      <selection activeCell="A60" sqref="A60"/>
    </sheetView>
  </sheetViews>
  <sheetFormatPr defaultRowHeight="13.5"/>
  <cols>
    <col min="1" max="1" width="23.5" style="71" bestFit="1" customWidth="1"/>
    <col min="2" max="16384" width="9" style="71"/>
  </cols>
  <sheetData>
    <row r="1" spans="1:1">
      <c r="A1" s="224" t="s">
        <v>65</v>
      </c>
    </row>
    <row r="2" spans="1:1">
      <c r="A2" s="269" t="s">
        <v>212</v>
      </c>
    </row>
    <row r="3" spans="1:1">
      <c r="A3" s="225" t="s">
        <v>66</v>
      </c>
    </row>
    <row r="4" spans="1:1">
      <c r="A4" s="225" t="s">
        <v>67</v>
      </c>
    </row>
    <row r="5" spans="1:1">
      <c r="A5" s="225" t="s">
        <v>68</v>
      </c>
    </row>
    <row r="6" spans="1:1">
      <c r="A6" s="225" t="s">
        <v>69</v>
      </c>
    </row>
    <row r="7" spans="1:1">
      <c r="A7" s="225" t="s">
        <v>70</v>
      </c>
    </row>
    <row r="8" spans="1:1">
      <c r="A8" s="225" t="s">
        <v>71</v>
      </c>
    </row>
    <row r="9" spans="1:1">
      <c r="A9" s="225" t="s">
        <v>72</v>
      </c>
    </row>
    <row r="10" spans="1:1">
      <c r="A10" s="225" t="s">
        <v>73</v>
      </c>
    </row>
    <row r="11" spans="1:1">
      <c r="A11" s="225" t="s">
        <v>74</v>
      </c>
    </row>
    <row r="12" spans="1:1">
      <c r="A12" s="225" t="s">
        <v>75</v>
      </c>
    </row>
    <row r="13" spans="1:1">
      <c r="A13" s="225" t="s">
        <v>76</v>
      </c>
    </row>
    <row r="14" spans="1:1">
      <c r="A14" s="225" t="s">
        <v>77</v>
      </c>
    </row>
    <row r="15" spans="1:1">
      <c r="A15" s="225" t="s">
        <v>78</v>
      </c>
    </row>
    <row r="16" spans="1:1">
      <c r="A16" s="225" t="s">
        <v>79</v>
      </c>
    </row>
    <row r="17" spans="1:1">
      <c r="A17" s="225" t="s">
        <v>80</v>
      </c>
    </row>
    <row r="18" spans="1:1">
      <c r="A18" s="225" t="s">
        <v>81</v>
      </c>
    </row>
    <row r="19" spans="1:1">
      <c r="A19" s="225" t="s">
        <v>82</v>
      </c>
    </row>
    <row r="20" spans="1:1">
      <c r="A20" s="225" t="s">
        <v>83</v>
      </c>
    </row>
    <row r="21" spans="1:1">
      <c r="A21" s="225" t="s">
        <v>84</v>
      </c>
    </row>
    <row r="22" spans="1:1">
      <c r="A22" s="225" t="s">
        <v>85</v>
      </c>
    </row>
    <row r="23" spans="1:1">
      <c r="A23" s="225" t="s">
        <v>86</v>
      </c>
    </row>
    <row r="24" spans="1:1">
      <c r="A24" s="225" t="s">
        <v>87</v>
      </c>
    </row>
    <row r="25" spans="1:1">
      <c r="A25" s="225" t="s">
        <v>88</v>
      </c>
    </row>
    <row r="26" spans="1:1">
      <c r="A26" s="225" t="s">
        <v>89</v>
      </c>
    </row>
    <row r="27" spans="1:1">
      <c r="A27" s="225" t="s">
        <v>90</v>
      </c>
    </row>
    <row r="28" spans="1:1">
      <c r="A28" s="225" t="s">
        <v>91</v>
      </c>
    </row>
    <row r="29" spans="1:1">
      <c r="A29" s="225" t="s">
        <v>92</v>
      </c>
    </row>
    <row r="30" spans="1:1">
      <c r="A30" s="225" t="s">
        <v>93</v>
      </c>
    </row>
    <row r="31" spans="1:1">
      <c r="A31" s="225" t="s">
        <v>94</v>
      </c>
    </row>
    <row r="32" spans="1:1">
      <c r="A32" s="225" t="s">
        <v>95</v>
      </c>
    </row>
    <row r="33" spans="1:1">
      <c r="A33" s="225" t="s">
        <v>96</v>
      </c>
    </row>
    <row r="34" spans="1:1">
      <c r="A34" s="225" t="s">
        <v>97</v>
      </c>
    </row>
    <row r="35" spans="1:1">
      <c r="A35" s="225" t="s">
        <v>98</v>
      </c>
    </row>
    <row r="36" spans="1:1">
      <c r="A36" s="225" t="s">
        <v>99</v>
      </c>
    </row>
    <row r="37" spans="1:1">
      <c r="A37" s="226" t="s">
        <v>152</v>
      </c>
    </row>
    <row r="38" spans="1:1">
      <c r="A38" s="225" t="s">
        <v>100</v>
      </c>
    </row>
    <row r="39" spans="1:1">
      <c r="A39" s="225" t="s">
        <v>101</v>
      </c>
    </row>
    <row r="40" spans="1:1">
      <c r="A40" s="225" t="s">
        <v>102</v>
      </c>
    </row>
    <row r="41" spans="1:1">
      <c r="A41" s="226" t="s">
        <v>151</v>
      </c>
    </row>
    <row r="42" spans="1:1">
      <c r="A42" s="225" t="s">
        <v>103</v>
      </c>
    </row>
    <row r="43" spans="1:1">
      <c r="A43" s="225" t="s">
        <v>104</v>
      </c>
    </row>
    <row r="44" spans="1:1">
      <c r="A44" s="225" t="s">
        <v>105</v>
      </c>
    </row>
    <row r="45" spans="1:1">
      <c r="A45" s="225" t="s">
        <v>106</v>
      </c>
    </row>
    <row r="46" spans="1:1">
      <c r="A46" s="225" t="s">
        <v>107</v>
      </c>
    </row>
    <row r="47" spans="1:1">
      <c r="A47" s="225" t="s">
        <v>108</v>
      </c>
    </row>
    <row r="48" spans="1:1">
      <c r="A48" s="225" t="s">
        <v>109</v>
      </c>
    </row>
    <row r="49" spans="1:1">
      <c r="A49" s="225" t="s">
        <v>110</v>
      </c>
    </row>
    <row r="50" spans="1:1">
      <c r="A50" s="225" t="s">
        <v>111</v>
      </c>
    </row>
    <row r="51" spans="1:1">
      <c r="A51" s="225" t="s">
        <v>112</v>
      </c>
    </row>
    <row r="52" spans="1:1">
      <c r="A52" s="225" t="s">
        <v>113</v>
      </c>
    </row>
    <row r="53" spans="1:1">
      <c r="A53" s="225" t="s">
        <v>114</v>
      </c>
    </row>
    <row r="54" spans="1:1">
      <c r="A54" s="225" t="s">
        <v>115</v>
      </c>
    </row>
    <row r="55" spans="1:1">
      <c r="A55" s="225" t="s">
        <v>116</v>
      </c>
    </row>
    <row r="56" spans="1:1">
      <c r="A56" s="225" t="s">
        <v>117</v>
      </c>
    </row>
    <row r="57" spans="1:1">
      <c r="A57" s="225" t="s">
        <v>118</v>
      </c>
    </row>
    <row r="58" spans="1:1">
      <c r="A58" s="225" t="s">
        <v>119</v>
      </c>
    </row>
    <row r="59" spans="1:1">
      <c r="A59" s="225" t="s">
        <v>120</v>
      </c>
    </row>
    <row r="60" spans="1:1">
      <c r="A60" s="225" t="s">
        <v>121</v>
      </c>
    </row>
  </sheetData>
  <phoneticPr fontId="2"/>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view="pageBreakPreview" zoomScale="110" zoomScaleNormal="100" zoomScaleSheetLayoutView="110" workbookViewId="0">
      <selection activeCell="A25" sqref="A25"/>
    </sheetView>
  </sheetViews>
  <sheetFormatPr defaultColWidth="8.75" defaultRowHeight="13.5"/>
  <cols>
    <col min="1" max="1" width="5.375" style="243" customWidth="1"/>
    <col min="2" max="11" width="10.625" style="243" customWidth="1"/>
    <col min="12" max="16384" width="8.75" style="243"/>
  </cols>
  <sheetData>
    <row r="1" spans="1:12" s="242" customFormat="1" ht="30.6" customHeight="1">
      <c r="A1" s="297" t="s">
        <v>160</v>
      </c>
      <c r="B1" s="297"/>
      <c r="C1" s="297"/>
      <c r="D1" s="297"/>
      <c r="E1" s="297"/>
      <c r="F1" s="297"/>
      <c r="G1" s="297"/>
      <c r="H1" s="297"/>
      <c r="I1" s="297"/>
      <c r="J1" s="297"/>
      <c r="K1" s="297"/>
      <c r="L1" s="297"/>
    </row>
    <row r="2" spans="1:12" ht="16.899999999999999" customHeight="1">
      <c r="D2" s="243" t="s">
        <v>161</v>
      </c>
      <c r="E2" s="267" t="s">
        <v>162</v>
      </c>
      <c r="G2" s="268" t="s">
        <v>163</v>
      </c>
      <c r="I2" s="268" t="s">
        <v>164</v>
      </c>
      <c r="K2" s="268" t="s">
        <v>165</v>
      </c>
      <c r="L2" s="268" t="s">
        <v>166</v>
      </c>
    </row>
    <row r="3" spans="1:12" s="242" customFormat="1" ht="30.6" customHeight="1"/>
    <row r="7" spans="1:12">
      <c r="B7" s="243" t="s">
        <v>172</v>
      </c>
      <c r="H7" s="243" t="s">
        <v>210</v>
      </c>
    </row>
    <row r="8" spans="1:12">
      <c r="B8" s="243" t="s">
        <v>167</v>
      </c>
      <c r="H8" s="243" t="s">
        <v>178</v>
      </c>
    </row>
    <row r="9" spans="1:12">
      <c r="B9" s="243" t="s">
        <v>173</v>
      </c>
    </row>
    <row r="11" spans="1:12">
      <c r="B11" s="243" t="s">
        <v>175</v>
      </c>
      <c r="H11" s="243" t="s">
        <v>245</v>
      </c>
    </row>
    <row r="12" spans="1:12">
      <c r="B12" s="243" t="s">
        <v>174</v>
      </c>
      <c r="H12" s="243" t="s">
        <v>209</v>
      </c>
    </row>
    <row r="13" spans="1:12">
      <c r="B13" s="243" t="s">
        <v>170</v>
      </c>
    </row>
    <row r="14" spans="1:12">
      <c r="B14" s="243" t="s">
        <v>176</v>
      </c>
    </row>
    <row r="16" spans="1:12">
      <c r="B16" s="243" t="s">
        <v>180</v>
      </c>
      <c r="H16" s="244" t="s">
        <v>181</v>
      </c>
    </row>
    <row r="17" spans="2:9">
      <c r="B17" s="243" t="s">
        <v>177</v>
      </c>
      <c r="H17" s="244" t="s">
        <v>171</v>
      </c>
    </row>
    <row r="18" spans="2:9">
      <c r="B18" s="243" t="s">
        <v>179</v>
      </c>
    </row>
    <row r="20" spans="2:9">
      <c r="B20" s="243" t="s">
        <v>211</v>
      </c>
    </row>
    <row r="21" spans="2:9">
      <c r="B21" s="243" t="s">
        <v>168</v>
      </c>
    </row>
    <row r="22" spans="2:9">
      <c r="B22" s="243" t="s">
        <v>169</v>
      </c>
    </row>
    <row r="23" spans="2:9">
      <c r="B23" s="243" t="s">
        <v>176</v>
      </c>
    </row>
    <row r="25" spans="2:9">
      <c r="I25" s="244"/>
    </row>
  </sheetData>
  <sheetProtection algorithmName="SHA-512" hashValue="SpiOPiM2Tm7oeg8jl+N1JQ7u8Gi3JpULS7xqvvX02K4ag8m5PgclB5tlFKTeWNyDPJr9wtkIlDTWdJI97/dw0Q==" saltValue="bSbJO5Y14GHUvEwXuL8Wnw==" spinCount="100000" sheet="1" objects="1" scenarios="1"/>
  <mergeCells count="1">
    <mergeCell ref="A1:L1"/>
  </mergeCells>
  <phoneticPr fontId="2"/>
  <pageMargins left="0.7" right="0.7" top="0.75" bottom="0.75" header="0.3" footer="0.3"/>
  <pageSetup paperSize="9"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I10"/>
  <sheetViews>
    <sheetView view="pageBreakPreview" zoomScale="130" zoomScaleNormal="100" zoomScaleSheetLayoutView="130" workbookViewId="0">
      <selection activeCell="A12" sqref="A12"/>
    </sheetView>
  </sheetViews>
  <sheetFormatPr defaultRowHeight="13.5"/>
  <cols>
    <col min="1" max="1" width="2.125" style="50" customWidth="1"/>
    <col min="2" max="2" width="13" style="50" bestFit="1" customWidth="1"/>
    <col min="3" max="3" width="25" style="51" bestFit="1" customWidth="1"/>
    <col min="4" max="4" width="3.5" style="50" bestFit="1" customWidth="1"/>
    <col min="5" max="5" width="3.375" style="50" customWidth="1"/>
    <col min="6" max="16384" width="9" style="50"/>
  </cols>
  <sheetData>
    <row r="1" spans="1:9" s="271" customFormat="1" ht="16.5" customHeight="1">
      <c r="A1" s="298" t="s">
        <v>213</v>
      </c>
      <c r="B1" s="298"/>
      <c r="C1" s="298"/>
      <c r="D1" s="298"/>
      <c r="E1" s="298"/>
      <c r="F1" s="298"/>
      <c r="G1" s="298"/>
      <c r="H1" s="298"/>
      <c r="I1" s="298"/>
    </row>
    <row r="2" spans="1:9" s="271" customFormat="1" ht="16.5" customHeight="1">
      <c r="A2" s="298"/>
      <c r="B2" s="298"/>
      <c r="C2" s="298"/>
      <c r="D2" s="298"/>
      <c r="E2" s="298"/>
      <c r="F2" s="298"/>
      <c r="G2" s="298"/>
      <c r="H2" s="298"/>
      <c r="I2" s="298"/>
    </row>
    <row r="4" spans="1:9">
      <c r="B4" s="52" t="s">
        <v>39</v>
      </c>
      <c r="C4" s="108" t="s">
        <v>212</v>
      </c>
      <c r="D4" s="107"/>
      <c r="E4" s="50" t="s">
        <v>157</v>
      </c>
    </row>
    <row r="5" spans="1:9">
      <c r="B5" s="52" t="s">
        <v>42</v>
      </c>
      <c r="C5" s="241" t="s">
        <v>214</v>
      </c>
      <c r="D5" s="107"/>
    </row>
    <row r="6" spans="1:9">
      <c r="B6" s="52" t="s">
        <v>0</v>
      </c>
      <c r="C6" s="108">
        <v>10</v>
      </c>
      <c r="D6" s="106" t="s">
        <v>36</v>
      </c>
    </row>
    <row r="7" spans="1:9">
      <c r="B7" s="52" t="s">
        <v>1</v>
      </c>
      <c r="C7" s="245">
        <v>75000</v>
      </c>
      <c r="D7" s="106" t="s">
        <v>37</v>
      </c>
    </row>
    <row r="8" spans="1:9">
      <c r="B8" s="52" t="s">
        <v>2</v>
      </c>
      <c r="C8" s="245">
        <v>1500000</v>
      </c>
      <c r="D8" s="106" t="s">
        <v>38</v>
      </c>
    </row>
    <row r="9" spans="1:9">
      <c r="B9" s="52" t="s">
        <v>158</v>
      </c>
      <c r="C9" s="241" t="s">
        <v>215</v>
      </c>
      <c r="E9" s="50" t="s">
        <v>157</v>
      </c>
    </row>
    <row r="10" spans="1:9">
      <c r="B10" s="52" t="s">
        <v>159</v>
      </c>
      <c r="C10" s="241" t="s">
        <v>216</v>
      </c>
    </row>
  </sheetData>
  <sheetProtection algorithmName="SHA-512" hashValue="SN3B/5+hleAiuvEK7Am08iAyV3QSIKQZhfZs3/r+7refLKZr7ovIedq38xNYZkhQyS4i0I5KS4DAdubGmHqhsw==" saltValue="bhgTa+ixO30J7njn6Mo5LQ==" spinCount="100000" sheet="1" objects="1" scenarios="1"/>
  <mergeCells count="1">
    <mergeCell ref="A1:I2"/>
  </mergeCells>
  <phoneticPr fontId="2"/>
  <dataValidations count="1">
    <dataValidation type="list" allowBlank="1" showInputMessage="1" showErrorMessage="1" sqref="C4">
      <formula1>集落協定名</formula1>
    </dataValidation>
  </dataValidations>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52"/>
  <sheetViews>
    <sheetView view="pageBreakPreview" zoomScaleNormal="100" zoomScaleSheetLayoutView="100" workbookViewId="0">
      <selection activeCell="E43" sqref="E43"/>
    </sheetView>
  </sheetViews>
  <sheetFormatPr defaultRowHeight="16.5" customHeight="1"/>
  <cols>
    <col min="1" max="1" width="26.125" style="147" customWidth="1"/>
    <col min="2" max="2" width="16.625" style="147" customWidth="1"/>
    <col min="3" max="3" width="32.625" style="147" customWidth="1"/>
    <col min="4" max="4" width="12.625" style="147" customWidth="1"/>
    <col min="5" max="5" width="5.875" style="147" customWidth="1"/>
    <col min="6" max="6" width="47.875" style="147" customWidth="1"/>
    <col min="7" max="258" width="9" style="147"/>
    <col min="259" max="259" width="26.125" style="147" customWidth="1"/>
    <col min="260" max="260" width="16.625" style="147" customWidth="1"/>
    <col min="261" max="261" width="32.625" style="147" customWidth="1"/>
    <col min="262" max="262" width="12.625" style="147" customWidth="1"/>
    <col min="263" max="514" width="9" style="147"/>
    <col min="515" max="515" width="26.125" style="147" customWidth="1"/>
    <col min="516" max="516" width="16.625" style="147" customWidth="1"/>
    <col min="517" max="517" width="32.625" style="147" customWidth="1"/>
    <col min="518" max="518" width="12.625" style="147" customWidth="1"/>
    <col min="519" max="770" width="9" style="147"/>
    <col min="771" max="771" width="26.125" style="147" customWidth="1"/>
    <col min="772" max="772" width="16.625" style="147" customWidth="1"/>
    <col min="773" max="773" width="32.625" style="147" customWidth="1"/>
    <col min="774" max="774" width="12.625" style="147" customWidth="1"/>
    <col min="775" max="1026" width="9" style="147"/>
    <col min="1027" max="1027" width="26.125" style="147" customWidth="1"/>
    <col min="1028" max="1028" width="16.625" style="147" customWidth="1"/>
    <col min="1029" max="1029" width="32.625" style="147" customWidth="1"/>
    <col min="1030" max="1030" width="12.625" style="147" customWidth="1"/>
    <col min="1031" max="1282" width="9" style="147"/>
    <col min="1283" max="1283" width="26.125" style="147" customWidth="1"/>
    <col min="1284" max="1284" width="16.625" style="147" customWidth="1"/>
    <col min="1285" max="1285" width="32.625" style="147" customWidth="1"/>
    <col min="1286" max="1286" width="12.625" style="147" customWidth="1"/>
    <col min="1287" max="1538" width="9" style="147"/>
    <col min="1539" max="1539" width="26.125" style="147" customWidth="1"/>
    <col min="1540" max="1540" width="16.625" style="147" customWidth="1"/>
    <col min="1541" max="1541" width="32.625" style="147" customWidth="1"/>
    <col min="1542" max="1542" width="12.625" style="147" customWidth="1"/>
    <col min="1543" max="1794" width="9" style="147"/>
    <col min="1795" max="1795" width="26.125" style="147" customWidth="1"/>
    <col min="1796" max="1796" width="16.625" style="147" customWidth="1"/>
    <col min="1797" max="1797" width="32.625" style="147" customWidth="1"/>
    <col min="1798" max="1798" width="12.625" style="147" customWidth="1"/>
    <col min="1799" max="2050" width="9" style="147"/>
    <col min="2051" max="2051" width="26.125" style="147" customWidth="1"/>
    <col min="2052" max="2052" width="16.625" style="147" customWidth="1"/>
    <col min="2053" max="2053" width="32.625" style="147" customWidth="1"/>
    <col min="2054" max="2054" width="12.625" style="147" customWidth="1"/>
    <col min="2055" max="2306" width="9" style="147"/>
    <col min="2307" max="2307" width="26.125" style="147" customWidth="1"/>
    <col min="2308" max="2308" width="16.625" style="147" customWidth="1"/>
    <col min="2309" max="2309" width="32.625" style="147" customWidth="1"/>
    <col min="2310" max="2310" width="12.625" style="147" customWidth="1"/>
    <col min="2311" max="2562" width="9" style="147"/>
    <col min="2563" max="2563" width="26.125" style="147" customWidth="1"/>
    <col min="2564" max="2564" width="16.625" style="147" customWidth="1"/>
    <col min="2565" max="2565" width="32.625" style="147" customWidth="1"/>
    <col min="2566" max="2566" width="12.625" style="147" customWidth="1"/>
    <col min="2567" max="2818" width="9" style="147"/>
    <col min="2819" max="2819" width="26.125" style="147" customWidth="1"/>
    <col min="2820" max="2820" width="16.625" style="147" customWidth="1"/>
    <col min="2821" max="2821" width="32.625" style="147" customWidth="1"/>
    <col min="2822" max="2822" width="12.625" style="147" customWidth="1"/>
    <col min="2823" max="3074" width="9" style="147"/>
    <col min="3075" max="3075" width="26.125" style="147" customWidth="1"/>
    <col min="3076" max="3076" width="16.625" style="147" customWidth="1"/>
    <col min="3077" max="3077" width="32.625" style="147" customWidth="1"/>
    <col min="3078" max="3078" width="12.625" style="147" customWidth="1"/>
    <col min="3079" max="3330" width="9" style="147"/>
    <col min="3331" max="3331" width="26.125" style="147" customWidth="1"/>
    <col min="3332" max="3332" width="16.625" style="147" customWidth="1"/>
    <col min="3333" max="3333" width="32.625" style="147" customWidth="1"/>
    <col min="3334" max="3334" width="12.625" style="147" customWidth="1"/>
    <col min="3335" max="3586" width="9" style="147"/>
    <col min="3587" max="3587" width="26.125" style="147" customWidth="1"/>
    <col min="3588" max="3588" width="16.625" style="147" customWidth="1"/>
    <col min="3589" max="3589" width="32.625" style="147" customWidth="1"/>
    <col min="3590" max="3590" width="12.625" style="147" customWidth="1"/>
    <col min="3591" max="3842" width="9" style="147"/>
    <col min="3843" max="3843" width="26.125" style="147" customWidth="1"/>
    <col min="3844" max="3844" width="16.625" style="147" customWidth="1"/>
    <col min="3845" max="3845" width="32.625" style="147" customWidth="1"/>
    <col min="3846" max="3846" width="12.625" style="147" customWidth="1"/>
    <col min="3847" max="4098" width="9" style="147"/>
    <col min="4099" max="4099" width="26.125" style="147" customWidth="1"/>
    <col min="4100" max="4100" width="16.625" style="147" customWidth="1"/>
    <col min="4101" max="4101" width="32.625" style="147" customWidth="1"/>
    <col min="4102" max="4102" width="12.625" style="147" customWidth="1"/>
    <col min="4103" max="4354" width="9" style="147"/>
    <col min="4355" max="4355" width="26.125" style="147" customWidth="1"/>
    <col min="4356" max="4356" width="16.625" style="147" customWidth="1"/>
    <col min="4357" max="4357" width="32.625" style="147" customWidth="1"/>
    <col min="4358" max="4358" width="12.625" style="147" customWidth="1"/>
    <col min="4359" max="4610" width="9" style="147"/>
    <col min="4611" max="4611" width="26.125" style="147" customWidth="1"/>
    <col min="4612" max="4612" width="16.625" style="147" customWidth="1"/>
    <col min="4613" max="4613" width="32.625" style="147" customWidth="1"/>
    <col min="4614" max="4614" width="12.625" style="147" customWidth="1"/>
    <col min="4615" max="4866" width="9" style="147"/>
    <col min="4867" max="4867" width="26.125" style="147" customWidth="1"/>
    <col min="4868" max="4868" width="16.625" style="147" customWidth="1"/>
    <col min="4869" max="4869" width="32.625" style="147" customWidth="1"/>
    <col min="4870" max="4870" width="12.625" style="147" customWidth="1"/>
    <col min="4871" max="5122" width="9" style="147"/>
    <col min="5123" max="5123" width="26.125" style="147" customWidth="1"/>
    <col min="5124" max="5124" width="16.625" style="147" customWidth="1"/>
    <col min="5125" max="5125" width="32.625" style="147" customWidth="1"/>
    <col min="5126" max="5126" width="12.625" style="147" customWidth="1"/>
    <col min="5127" max="5378" width="9" style="147"/>
    <col min="5379" max="5379" width="26.125" style="147" customWidth="1"/>
    <col min="5380" max="5380" width="16.625" style="147" customWidth="1"/>
    <col min="5381" max="5381" width="32.625" style="147" customWidth="1"/>
    <col min="5382" max="5382" width="12.625" style="147" customWidth="1"/>
    <col min="5383" max="5634" width="9" style="147"/>
    <col min="5635" max="5635" width="26.125" style="147" customWidth="1"/>
    <col min="5636" max="5636" width="16.625" style="147" customWidth="1"/>
    <col min="5637" max="5637" width="32.625" style="147" customWidth="1"/>
    <col min="5638" max="5638" width="12.625" style="147" customWidth="1"/>
    <col min="5639" max="5890" width="9" style="147"/>
    <col min="5891" max="5891" width="26.125" style="147" customWidth="1"/>
    <col min="5892" max="5892" width="16.625" style="147" customWidth="1"/>
    <col min="5893" max="5893" width="32.625" style="147" customWidth="1"/>
    <col min="5894" max="5894" width="12.625" style="147" customWidth="1"/>
    <col min="5895" max="6146" width="9" style="147"/>
    <col min="6147" max="6147" width="26.125" style="147" customWidth="1"/>
    <col min="6148" max="6148" width="16.625" style="147" customWidth="1"/>
    <col min="6149" max="6149" width="32.625" style="147" customWidth="1"/>
    <col min="6150" max="6150" width="12.625" style="147" customWidth="1"/>
    <col min="6151" max="6402" width="9" style="147"/>
    <col min="6403" max="6403" width="26.125" style="147" customWidth="1"/>
    <col min="6404" max="6404" width="16.625" style="147" customWidth="1"/>
    <col min="6405" max="6405" width="32.625" style="147" customWidth="1"/>
    <col min="6406" max="6406" width="12.625" style="147" customWidth="1"/>
    <col min="6407" max="6658" width="9" style="147"/>
    <col min="6659" max="6659" width="26.125" style="147" customWidth="1"/>
    <col min="6660" max="6660" width="16.625" style="147" customWidth="1"/>
    <col min="6661" max="6661" width="32.625" style="147" customWidth="1"/>
    <col min="6662" max="6662" width="12.625" style="147" customWidth="1"/>
    <col min="6663" max="6914" width="9" style="147"/>
    <col min="6915" max="6915" width="26.125" style="147" customWidth="1"/>
    <col min="6916" max="6916" width="16.625" style="147" customWidth="1"/>
    <col min="6917" max="6917" width="32.625" style="147" customWidth="1"/>
    <col min="6918" max="6918" width="12.625" style="147" customWidth="1"/>
    <col min="6919" max="7170" width="9" style="147"/>
    <col min="7171" max="7171" width="26.125" style="147" customWidth="1"/>
    <col min="7172" max="7172" width="16.625" style="147" customWidth="1"/>
    <col min="7173" max="7173" width="32.625" style="147" customWidth="1"/>
    <col min="7174" max="7174" width="12.625" style="147" customWidth="1"/>
    <col min="7175" max="7426" width="9" style="147"/>
    <col min="7427" max="7427" width="26.125" style="147" customWidth="1"/>
    <col min="7428" max="7428" width="16.625" style="147" customWidth="1"/>
    <col min="7429" max="7429" width="32.625" style="147" customWidth="1"/>
    <col min="7430" max="7430" width="12.625" style="147" customWidth="1"/>
    <col min="7431" max="7682" width="9" style="147"/>
    <col min="7683" max="7683" width="26.125" style="147" customWidth="1"/>
    <col min="7684" max="7684" width="16.625" style="147" customWidth="1"/>
    <col min="7685" max="7685" width="32.625" style="147" customWidth="1"/>
    <col min="7686" max="7686" width="12.625" style="147" customWidth="1"/>
    <col min="7687" max="7938" width="9" style="147"/>
    <col min="7939" max="7939" width="26.125" style="147" customWidth="1"/>
    <col min="7940" max="7940" width="16.625" style="147" customWidth="1"/>
    <col min="7941" max="7941" width="32.625" style="147" customWidth="1"/>
    <col min="7942" max="7942" width="12.625" style="147" customWidth="1"/>
    <col min="7943" max="8194" width="9" style="147"/>
    <col min="8195" max="8195" width="26.125" style="147" customWidth="1"/>
    <col min="8196" max="8196" width="16.625" style="147" customWidth="1"/>
    <col min="8197" max="8197" width="32.625" style="147" customWidth="1"/>
    <col min="8198" max="8198" width="12.625" style="147" customWidth="1"/>
    <col min="8199" max="8450" width="9" style="147"/>
    <col min="8451" max="8451" width="26.125" style="147" customWidth="1"/>
    <col min="8452" max="8452" width="16.625" style="147" customWidth="1"/>
    <col min="8453" max="8453" width="32.625" style="147" customWidth="1"/>
    <col min="8454" max="8454" width="12.625" style="147" customWidth="1"/>
    <col min="8455" max="8706" width="9" style="147"/>
    <col min="8707" max="8707" width="26.125" style="147" customWidth="1"/>
    <col min="8708" max="8708" width="16.625" style="147" customWidth="1"/>
    <col min="8709" max="8709" width="32.625" style="147" customWidth="1"/>
    <col min="8710" max="8710" width="12.625" style="147" customWidth="1"/>
    <col min="8711" max="8962" width="9" style="147"/>
    <col min="8963" max="8963" width="26.125" style="147" customWidth="1"/>
    <col min="8964" max="8964" width="16.625" style="147" customWidth="1"/>
    <col min="8965" max="8965" width="32.625" style="147" customWidth="1"/>
    <col min="8966" max="8966" width="12.625" style="147" customWidth="1"/>
    <col min="8967" max="9218" width="9" style="147"/>
    <col min="9219" max="9219" width="26.125" style="147" customWidth="1"/>
    <col min="9220" max="9220" width="16.625" style="147" customWidth="1"/>
    <col min="9221" max="9221" width="32.625" style="147" customWidth="1"/>
    <col min="9222" max="9222" width="12.625" style="147" customWidth="1"/>
    <col min="9223" max="9474" width="9" style="147"/>
    <col min="9475" max="9475" width="26.125" style="147" customWidth="1"/>
    <col min="9476" max="9476" width="16.625" style="147" customWidth="1"/>
    <col min="9477" max="9477" width="32.625" style="147" customWidth="1"/>
    <col min="9478" max="9478" width="12.625" style="147" customWidth="1"/>
    <col min="9479" max="9730" width="9" style="147"/>
    <col min="9731" max="9731" width="26.125" style="147" customWidth="1"/>
    <col min="9732" max="9732" width="16.625" style="147" customWidth="1"/>
    <col min="9733" max="9733" width="32.625" style="147" customWidth="1"/>
    <col min="9734" max="9734" width="12.625" style="147" customWidth="1"/>
    <col min="9735" max="9986" width="9" style="147"/>
    <col min="9987" max="9987" width="26.125" style="147" customWidth="1"/>
    <col min="9988" max="9988" width="16.625" style="147" customWidth="1"/>
    <col min="9989" max="9989" width="32.625" style="147" customWidth="1"/>
    <col min="9990" max="9990" width="12.625" style="147" customWidth="1"/>
    <col min="9991" max="10242" width="9" style="147"/>
    <col min="10243" max="10243" width="26.125" style="147" customWidth="1"/>
    <col min="10244" max="10244" width="16.625" style="147" customWidth="1"/>
    <col min="10245" max="10245" width="32.625" style="147" customWidth="1"/>
    <col min="10246" max="10246" width="12.625" style="147" customWidth="1"/>
    <col min="10247" max="10498" width="9" style="147"/>
    <col min="10499" max="10499" width="26.125" style="147" customWidth="1"/>
    <col min="10500" max="10500" width="16.625" style="147" customWidth="1"/>
    <col min="10501" max="10501" width="32.625" style="147" customWidth="1"/>
    <col min="10502" max="10502" width="12.625" style="147" customWidth="1"/>
    <col min="10503" max="10754" width="9" style="147"/>
    <col min="10755" max="10755" width="26.125" style="147" customWidth="1"/>
    <col min="10756" max="10756" width="16.625" style="147" customWidth="1"/>
    <col min="10757" max="10757" width="32.625" style="147" customWidth="1"/>
    <col min="10758" max="10758" width="12.625" style="147" customWidth="1"/>
    <col min="10759" max="11010" width="9" style="147"/>
    <col min="11011" max="11011" width="26.125" style="147" customWidth="1"/>
    <col min="11012" max="11012" width="16.625" style="147" customWidth="1"/>
    <col min="11013" max="11013" width="32.625" style="147" customWidth="1"/>
    <col min="11014" max="11014" width="12.625" style="147" customWidth="1"/>
    <col min="11015" max="11266" width="9" style="147"/>
    <col min="11267" max="11267" width="26.125" style="147" customWidth="1"/>
    <col min="11268" max="11268" width="16.625" style="147" customWidth="1"/>
    <col min="11269" max="11269" width="32.625" style="147" customWidth="1"/>
    <col min="11270" max="11270" width="12.625" style="147" customWidth="1"/>
    <col min="11271" max="11522" width="9" style="147"/>
    <col min="11523" max="11523" width="26.125" style="147" customWidth="1"/>
    <col min="11524" max="11524" width="16.625" style="147" customWidth="1"/>
    <col min="11525" max="11525" width="32.625" style="147" customWidth="1"/>
    <col min="11526" max="11526" width="12.625" style="147" customWidth="1"/>
    <col min="11527" max="11778" width="9" style="147"/>
    <col min="11779" max="11779" width="26.125" style="147" customWidth="1"/>
    <col min="11780" max="11780" width="16.625" style="147" customWidth="1"/>
    <col min="11781" max="11781" width="32.625" style="147" customWidth="1"/>
    <col min="11782" max="11782" width="12.625" style="147" customWidth="1"/>
    <col min="11783" max="12034" width="9" style="147"/>
    <col min="12035" max="12035" width="26.125" style="147" customWidth="1"/>
    <col min="12036" max="12036" width="16.625" style="147" customWidth="1"/>
    <col min="12037" max="12037" width="32.625" style="147" customWidth="1"/>
    <col min="12038" max="12038" width="12.625" style="147" customWidth="1"/>
    <col min="12039" max="12290" width="9" style="147"/>
    <col min="12291" max="12291" width="26.125" style="147" customWidth="1"/>
    <col min="12292" max="12292" width="16.625" style="147" customWidth="1"/>
    <col min="12293" max="12293" width="32.625" style="147" customWidth="1"/>
    <col min="12294" max="12294" width="12.625" style="147" customWidth="1"/>
    <col min="12295" max="12546" width="9" style="147"/>
    <col min="12547" max="12547" width="26.125" style="147" customWidth="1"/>
    <col min="12548" max="12548" width="16.625" style="147" customWidth="1"/>
    <col min="12549" max="12549" width="32.625" style="147" customWidth="1"/>
    <col min="12550" max="12550" width="12.625" style="147" customWidth="1"/>
    <col min="12551" max="12802" width="9" style="147"/>
    <col min="12803" max="12803" width="26.125" style="147" customWidth="1"/>
    <col min="12804" max="12804" width="16.625" style="147" customWidth="1"/>
    <col min="12805" max="12805" width="32.625" style="147" customWidth="1"/>
    <col min="12806" max="12806" width="12.625" style="147" customWidth="1"/>
    <col min="12807" max="13058" width="9" style="147"/>
    <col min="13059" max="13059" width="26.125" style="147" customWidth="1"/>
    <col min="13060" max="13060" width="16.625" style="147" customWidth="1"/>
    <col min="13061" max="13061" width="32.625" style="147" customWidth="1"/>
    <col min="13062" max="13062" width="12.625" style="147" customWidth="1"/>
    <col min="13063" max="13314" width="9" style="147"/>
    <col min="13315" max="13315" width="26.125" style="147" customWidth="1"/>
    <col min="13316" max="13316" width="16.625" style="147" customWidth="1"/>
    <col min="13317" max="13317" width="32.625" style="147" customWidth="1"/>
    <col min="13318" max="13318" width="12.625" style="147" customWidth="1"/>
    <col min="13319" max="13570" width="9" style="147"/>
    <col min="13571" max="13571" width="26.125" style="147" customWidth="1"/>
    <col min="13572" max="13572" width="16.625" style="147" customWidth="1"/>
    <col min="13573" max="13573" width="32.625" style="147" customWidth="1"/>
    <col min="13574" max="13574" width="12.625" style="147" customWidth="1"/>
    <col min="13575" max="13826" width="9" style="147"/>
    <col min="13827" max="13827" width="26.125" style="147" customWidth="1"/>
    <col min="13828" max="13828" width="16.625" style="147" customWidth="1"/>
    <col min="13829" max="13829" width="32.625" style="147" customWidth="1"/>
    <col min="13830" max="13830" width="12.625" style="147" customWidth="1"/>
    <col min="13831" max="14082" width="9" style="147"/>
    <col min="14083" max="14083" width="26.125" style="147" customWidth="1"/>
    <col min="14084" max="14084" width="16.625" style="147" customWidth="1"/>
    <col min="14085" max="14085" width="32.625" style="147" customWidth="1"/>
    <col min="14086" max="14086" width="12.625" style="147" customWidth="1"/>
    <col min="14087" max="14338" width="9" style="147"/>
    <col min="14339" max="14339" width="26.125" style="147" customWidth="1"/>
    <col min="14340" max="14340" width="16.625" style="147" customWidth="1"/>
    <col min="14341" max="14341" width="32.625" style="147" customWidth="1"/>
    <col min="14342" max="14342" width="12.625" style="147" customWidth="1"/>
    <col min="14343" max="14594" width="9" style="147"/>
    <col min="14595" max="14595" width="26.125" style="147" customWidth="1"/>
    <col min="14596" max="14596" width="16.625" style="147" customWidth="1"/>
    <col min="14597" max="14597" width="32.625" style="147" customWidth="1"/>
    <col min="14598" max="14598" width="12.625" style="147" customWidth="1"/>
    <col min="14599" max="14850" width="9" style="147"/>
    <col min="14851" max="14851" width="26.125" style="147" customWidth="1"/>
    <col min="14852" max="14852" width="16.625" style="147" customWidth="1"/>
    <col min="14853" max="14853" width="32.625" style="147" customWidth="1"/>
    <col min="14854" max="14854" width="12.625" style="147" customWidth="1"/>
    <col min="14855" max="15106" width="9" style="147"/>
    <col min="15107" max="15107" width="26.125" style="147" customWidth="1"/>
    <col min="15108" max="15108" width="16.625" style="147" customWidth="1"/>
    <col min="15109" max="15109" width="32.625" style="147" customWidth="1"/>
    <col min="15110" max="15110" width="12.625" style="147" customWidth="1"/>
    <col min="15111" max="15362" width="9" style="147"/>
    <col min="15363" max="15363" width="26.125" style="147" customWidth="1"/>
    <col min="15364" max="15364" width="16.625" style="147" customWidth="1"/>
    <col min="15365" max="15365" width="32.625" style="147" customWidth="1"/>
    <col min="15366" max="15366" width="12.625" style="147" customWidth="1"/>
    <col min="15367" max="15618" width="9" style="147"/>
    <col min="15619" max="15619" width="26.125" style="147" customWidth="1"/>
    <col min="15620" max="15620" width="16.625" style="147" customWidth="1"/>
    <col min="15621" max="15621" width="32.625" style="147" customWidth="1"/>
    <col min="15622" max="15622" width="12.625" style="147" customWidth="1"/>
    <col min="15623" max="15874" width="9" style="147"/>
    <col min="15875" max="15875" width="26.125" style="147" customWidth="1"/>
    <col min="15876" max="15876" width="16.625" style="147" customWidth="1"/>
    <col min="15877" max="15877" width="32.625" style="147" customWidth="1"/>
    <col min="15878" max="15878" width="12.625" style="147" customWidth="1"/>
    <col min="15879" max="16130" width="9" style="147"/>
    <col min="16131" max="16131" width="26.125" style="147" customWidth="1"/>
    <col min="16132" max="16132" width="16.625" style="147" customWidth="1"/>
    <col min="16133" max="16133" width="32.625" style="147" customWidth="1"/>
    <col min="16134" max="16134" width="12.625" style="147" customWidth="1"/>
    <col min="16135" max="16384" width="9" style="147"/>
  </cols>
  <sheetData>
    <row r="1" spans="1:6" s="271" customFormat="1" ht="16.5" customHeight="1">
      <c r="A1" s="298" t="s">
        <v>218</v>
      </c>
      <c r="B1" s="298"/>
      <c r="C1" s="298"/>
      <c r="D1" s="298"/>
      <c r="E1" s="298"/>
    </row>
    <row r="2" spans="1:6" s="271" customFormat="1" ht="16.5" customHeight="1">
      <c r="A2" s="298"/>
      <c r="B2" s="298"/>
      <c r="C2" s="298"/>
      <c r="D2" s="298"/>
      <c r="E2" s="298"/>
    </row>
    <row r="3" spans="1:6" ht="16.5" customHeight="1">
      <c r="A3" s="146"/>
      <c r="B3" s="146"/>
      <c r="C3" s="300">
        <v>44206</v>
      </c>
      <c r="D3" s="300"/>
      <c r="E3" s="231" t="s">
        <v>154</v>
      </c>
      <c r="F3" s="221"/>
    </row>
    <row r="4" spans="1:6" ht="8.1" customHeight="1">
      <c r="A4" s="146"/>
      <c r="B4" s="146"/>
      <c r="C4" s="146"/>
      <c r="D4" s="146"/>
      <c r="E4" s="223"/>
      <c r="F4" s="223"/>
    </row>
    <row r="5" spans="1:6" ht="16.5" customHeight="1">
      <c r="A5" s="146" t="s">
        <v>52</v>
      </c>
      <c r="B5" s="146"/>
      <c r="C5" s="146"/>
      <c r="D5" s="146"/>
      <c r="E5" s="223"/>
      <c r="F5" s="223"/>
    </row>
    <row r="6" spans="1:6" ht="8.1" customHeight="1">
      <c r="A6" s="146"/>
      <c r="B6" s="146"/>
      <c r="C6" s="146"/>
      <c r="D6" s="146"/>
      <c r="E6" s="223"/>
      <c r="F6" s="223"/>
    </row>
    <row r="7" spans="1:6" ht="16.5" customHeight="1">
      <c r="A7" s="146"/>
      <c r="B7" s="148" t="s">
        <v>53</v>
      </c>
      <c r="C7" s="149" t="str">
        <f>IF('基本事項(入力)'!C4="","",'基本事項(入力)'!C4)</f>
        <v>伊那市集落協定（例）</v>
      </c>
      <c r="D7" s="146"/>
      <c r="E7" s="223"/>
      <c r="F7" s="223"/>
    </row>
    <row r="8" spans="1:6" ht="16.5" customHeight="1">
      <c r="A8" s="146"/>
      <c r="B8" s="148"/>
      <c r="C8" s="146"/>
      <c r="D8" s="146"/>
      <c r="E8" s="223"/>
      <c r="F8" s="223"/>
    </row>
    <row r="9" spans="1:6" ht="16.5" customHeight="1">
      <c r="A9" s="146"/>
      <c r="B9" s="148" t="s">
        <v>54</v>
      </c>
      <c r="C9" s="149" t="str">
        <f>IF('基本事項(入力)'!C5="""","""",'基本事項(入力)'!C5)</f>
        <v>伊那　太郎</v>
      </c>
      <c r="D9" s="146" t="s">
        <v>55</v>
      </c>
      <c r="E9" s="223"/>
      <c r="F9" s="223"/>
    </row>
    <row r="10" spans="1:6" ht="16.5" customHeight="1">
      <c r="A10" s="146"/>
      <c r="B10" s="146"/>
      <c r="C10" s="146"/>
      <c r="D10" s="146"/>
      <c r="E10" s="223"/>
      <c r="F10" s="223"/>
    </row>
    <row r="11" spans="1:6" ht="16.5" customHeight="1">
      <c r="A11" s="310" t="str">
        <f>'基本事項(入力)'!C9&amp;"中山間地域等直接支払交付金収支報告書"</f>
        <v>令和2年中山間地域等直接支払交付金収支報告書</v>
      </c>
      <c r="B11" s="310"/>
      <c r="C11" s="310"/>
      <c r="D11" s="310"/>
      <c r="E11" s="219"/>
      <c r="F11" s="219"/>
    </row>
    <row r="12" spans="1:6" ht="8.1" customHeight="1">
      <c r="A12" s="150"/>
      <c r="B12" s="151"/>
      <c r="C12" s="151"/>
      <c r="D12" s="151"/>
      <c r="E12" s="151"/>
      <c r="F12" s="151"/>
    </row>
    <row r="13" spans="1:6" ht="16.5" customHeight="1" thickBot="1">
      <c r="A13" s="152" t="s">
        <v>49</v>
      </c>
      <c r="B13" s="151"/>
      <c r="C13" s="146"/>
      <c r="D13" s="148" t="s">
        <v>27</v>
      </c>
      <c r="E13" s="148"/>
      <c r="F13" s="148"/>
    </row>
    <row r="14" spans="1:6" ht="14.25" thickBot="1">
      <c r="A14" s="73" t="s">
        <v>17</v>
      </c>
      <c r="B14" s="153" t="s">
        <v>20</v>
      </c>
      <c r="C14" s="311" t="s">
        <v>30</v>
      </c>
      <c r="D14" s="312"/>
      <c r="E14" s="160"/>
      <c r="F14" s="160"/>
    </row>
    <row r="15" spans="1:6" ht="21.95" customHeight="1" thickTop="1">
      <c r="A15" s="198" t="s">
        <v>51</v>
      </c>
      <c r="B15" s="155">
        <f>'基本事項(入力)'!C8</f>
        <v>1500000</v>
      </c>
      <c r="C15" s="313" t="str">
        <f>'基本事項(入力)'!$C$9&amp;"度中山間地域等農業直接支払交付金"</f>
        <v>令和2年度中山間地域等農業直接支払交付金</v>
      </c>
      <c r="D15" s="314"/>
      <c r="E15" s="161"/>
      <c r="F15" s="161"/>
    </row>
    <row r="16" spans="1:6" ht="21.95" customHeight="1" thickBot="1">
      <c r="A16" s="156" t="s">
        <v>50</v>
      </c>
      <c r="B16" s="203"/>
      <c r="C16" s="318"/>
      <c r="D16" s="319"/>
      <c r="E16" s="227"/>
      <c r="F16" s="227"/>
    </row>
    <row r="17" spans="1:11" ht="21.95" customHeight="1" thickBot="1">
      <c r="A17" s="157" t="s">
        <v>4</v>
      </c>
      <c r="B17" s="158">
        <f>IF(COUNTBLANK(B15:B16)&lt;2,SUM(B15:B16),"")</f>
        <v>1500000</v>
      </c>
      <c r="C17" s="308"/>
      <c r="D17" s="309"/>
      <c r="E17" s="161"/>
      <c r="F17" s="161"/>
    </row>
    <row r="18" spans="1:11" ht="8.1" customHeight="1">
      <c r="A18" s="146"/>
      <c r="B18" s="146"/>
      <c r="C18" s="146"/>
      <c r="D18" s="146"/>
      <c r="E18" s="223"/>
      <c r="F18" s="223"/>
    </row>
    <row r="19" spans="1:11" ht="16.5" customHeight="1">
      <c r="A19" s="152" t="s">
        <v>56</v>
      </c>
      <c r="B19" s="146"/>
      <c r="C19" s="146"/>
      <c r="D19" s="146"/>
      <c r="E19" s="223"/>
      <c r="F19" s="223"/>
    </row>
    <row r="20" spans="1:11" ht="14.25" thickBot="1">
      <c r="A20" s="159" t="s">
        <v>18</v>
      </c>
      <c r="B20" s="146"/>
      <c r="C20" s="146"/>
      <c r="D20" s="148" t="s">
        <v>27</v>
      </c>
      <c r="E20" s="148"/>
      <c r="F20" s="148"/>
    </row>
    <row r="21" spans="1:11" ht="14.25" thickBot="1">
      <c r="A21" s="73" t="s">
        <v>19</v>
      </c>
      <c r="B21" s="153" t="s">
        <v>20</v>
      </c>
      <c r="C21" s="311" t="s">
        <v>21</v>
      </c>
      <c r="D21" s="312"/>
      <c r="E21" s="160"/>
      <c r="F21" s="161"/>
    </row>
    <row r="22" spans="1:11" ht="21.95" customHeight="1" thickTop="1">
      <c r="A22" s="154" t="s">
        <v>57</v>
      </c>
      <c r="B22" s="204">
        <v>750000</v>
      </c>
      <c r="C22" s="304" t="s">
        <v>153</v>
      </c>
      <c r="D22" s="305"/>
      <c r="E22" s="228"/>
      <c r="F22" s="148"/>
      <c r="J22" s="320"/>
      <c r="K22" s="320"/>
    </row>
    <row r="23" spans="1:11" ht="21.95" customHeight="1" thickBot="1">
      <c r="A23" s="156" t="s">
        <v>58</v>
      </c>
      <c r="B23" s="203">
        <v>750000</v>
      </c>
      <c r="C23" s="306" t="s">
        <v>217</v>
      </c>
      <c r="D23" s="307"/>
      <c r="E23" s="231" t="s">
        <v>154</v>
      </c>
      <c r="F23" s="233"/>
      <c r="J23" s="162"/>
      <c r="K23" s="162"/>
    </row>
    <row r="24" spans="1:11" ht="21.95" customHeight="1" thickBot="1">
      <c r="A24" s="157" t="s">
        <v>4</v>
      </c>
      <c r="B24" s="158">
        <f>IF(COUNTBLANK(B22:B23)&lt;2,SUM(B22:B23),"")</f>
        <v>1500000</v>
      </c>
      <c r="C24" s="308"/>
      <c r="D24" s="309"/>
      <c r="E24" s="161"/>
      <c r="F24" s="229"/>
      <c r="G24" s="162"/>
      <c r="J24" s="163"/>
      <c r="K24" s="163"/>
    </row>
    <row r="25" spans="1:11" ht="8.1" customHeight="1">
      <c r="A25" s="160"/>
      <c r="B25" s="161"/>
      <c r="C25" s="161"/>
      <c r="D25" s="161"/>
      <c r="E25" s="161"/>
      <c r="F25" s="229"/>
      <c r="G25" s="162"/>
      <c r="J25" s="163"/>
      <c r="K25" s="163"/>
    </row>
    <row r="26" spans="1:11" ht="14.25" thickBot="1">
      <c r="A26" s="159" t="s">
        <v>22</v>
      </c>
      <c r="B26" s="146"/>
      <c r="C26" s="146"/>
      <c r="D26" s="148" t="s">
        <v>27</v>
      </c>
      <c r="E26" s="148"/>
      <c r="F26" s="229"/>
      <c r="G26" s="162"/>
      <c r="J26" s="163"/>
      <c r="K26" s="163"/>
    </row>
    <row r="27" spans="1:11" ht="14.25" thickBot="1">
      <c r="A27" s="73" t="s">
        <v>23</v>
      </c>
      <c r="B27" s="153" t="s">
        <v>24</v>
      </c>
      <c r="C27" s="311" t="s">
        <v>9</v>
      </c>
      <c r="D27" s="312"/>
      <c r="E27" s="231" t="s">
        <v>154</v>
      </c>
      <c r="F27" s="233"/>
      <c r="G27" s="162"/>
      <c r="J27" s="163"/>
      <c r="K27" s="163"/>
    </row>
    <row r="28" spans="1:11" ht="27.95" customHeight="1" thickTop="1">
      <c r="A28" s="154" t="s">
        <v>10</v>
      </c>
      <c r="B28" s="205">
        <v>45000</v>
      </c>
      <c r="C28" s="321" t="s">
        <v>220</v>
      </c>
      <c r="D28" s="322"/>
      <c r="E28" s="229"/>
      <c r="F28" s="230"/>
      <c r="G28" s="162"/>
      <c r="J28" s="163"/>
      <c r="K28" s="163"/>
    </row>
    <row r="29" spans="1:11" ht="27.95" customHeight="1">
      <c r="A29" s="164" t="s">
        <v>12</v>
      </c>
      <c r="B29" s="206"/>
      <c r="C29" s="301"/>
      <c r="D29" s="302"/>
      <c r="E29" s="229"/>
      <c r="F29" s="229"/>
      <c r="G29" s="162"/>
      <c r="J29" s="163"/>
      <c r="K29" s="163"/>
    </row>
    <row r="30" spans="1:11" ht="27.95" customHeight="1">
      <c r="A30" s="164" t="s">
        <v>60</v>
      </c>
      <c r="B30" s="206">
        <v>100000</v>
      </c>
      <c r="C30" s="301" t="s">
        <v>219</v>
      </c>
      <c r="D30" s="302"/>
      <c r="E30" s="229"/>
      <c r="F30" s="229"/>
      <c r="G30" s="162"/>
      <c r="J30" s="163"/>
      <c r="K30" s="163"/>
    </row>
    <row r="31" spans="1:11" ht="27.95" customHeight="1">
      <c r="A31" s="164" t="s">
        <v>61</v>
      </c>
      <c r="B31" s="206">
        <v>50000</v>
      </c>
      <c r="C31" s="301" t="s">
        <v>219</v>
      </c>
      <c r="D31" s="302"/>
      <c r="E31" s="229"/>
      <c r="F31" s="229"/>
      <c r="G31" s="162"/>
      <c r="J31" s="163"/>
      <c r="K31" s="163"/>
    </row>
    <row r="32" spans="1:11" ht="27.95" customHeight="1">
      <c r="A32" s="164" t="s">
        <v>13</v>
      </c>
      <c r="B32" s="206">
        <v>240000</v>
      </c>
      <c r="C32" s="301" t="s">
        <v>221</v>
      </c>
      <c r="D32" s="302"/>
      <c r="E32" s="230"/>
      <c r="F32" s="229"/>
      <c r="G32" s="162"/>
      <c r="J32" s="163"/>
      <c r="K32" s="163"/>
    </row>
    <row r="33" spans="1:11" ht="27.95" customHeight="1">
      <c r="A33" s="164" t="s">
        <v>11</v>
      </c>
      <c r="B33" s="206">
        <v>150000</v>
      </c>
      <c r="C33" s="301" t="s">
        <v>222</v>
      </c>
      <c r="D33" s="302"/>
      <c r="E33" s="229"/>
      <c r="F33" s="229"/>
      <c r="G33" s="162"/>
      <c r="J33" s="163"/>
      <c r="K33" s="163"/>
    </row>
    <row r="34" spans="1:11" ht="27.95" customHeight="1">
      <c r="A34" s="164" t="s">
        <v>14</v>
      </c>
      <c r="B34" s="206">
        <v>15000</v>
      </c>
      <c r="C34" s="301" t="s">
        <v>223</v>
      </c>
      <c r="D34" s="302"/>
      <c r="E34" s="229"/>
      <c r="F34" s="229"/>
      <c r="G34" s="162"/>
      <c r="J34" s="163"/>
      <c r="K34" s="163"/>
    </row>
    <row r="35" spans="1:11" ht="27.95" customHeight="1">
      <c r="A35" s="164" t="s">
        <v>15</v>
      </c>
      <c r="B35" s="206">
        <v>65000</v>
      </c>
      <c r="C35" s="301" t="s">
        <v>224</v>
      </c>
      <c r="D35" s="302"/>
      <c r="E35" s="229"/>
      <c r="F35" s="229"/>
      <c r="G35" s="162"/>
      <c r="J35" s="163"/>
      <c r="K35" s="163"/>
    </row>
    <row r="36" spans="1:11" ht="27.95" customHeight="1">
      <c r="A36" s="164" t="s">
        <v>242</v>
      </c>
      <c r="B36" s="206">
        <v>55000</v>
      </c>
      <c r="C36" s="301" t="s">
        <v>225</v>
      </c>
      <c r="D36" s="302"/>
      <c r="E36" s="229"/>
      <c r="F36" s="231"/>
      <c r="G36" s="162"/>
      <c r="H36" s="163"/>
      <c r="I36" s="163"/>
    </row>
    <row r="37" spans="1:11" ht="27.95" customHeight="1">
      <c r="A37" s="164" t="s">
        <v>243</v>
      </c>
      <c r="B37" s="206">
        <v>30000</v>
      </c>
      <c r="C37" s="316" t="s">
        <v>226</v>
      </c>
      <c r="D37" s="317"/>
      <c r="E37" s="229"/>
      <c r="F37" s="234"/>
      <c r="G37" s="165" t="s">
        <v>63</v>
      </c>
    </row>
    <row r="38" spans="1:11" ht="27.95" customHeight="1">
      <c r="A38" s="207"/>
      <c r="B38" s="206"/>
      <c r="C38" s="286"/>
      <c r="D38" s="287"/>
      <c r="E38" s="229"/>
      <c r="F38" s="234"/>
      <c r="G38" s="165"/>
    </row>
    <row r="39" spans="1:11" ht="27.95" customHeight="1">
      <c r="A39" s="207"/>
      <c r="B39" s="206"/>
      <c r="C39" s="286"/>
      <c r="D39" s="287"/>
      <c r="E39" s="229"/>
      <c r="F39" s="234"/>
      <c r="G39" s="165"/>
    </row>
    <row r="40" spans="1:11" ht="27.95" customHeight="1">
      <c r="A40" s="207"/>
      <c r="B40" s="206"/>
      <c r="C40" s="301"/>
      <c r="D40" s="302"/>
      <c r="E40" s="229"/>
      <c r="F40" s="232"/>
      <c r="G40" s="165"/>
    </row>
    <row r="41" spans="1:11" ht="27.95" customHeight="1" thickBot="1">
      <c r="A41" s="207"/>
      <c r="B41" s="206"/>
      <c r="C41" s="301"/>
      <c r="D41" s="302"/>
      <c r="E41" s="229"/>
      <c r="F41" s="161"/>
    </row>
    <row r="42" spans="1:11" ht="21.95" customHeight="1" thickBot="1">
      <c r="A42" s="210" t="s">
        <v>62</v>
      </c>
      <c r="B42" s="201">
        <f>IF(COUNTBLANK(B25:B41)&lt;14,SUM(B25:B41),"")</f>
        <v>750000</v>
      </c>
      <c r="C42" s="211" t="s">
        <v>149</v>
      </c>
      <c r="D42" s="216">
        <v>3</v>
      </c>
      <c r="E42" s="231"/>
      <c r="F42" s="161"/>
    </row>
    <row r="43" spans="1:11" ht="21.95" customHeight="1" thickBot="1">
      <c r="A43" s="209" t="s">
        <v>147</v>
      </c>
      <c r="B43" s="202">
        <f>B23-B42+D42+D43</f>
        <v>1100003</v>
      </c>
      <c r="C43" s="211" t="s">
        <v>244</v>
      </c>
      <c r="D43" s="216">
        <v>1100000</v>
      </c>
      <c r="E43" s="231"/>
      <c r="F43" s="222"/>
    </row>
    <row r="44" spans="1:11" ht="21.95" customHeight="1" thickBot="1">
      <c r="A44" s="210" t="str">
        <f>'基本事項(入力)'!C10&amp;"度個人配分金額(G)"</f>
        <v>令和元年度個人配分金額(G)</v>
      </c>
      <c r="B44" s="208">
        <v>750000</v>
      </c>
      <c r="C44" s="212" t="s">
        <v>148</v>
      </c>
      <c r="D44" s="217">
        <f>B43-B44</f>
        <v>350003</v>
      </c>
      <c r="E44" s="231" t="s">
        <v>154</v>
      </c>
      <c r="F44" s="222"/>
    </row>
    <row r="45" spans="1:11" ht="12" customHeight="1">
      <c r="A45" s="166"/>
      <c r="B45" s="166"/>
      <c r="C45" s="166"/>
      <c r="D45" s="166"/>
      <c r="E45" s="161"/>
      <c r="F45" s="220"/>
    </row>
    <row r="46" spans="1:11" ht="14.25" customHeight="1">
      <c r="A46" s="161"/>
      <c r="B46" s="161"/>
      <c r="C46" s="161"/>
      <c r="D46" s="161"/>
      <c r="E46" s="161"/>
      <c r="F46" s="220"/>
    </row>
    <row r="47" spans="1:11" ht="18" customHeight="1">
      <c r="A47" s="303" t="str">
        <f>'基本事項(入力)'!C9&amp;"中山間地域等直接支払交付金収支証明書"</f>
        <v>令和2年中山間地域等直接支払交付金収支証明書</v>
      </c>
      <c r="B47" s="303"/>
      <c r="C47" s="303"/>
      <c r="D47" s="303"/>
      <c r="E47" s="222"/>
      <c r="F47" s="168"/>
      <c r="G47" s="165" t="s">
        <v>64</v>
      </c>
    </row>
    <row r="48" spans="1:11" ht="6.75" customHeight="1">
      <c r="A48" s="167"/>
      <c r="B48" s="167"/>
      <c r="C48" s="167"/>
      <c r="D48" s="167"/>
      <c r="E48" s="222"/>
      <c r="F48" s="223"/>
    </row>
    <row r="49" spans="1:5" ht="12" customHeight="1">
      <c r="A49" s="299" t="s">
        <v>155</v>
      </c>
      <c r="B49" s="299"/>
      <c r="C49" s="299"/>
      <c r="D49" s="299"/>
      <c r="E49" s="220"/>
    </row>
    <row r="50" spans="1:5" ht="18.75" customHeight="1">
      <c r="A50" s="299"/>
      <c r="B50" s="299"/>
      <c r="C50" s="299"/>
      <c r="D50" s="299"/>
      <c r="E50" s="220"/>
    </row>
    <row r="51" spans="1:5" ht="15.75" customHeight="1">
      <c r="A51" s="169"/>
      <c r="B51" s="169" t="s">
        <v>156</v>
      </c>
      <c r="C51" s="168"/>
      <c r="D51" s="168"/>
      <c r="E51" s="168"/>
    </row>
    <row r="52" spans="1:5" ht="15.75" customHeight="1">
      <c r="A52" s="146"/>
      <c r="B52" s="170"/>
      <c r="C52" s="315" t="s">
        <v>31</v>
      </c>
      <c r="D52" s="315"/>
      <c r="E52" s="223"/>
    </row>
  </sheetData>
  <sheetProtection algorithmName="SHA-512" hashValue="scxfmuRFCapZIL456aZsaZZxx1jt6x2N+vcZrMSepACq5JlmAISx51vjHxyNJGu4CFY0I1zkC/c0J3foy8iNgA==" saltValue="ogXNl5yM5SiH1ymaJ5MaGg==" spinCount="100000" sheet="1" objects="1" scenarios="1"/>
  <mergeCells count="28">
    <mergeCell ref="C16:D16"/>
    <mergeCell ref="C17:D17"/>
    <mergeCell ref="J22:K22"/>
    <mergeCell ref="C27:D27"/>
    <mergeCell ref="C28:D28"/>
    <mergeCell ref="C29:D29"/>
    <mergeCell ref="C30:D30"/>
    <mergeCell ref="C52:D52"/>
    <mergeCell ref="C35:D35"/>
    <mergeCell ref="C36:D36"/>
    <mergeCell ref="C37:D37"/>
    <mergeCell ref="C40:D40"/>
    <mergeCell ref="A1:E2"/>
    <mergeCell ref="A49:D50"/>
    <mergeCell ref="C3:D3"/>
    <mergeCell ref="C41:D41"/>
    <mergeCell ref="A47:D47"/>
    <mergeCell ref="C34:D34"/>
    <mergeCell ref="C22:D22"/>
    <mergeCell ref="C23:D23"/>
    <mergeCell ref="C24:D24"/>
    <mergeCell ref="C31:D31"/>
    <mergeCell ref="A11:D11"/>
    <mergeCell ref="C32:D32"/>
    <mergeCell ref="C33:D33"/>
    <mergeCell ref="C21:D21"/>
    <mergeCell ref="C14:D14"/>
    <mergeCell ref="C15:D15"/>
  </mergeCells>
  <phoneticPr fontId="2"/>
  <dataValidations xWindow="301" yWindow="237" count="5">
    <dataValidation type="list" imeMode="hiragana" allowBlank="1" showInputMessage="1" showErrorMessage="1" promptTitle="プルダウン" prompt="リストから選択" sqref="WVM983063:WVN983064 JA22:JB23 SW22:SX23 ACS22:ACT23 AMO22:AMP23 AWK22:AWL23 BGG22:BGH23 BQC22:BQD23 BZY22:BZZ23 CJU22:CJV23 CTQ22:CTR23 DDM22:DDN23 DNI22:DNJ23 DXE22:DXF23 EHA22:EHB23 EQW22:EQX23 FAS22:FAT23 FKO22:FKP23 FUK22:FUL23 GEG22:GEH23 GOC22:GOD23 GXY22:GXZ23 HHU22:HHV23 HRQ22:HRR23 IBM22:IBN23 ILI22:ILJ23 IVE22:IVF23 JFA22:JFB23 JOW22:JOX23 JYS22:JYT23 KIO22:KIP23 KSK22:KSL23 LCG22:LCH23 LMC22:LMD23 LVY22:LVZ23 MFU22:MFV23 MPQ22:MPR23 MZM22:MZN23 NJI22:NJJ23 NTE22:NTF23 ODA22:ODB23 OMW22:OMX23 OWS22:OWT23 PGO22:PGP23 PQK22:PQL23 QAG22:QAH23 QKC22:QKD23 QTY22:QTZ23 RDU22:RDV23 RNQ22:RNR23 RXM22:RXN23 SHI22:SHJ23 SRE22:SRF23 TBA22:TBB23 TKW22:TKX23 TUS22:TUT23 UEO22:UEP23 UOK22:UOL23 UYG22:UYH23 VIC22:VID23 VRY22:VRZ23 WBU22:WBV23 WLQ22:WLR23 WVM22:WVN23 JA65559:JB65560 SW65559:SX65560 ACS65559:ACT65560 AMO65559:AMP65560 AWK65559:AWL65560 BGG65559:BGH65560 BQC65559:BQD65560 BZY65559:BZZ65560 CJU65559:CJV65560 CTQ65559:CTR65560 DDM65559:DDN65560 DNI65559:DNJ65560 DXE65559:DXF65560 EHA65559:EHB65560 EQW65559:EQX65560 FAS65559:FAT65560 FKO65559:FKP65560 FUK65559:FUL65560 GEG65559:GEH65560 GOC65559:GOD65560 GXY65559:GXZ65560 HHU65559:HHV65560 HRQ65559:HRR65560 IBM65559:IBN65560 ILI65559:ILJ65560 IVE65559:IVF65560 JFA65559:JFB65560 JOW65559:JOX65560 JYS65559:JYT65560 KIO65559:KIP65560 KSK65559:KSL65560 LCG65559:LCH65560 LMC65559:LMD65560 LVY65559:LVZ65560 MFU65559:MFV65560 MPQ65559:MPR65560 MZM65559:MZN65560 NJI65559:NJJ65560 NTE65559:NTF65560 ODA65559:ODB65560 OMW65559:OMX65560 OWS65559:OWT65560 PGO65559:PGP65560 PQK65559:PQL65560 QAG65559:QAH65560 QKC65559:QKD65560 QTY65559:QTZ65560 RDU65559:RDV65560 RNQ65559:RNR65560 RXM65559:RXN65560 SHI65559:SHJ65560 SRE65559:SRF65560 TBA65559:TBB65560 TKW65559:TKX65560 TUS65559:TUT65560 UEO65559:UEP65560 UOK65559:UOL65560 UYG65559:UYH65560 VIC65559:VID65560 VRY65559:VRZ65560 WBU65559:WBV65560 WLQ65559:WLR65560 WVM65559:WVN65560 JA131095:JB131096 SW131095:SX131096 ACS131095:ACT131096 AMO131095:AMP131096 AWK131095:AWL131096 BGG131095:BGH131096 BQC131095:BQD131096 BZY131095:BZZ131096 CJU131095:CJV131096 CTQ131095:CTR131096 DDM131095:DDN131096 DNI131095:DNJ131096 DXE131095:DXF131096 EHA131095:EHB131096 EQW131095:EQX131096 FAS131095:FAT131096 FKO131095:FKP131096 FUK131095:FUL131096 GEG131095:GEH131096 GOC131095:GOD131096 GXY131095:GXZ131096 HHU131095:HHV131096 HRQ131095:HRR131096 IBM131095:IBN131096 ILI131095:ILJ131096 IVE131095:IVF131096 JFA131095:JFB131096 JOW131095:JOX131096 JYS131095:JYT131096 KIO131095:KIP131096 KSK131095:KSL131096 LCG131095:LCH131096 LMC131095:LMD131096 LVY131095:LVZ131096 MFU131095:MFV131096 MPQ131095:MPR131096 MZM131095:MZN131096 NJI131095:NJJ131096 NTE131095:NTF131096 ODA131095:ODB131096 OMW131095:OMX131096 OWS131095:OWT131096 PGO131095:PGP131096 PQK131095:PQL131096 QAG131095:QAH131096 QKC131095:QKD131096 QTY131095:QTZ131096 RDU131095:RDV131096 RNQ131095:RNR131096 RXM131095:RXN131096 SHI131095:SHJ131096 SRE131095:SRF131096 TBA131095:TBB131096 TKW131095:TKX131096 TUS131095:TUT131096 UEO131095:UEP131096 UOK131095:UOL131096 UYG131095:UYH131096 VIC131095:VID131096 VRY131095:VRZ131096 WBU131095:WBV131096 WLQ131095:WLR131096 WVM131095:WVN131096 JA196631:JB196632 SW196631:SX196632 ACS196631:ACT196632 AMO196631:AMP196632 AWK196631:AWL196632 BGG196631:BGH196632 BQC196631:BQD196632 BZY196631:BZZ196632 CJU196631:CJV196632 CTQ196631:CTR196632 DDM196631:DDN196632 DNI196631:DNJ196632 DXE196631:DXF196632 EHA196631:EHB196632 EQW196631:EQX196632 FAS196631:FAT196632 FKO196631:FKP196632 FUK196631:FUL196632 GEG196631:GEH196632 GOC196631:GOD196632 GXY196631:GXZ196632 HHU196631:HHV196632 HRQ196631:HRR196632 IBM196631:IBN196632 ILI196631:ILJ196632 IVE196631:IVF196632 JFA196631:JFB196632 JOW196631:JOX196632 JYS196631:JYT196632 KIO196631:KIP196632 KSK196631:KSL196632 LCG196631:LCH196632 LMC196631:LMD196632 LVY196631:LVZ196632 MFU196631:MFV196632 MPQ196631:MPR196632 MZM196631:MZN196632 NJI196631:NJJ196632 NTE196631:NTF196632 ODA196631:ODB196632 OMW196631:OMX196632 OWS196631:OWT196632 PGO196631:PGP196632 PQK196631:PQL196632 QAG196631:QAH196632 QKC196631:QKD196632 QTY196631:QTZ196632 RDU196631:RDV196632 RNQ196631:RNR196632 RXM196631:RXN196632 SHI196631:SHJ196632 SRE196631:SRF196632 TBA196631:TBB196632 TKW196631:TKX196632 TUS196631:TUT196632 UEO196631:UEP196632 UOK196631:UOL196632 UYG196631:UYH196632 VIC196631:VID196632 VRY196631:VRZ196632 WBU196631:WBV196632 WLQ196631:WLR196632 WVM196631:WVN196632 JA262167:JB262168 SW262167:SX262168 ACS262167:ACT262168 AMO262167:AMP262168 AWK262167:AWL262168 BGG262167:BGH262168 BQC262167:BQD262168 BZY262167:BZZ262168 CJU262167:CJV262168 CTQ262167:CTR262168 DDM262167:DDN262168 DNI262167:DNJ262168 DXE262167:DXF262168 EHA262167:EHB262168 EQW262167:EQX262168 FAS262167:FAT262168 FKO262167:FKP262168 FUK262167:FUL262168 GEG262167:GEH262168 GOC262167:GOD262168 GXY262167:GXZ262168 HHU262167:HHV262168 HRQ262167:HRR262168 IBM262167:IBN262168 ILI262167:ILJ262168 IVE262167:IVF262168 JFA262167:JFB262168 JOW262167:JOX262168 JYS262167:JYT262168 KIO262167:KIP262168 KSK262167:KSL262168 LCG262167:LCH262168 LMC262167:LMD262168 LVY262167:LVZ262168 MFU262167:MFV262168 MPQ262167:MPR262168 MZM262167:MZN262168 NJI262167:NJJ262168 NTE262167:NTF262168 ODA262167:ODB262168 OMW262167:OMX262168 OWS262167:OWT262168 PGO262167:PGP262168 PQK262167:PQL262168 QAG262167:QAH262168 QKC262167:QKD262168 QTY262167:QTZ262168 RDU262167:RDV262168 RNQ262167:RNR262168 RXM262167:RXN262168 SHI262167:SHJ262168 SRE262167:SRF262168 TBA262167:TBB262168 TKW262167:TKX262168 TUS262167:TUT262168 UEO262167:UEP262168 UOK262167:UOL262168 UYG262167:UYH262168 VIC262167:VID262168 VRY262167:VRZ262168 WBU262167:WBV262168 WLQ262167:WLR262168 WVM262167:WVN262168 JA327703:JB327704 SW327703:SX327704 ACS327703:ACT327704 AMO327703:AMP327704 AWK327703:AWL327704 BGG327703:BGH327704 BQC327703:BQD327704 BZY327703:BZZ327704 CJU327703:CJV327704 CTQ327703:CTR327704 DDM327703:DDN327704 DNI327703:DNJ327704 DXE327703:DXF327704 EHA327703:EHB327704 EQW327703:EQX327704 FAS327703:FAT327704 FKO327703:FKP327704 FUK327703:FUL327704 GEG327703:GEH327704 GOC327703:GOD327704 GXY327703:GXZ327704 HHU327703:HHV327704 HRQ327703:HRR327704 IBM327703:IBN327704 ILI327703:ILJ327704 IVE327703:IVF327704 JFA327703:JFB327704 JOW327703:JOX327704 JYS327703:JYT327704 KIO327703:KIP327704 KSK327703:KSL327704 LCG327703:LCH327704 LMC327703:LMD327704 LVY327703:LVZ327704 MFU327703:MFV327704 MPQ327703:MPR327704 MZM327703:MZN327704 NJI327703:NJJ327704 NTE327703:NTF327704 ODA327703:ODB327704 OMW327703:OMX327704 OWS327703:OWT327704 PGO327703:PGP327704 PQK327703:PQL327704 QAG327703:QAH327704 QKC327703:QKD327704 QTY327703:QTZ327704 RDU327703:RDV327704 RNQ327703:RNR327704 RXM327703:RXN327704 SHI327703:SHJ327704 SRE327703:SRF327704 TBA327703:TBB327704 TKW327703:TKX327704 TUS327703:TUT327704 UEO327703:UEP327704 UOK327703:UOL327704 UYG327703:UYH327704 VIC327703:VID327704 VRY327703:VRZ327704 WBU327703:WBV327704 WLQ327703:WLR327704 WVM327703:WVN327704 JA393239:JB393240 SW393239:SX393240 ACS393239:ACT393240 AMO393239:AMP393240 AWK393239:AWL393240 BGG393239:BGH393240 BQC393239:BQD393240 BZY393239:BZZ393240 CJU393239:CJV393240 CTQ393239:CTR393240 DDM393239:DDN393240 DNI393239:DNJ393240 DXE393239:DXF393240 EHA393239:EHB393240 EQW393239:EQX393240 FAS393239:FAT393240 FKO393239:FKP393240 FUK393239:FUL393240 GEG393239:GEH393240 GOC393239:GOD393240 GXY393239:GXZ393240 HHU393239:HHV393240 HRQ393239:HRR393240 IBM393239:IBN393240 ILI393239:ILJ393240 IVE393239:IVF393240 JFA393239:JFB393240 JOW393239:JOX393240 JYS393239:JYT393240 KIO393239:KIP393240 KSK393239:KSL393240 LCG393239:LCH393240 LMC393239:LMD393240 LVY393239:LVZ393240 MFU393239:MFV393240 MPQ393239:MPR393240 MZM393239:MZN393240 NJI393239:NJJ393240 NTE393239:NTF393240 ODA393239:ODB393240 OMW393239:OMX393240 OWS393239:OWT393240 PGO393239:PGP393240 PQK393239:PQL393240 QAG393239:QAH393240 QKC393239:QKD393240 QTY393239:QTZ393240 RDU393239:RDV393240 RNQ393239:RNR393240 RXM393239:RXN393240 SHI393239:SHJ393240 SRE393239:SRF393240 TBA393239:TBB393240 TKW393239:TKX393240 TUS393239:TUT393240 UEO393239:UEP393240 UOK393239:UOL393240 UYG393239:UYH393240 VIC393239:VID393240 VRY393239:VRZ393240 WBU393239:WBV393240 WLQ393239:WLR393240 WVM393239:WVN393240 JA458775:JB458776 SW458775:SX458776 ACS458775:ACT458776 AMO458775:AMP458776 AWK458775:AWL458776 BGG458775:BGH458776 BQC458775:BQD458776 BZY458775:BZZ458776 CJU458775:CJV458776 CTQ458775:CTR458776 DDM458775:DDN458776 DNI458775:DNJ458776 DXE458775:DXF458776 EHA458775:EHB458776 EQW458775:EQX458776 FAS458775:FAT458776 FKO458775:FKP458776 FUK458775:FUL458776 GEG458775:GEH458776 GOC458775:GOD458776 GXY458775:GXZ458776 HHU458775:HHV458776 HRQ458775:HRR458776 IBM458775:IBN458776 ILI458775:ILJ458776 IVE458775:IVF458776 JFA458775:JFB458776 JOW458775:JOX458776 JYS458775:JYT458776 KIO458775:KIP458776 KSK458775:KSL458776 LCG458775:LCH458776 LMC458775:LMD458776 LVY458775:LVZ458776 MFU458775:MFV458776 MPQ458775:MPR458776 MZM458775:MZN458776 NJI458775:NJJ458776 NTE458775:NTF458776 ODA458775:ODB458776 OMW458775:OMX458776 OWS458775:OWT458776 PGO458775:PGP458776 PQK458775:PQL458776 QAG458775:QAH458776 QKC458775:QKD458776 QTY458775:QTZ458776 RDU458775:RDV458776 RNQ458775:RNR458776 RXM458775:RXN458776 SHI458775:SHJ458776 SRE458775:SRF458776 TBA458775:TBB458776 TKW458775:TKX458776 TUS458775:TUT458776 UEO458775:UEP458776 UOK458775:UOL458776 UYG458775:UYH458776 VIC458775:VID458776 VRY458775:VRZ458776 WBU458775:WBV458776 WLQ458775:WLR458776 WVM458775:WVN458776 JA524311:JB524312 SW524311:SX524312 ACS524311:ACT524312 AMO524311:AMP524312 AWK524311:AWL524312 BGG524311:BGH524312 BQC524311:BQD524312 BZY524311:BZZ524312 CJU524311:CJV524312 CTQ524311:CTR524312 DDM524311:DDN524312 DNI524311:DNJ524312 DXE524311:DXF524312 EHA524311:EHB524312 EQW524311:EQX524312 FAS524311:FAT524312 FKO524311:FKP524312 FUK524311:FUL524312 GEG524311:GEH524312 GOC524311:GOD524312 GXY524311:GXZ524312 HHU524311:HHV524312 HRQ524311:HRR524312 IBM524311:IBN524312 ILI524311:ILJ524312 IVE524311:IVF524312 JFA524311:JFB524312 JOW524311:JOX524312 JYS524311:JYT524312 KIO524311:KIP524312 KSK524311:KSL524312 LCG524311:LCH524312 LMC524311:LMD524312 LVY524311:LVZ524312 MFU524311:MFV524312 MPQ524311:MPR524312 MZM524311:MZN524312 NJI524311:NJJ524312 NTE524311:NTF524312 ODA524311:ODB524312 OMW524311:OMX524312 OWS524311:OWT524312 PGO524311:PGP524312 PQK524311:PQL524312 QAG524311:QAH524312 QKC524311:QKD524312 QTY524311:QTZ524312 RDU524311:RDV524312 RNQ524311:RNR524312 RXM524311:RXN524312 SHI524311:SHJ524312 SRE524311:SRF524312 TBA524311:TBB524312 TKW524311:TKX524312 TUS524311:TUT524312 UEO524311:UEP524312 UOK524311:UOL524312 UYG524311:UYH524312 VIC524311:VID524312 VRY524311:VRZ524312 WBU524311:WBV524312 WLQ524311:WLR524312 WVM524311:WVN524312 JA589847:JB589848 SW589847:SX589848 ACS589847:ACT589848 AMO589847:AMP589848 AWK589847:AWL589848 BGG589847:BGH589848 BQC589847:BQD589848 BZY589847:BZZ589848 CJU589847:CJV589848 CTQ589847:CTR589848 DDM589847:DDN589848 DNI589847:DNJ589848 DXE589847:DXF589848 EHA589847:EHB589848 EQW589847:EQX589848 FAS589847:FAT589848 FKO589847:FKP589848 FUK589847:FUL589848 GEG589847:GEH589848 GOC589847:GOD589848 GXY589847:GXZ589848 HHU589847:HHV589848 HRQ589847:HRR589848 IBM589847:IBN589848 ILI589847:ILJ589848 IVE589847:IVF589848 JFA589847:JFB589848 JOW589847:JOX589848 JYS589847:JYT589848 KIO589847:KIP589848 KSK589847:KSL589848 LCG589847:LCH589848 LMC589847:LMD589848 LVY589847:LVZ589848 MFU589847:MFV589848 MPQ589847:MPR589848 MZM589847:MZN589848 NJI589847:NJJ589848 NTE589847:NTF589848 ODA589847:ODB589848 OMW589847:OMX589848 OWS589847:OWT589848 PGO589847:PGP589848 PQK589847:PQL589848 QAG589847:QAH589848 QKC589847:QKD589848 QTY589847:QTZ589848 RDU589847:RDV589848 RNQ589847:RNR589848 RXM589847:RXN589848 SHI589847:SHJ589848 SRE589847:SRF589848 TBA589847:TBB589848 TKW589847:TKX589848 TUS589847:TUT589848 UEO589847:UEP589848 UOK589847:UOL589848 UYG589847:UYH589848 VIC589847:VID589848 VRY589847:VRZ589848 WBU589847:WBV589848 WLQ589847:WLR589848 WVM589847:WVN589848 JA655383:JB655384 SW655383:SX655384 ACS655383:ACT655384 AMO655383:AMP655384 AWK655383:AWL655384 BGG655383:BGH655384 BQC655383:BQD655384 BZY655383:BZZ655384 CJU655383:CJV655384 CTQ655383:CTR655384 DDM655383:DDN655384 DNI655383:DNJ655384 DXE655383:DXF655384 EHA655383:EHB655384 EQW655383:EQX655384 FAS655383:FAT655384 FKO655383:FKP655384 FUK655383:FUL655384 GEG655383:GEH655384 GOC655383:GOD655384 GXY655383:GXZ655384 HHU655383:HHV655384 HRQ655383:HRR655384 IBM655383:IBN655384 ILI655383:ILJ655384 IVE655383:IVF655384 JFA655383:JFB655384 JOW655383:JOX655384 JYS655383:JYT655384 KIO655383:KIP655384 KSK655383:KSL655384 LCG655383:LCH655384 LMC655383:LMD655384 LVY655383:LVZ655384 MFU655383:MFV655384 MPQ655383:MPR655384 MZM655383:MZN655384 NJI655383:NJJ655384 NTE655383:NTF655384 ODA655383:ODB655384 OMW655383:OMX655384 OWS655383:OWT655384 PGO655383:PGP655384 PQK655383:PQL655384 QAG655383:QAH655384 QKC655383:QKD655384 QTY655383:QTZ655384 RDU655383:RDV655384 RNQ655383:RNR655384 RXM655383:RXN655384 SHI655383:SHJ655384 SRE655383:SRF655384 TBA655383:TBB655384 TKW655383:TKX655384 TUS655383:TUT655384 UEO655383:UEP655384 UOK655383:UOL655384 UYG655383:UYH655384 VIC655383:VID655384 VRY655383:VRZ655384 WBU655383:WBV655384 WLQ655383:WLR655384 WVM655383:WVN655384 JA720919:JB720920 SW720919:SX720920 ACS720919:ACT720920 AMO720919:AMP720920 AWK720919:AWL720920 BGG720919:BGH720920 BQC720919:BQD720920 BZY720919:BZZ720920 CJU720919:CJV720920 CTQ720919:CTR720920 DDM720919:DDN720920 DNI720919:DNJ720920 DXE720919:DXF720920 EHA720919:EHB720920 EQW720919:EQX720920 FAS720919:FAT720920 FKO720919:FKP720920 FUK720919:FUL720920 GEG720919:GEH720920 GOC720919:GOD720920 GXY720919:GXZ720920 HHU720919:HHV720920 HRQ720919:HRR720920 IBM720919:IBN720920 ILI720919:ILJ720920 IVE720919:IVF720920 JFA720919:JFB720920 JOW720919:JOX720920 JYS720919:JYT720920 KIO720919:KIP720920 KSK720919:KSL720920 LCG720919:LCH720920 LMC720919:LMD720920 LVY720919:LVZ720920 MFU720919:MFV720920 MPQ720919:MPR720920 MZM720919:MZN720920 NJI720919:NJJ720920 NTE720919:NTF720920 ODA720919:ODB720920 OMW720919:OMX720920 OWS720919:OWT720920 PGO720919:PGP720920 PQK720919:PQL720920 QAG720919:QAH720920 QKC720919:QKD720920 QTY720919:QTZ720920 RDU720919:RDV720920 RNQ720919:RNR720920 RXM720919:RXN720920 SHI720919:SHJ720920 SRE720919:SRF720920 TBA720919:TBB720920 TKW720919:TKX720920 TUS720919:TUT720920 UEO720919:UEP720920 UOK720919:UOL720920 UYG720919:UYH720920 VIC720919:VID720920 VRY720919:VRZ720920 WBU720919:WBV720920 WLQ720919:WLR720920 WVM720919:WVN720920 JA786455:JB786456 SW786455:SX786456 ACS786455:ACT786456 AMO786455:AMP786456 AWK786455:AWL786456 BGG786455:BGH786456 BQC786455:BQD786456 BZY786455:BZZ786456 CJU786455:CJV786456 CTQ786455:CTR786456 DDM786455:DDN786456 DNI786455:DNJ786456 DXE786455:DXF786456 EHA786455:EHB786456 EQW786455:EQX786456 FAS786455:FAT786456 FKO786455:FKP786456 FUK786455:FUL786456 GEG786455:GEH786456 GOC786455:GOD786456 GXY786455:GXZ786456 HHU786455:HHV786456 HRQ786455:HRR786456 IBM786455:IBN786456 ILI786455:ILJ786456 IVE786455:IVF786456 JFA786455:JFB786456 JOW786455:JOX786456 JYS786455:JYT786456 KIO786455:KIP786456 KSK786455:KSL786456 LCG786455:LCH786456 LMC786455:LMD786456 LVY786455:LVZ786456 MFU786455:MFV786456 MPQ786455:MPR786456 MZM786455:MZN786456 NJI786455:NJJ786456 NTE786455:NTF786456 ODA786455:ODB786456 OMW786455:OMX786456 OWS786455:OWT786456 PGO786455:PGP786456 PQK786455:PQL786456 QAG786455:QAH786456 QKC786455:QKD786456 QTY786455:QTZ786456 RDU786455:RDV786456 RNQ786455:RNR786456 RXM786455:RXN786456 SHI786455:SHJ786456 SRE786455:SRF786456 TBA786455:TBB786456 TKW786455:TKX786456 TUS786455:TUT786456 UEO786455:UEP786456 UOK786455:UOL786456 UYG786455:UYH786456 VIC786455:VID786456 VRY786455:VRZ786456 WBU786455:WBV786456 WLQ786455:WLR786456 WVM786455:WVN786456 JA851991:JB851992 SW851991:SX851992 ACS851991:ACT851992 AMO851991:AMP851992 AWK851991:AWL851992 BGG851991:BGH851992 BQC851991:BQD851992 BZY851991:BZZ851992 CJU851991:CJV851992 CTQ851991:CTR851992 DDM851991:DDN851992 DNI851991:DNJ851992 DXE851991:DXF851992 EHA851991:EHB851992 EQW851991:EQX851992 FAS851991:FAT851992 FKO851991:FKP851992 FUK851991:FUL851992 GEG851991:GEH851992 GOC851991:GOD851992 GXY851991:GXZ851992 HHU851991:HHV851992 HRQ851991:HRR851992 IBM851991:IBN851992 ILI851991:ILJ851992 IVE851991:IVF851992 JFA851991:JFB851992 JOW851991:JOX851992 JYS851991:JYT851992 KIO851991:KIP851992 KSK851991:KSL851992 LCG851991:LCH851992 LMC851991:LMD851992 LVY851991:LVZ851992 MFU851991:MFV851992 MPQ851991:MPR851992 MZM851991:MZN851992 NJI851991:NJJ851992 NTE851991:NTF851992 ODA851991:ODB851992 OMW851991:OMX851992 OWS851991:OWT851992 PGO851991:PGP851992 PQK851991:PQL851992 QAG851991:QAH851992 QKC851991:QKD851992 QTY851991:QTZ851992 RDU851991:RDV851992 RNQ851991:RNR851992 RXM851991:RXN851992 SHI851991:SHJ851992 SRE851991:SRF851992 TBA851991:TBB851992 TKW851991:TKX851992 TUS851991:TUT851992 UEO851991:UEP851992 UOK851991:UOL851992 UYG851991:UYH851992 VIC851991:VID851992 VRY851991:VRZ851992 WBU851991:WBV851992 WLQ851991:WLR851992 WVM851991:WVN851992 JA917527:JB917528 SW917527:SX917528 ACS917527:ACT917528 AMO917527:AMP917528 AWK917527:AWL917528 BGG917527:BGH917528 BQC917527:BQD917528 BZY917527:BZZ917528 CJU917527:CJV917528 CTQ917527:CTR917528 DDM917527:DDN917528 DNI917527:DNJ917528 DXE917527:DXF917528 EHA917527:EHB917528 EQW917527:EQX917528 FAS917527:FAT917528 FKO917527:FKP917528 FUK917527:FUL917528 GEG917527:GEH917528 GOC917527:GOD917528 GXY917527:GXZ917528 HHU917527:HHV917528 HRQ917527:HRR917528 IBM917527:IBN917528 ILI917527:ILJ917528 IVE917527:IVF917528 JFA917527:JFB917528 JOW917527:JOX917528 JYS917527:JYT917528 KIO917527:KIP917528 KSK917527:KSL917528 LCG917527:LCH917528 LMC917527:LMD917528 LVY917527:LVZ917528 MFU917527:MFV917528 MPQ917527:MPR917528 MZM917527:MZN917528 NJI917527:NJJ917528 NTE917527:NTF917528 ODA917527:ODB917528 OMW917527:OMX917528 OWS917527:OWT917528 PGO917527:PGP917528 PQK917527:PQL917528 QAG917527:QAH917528 QKC917527:QKD917528 QTY917527:QTZ917528 RDU917527:RDV917528 RNQ917527:RNR917528 RXM917527:RXN917528 SHI917527:SHJ917528 SRE917527:SRF917528 TBA917527:TBB917528 TKW917527:TKX917528 TUS917527:TUT917528 UEO917527:UEP917528 UOK917527:UOL917528 UYG917527:UYH917528 VIC917527:VID917528 VRY917527:VRZ917528 WBU917527:WBV917528 WLQ917527:WLR917528 WVM917527:WVN917528 JA983063:JB983064 SW983063:SX983064 ACS983063:ACT983064 AMO983063:AMP983064 AWK983063:AWL983064 BGG983063:BGH983064 BQC983063:BQD983064 BZY983063:BZZ983064 CJU983063:CJV983064 CTQ983063:CTR983064 DDM983063:DDN983064 DNI983063:DNJ983064 DXE983063:DXF983064 EHA983063:EHB983064 EQW983063:EQX983064 FAS983063:FAT983064 FKO983063:FKP983064 FUK983063:FUL983064 GEG983063:GEH983064 GOC983063:GOD983064 GXY983063:GXZ983064 HHU983063:HHV983064 HRQ983063:HRR983064 IBM983063:IBN983064 ILI983063:ILJ983064 IVE983063:IVF983064 JFA983063:JFB983064 JOW983063:JOX983064 JYS983063:JYT983064 KIO983063:KIP983064 KSK983063:KSL983064 LCG983063:LCH983064 LMC983063:LMD983064 LVY983063:LVZ983064 MFU983063:MFV983064 MPQ983063:MPR983064 MZM983063:MZN983064 NJI983063:NJJ983064 NTE983063:NTF983064 ODA983063:ODB983064 OMW983063:OMX983064 OWS983063:OWT983064 PGO983063:PGP983064 PQK983063:PQL983064 QAG983063:QAH983064 QKC983063:QKD983064 QTY983063:QTZ983064 RDU983063:RDV983064 RNQ983063:RNR983064 RXM983063:RXN983064 SHI983063:SHJ983064 SRE983063:SRF983064 TBA983063:TBB983064 TKW983063:TKX983064 TUS983063:TUT983064 UEO983063:UEP983064 UOK983063:UOL983064 UYG983063:UYH983064 VIC983063:VID983064 VRY983063:VRZ983064 WBU983063:WBV983064 WLQ983063:WLR983064 F983059:F983060 C983063:E983064 F917523:F917524 C917527:E917528 F851987:F851988 C851991:E851992 F786451:F786452 C786455:E786456 F720915:F720916 C720919:E720920 F655379:F655380 C655383:E655384 F589843:F589844 C589847:E589848 F524307:F524308 C524311:E524312 F458771:F458772 C458775:E458776 F393235:F393236 C393239:E393240 F327699:F327700 C327703:E327704 F262163:F262164 C262167:E262168 F196627:F196628 C196631:E196632 F131091:F131092 C131095:E131096 F65555:F65556 C65559:E65560">
      <formula1>"面積割で按分,均等割で按分,その他"</formula1>
    </dataValidation>
    <dataValidation type="list" allowBlank="1" showInputMessage="1" showErrorMessage="1" promptTitle="プルダウン" prompt="リストから選択" sqref="WVM983048 JA7 SW7 ACS7 AMO7 AWK7 BGG7 BQC7 BZY7 CJU7 CTQ7 DDM7 DNI7 DXE7 EHA7 EQW7 FAS7 FKO7 FUK7 GEG7 GOC7 GXY7 HHU7 HRQ7 IBM7 ILI7 IVE7 JFA7 JOW7 JYS7 KIO7 KSK7 LCG7 LMC7 LVY7 MFU7 MPQ7 MZM7 NJI7 NTE7 ODA7 OMW7 OWS7 PGO7 PQK7 QAG7 QKC7 QTY7 RDU7 RNQ7 RXM7 SHI7 SRE7 TBA7 TKW7 TUS7 UEO7 UOK7 UYG7 VIC7 VRY7 WBU7 WLQ7 WVM7 C65544 JA65544 SW65544 ACS65544 AMO65544 AWK65544 BGG65544 BQC65544 BZY65544 CJU65544 CTQ65544 DDM65544 DNI65544 DXE65544 EHA65544 EQW65544 FAS65544 FKO65544 FUK65544 GEG65544 GOC65544 GXY65544 HHU65544 HRQ65544 IBM65544 ILI65544 IVE65544 JFA65544 JOW65544 JYS65544 KIO65544 KSK65544 LCG65544 LMC65544 LVY65544 MFU65544 MPQ65544 MZM65544 NJI65544 NTE65544 ODA65544 OMW65544 OWS65544 PGO65544 PQK65544 QAG65544 QKC65544 QTY65544 RDU65544 RNQ65544 RXM65544 SHI65544 SRE65544 TBA65544 TKW65544 TUS65544 UEO65544 UOK65544 UYG65544 VIC65544 VRY65544 WBU65544 WLQ65544 WVM65544 C131080 JA131080 SW131080 ACS131080 AMO131080 AWK131080 BGG131080 BQC131080 BZY131080 CJU131080 CTQ131080 DDM131080 DNI131080 DXE131080 EHA131080 EQW131080 FAS131080 FKO131080 FUK131080 GEG131080 GOC131080 GXY131080 HHU131080 HRQ131080 IBM131080 ILI131080 IVE131080 JFA131080 JOW131080 JYS131080 KIO131080 KSK131080 LCG131080 LMC131080 LVY131080 MFU131080 MPQ131080 MZM131080 NJI131080 NTE131080 ODA131080 OMW131080 OWS131080 PGO131080 PQK131080 QAG131080 QKC131080 QTY131080 RDU131080 RNQ131080 RXM131080 SHI131080 SRE131080 TBA131080 TKW131080 TUS131080 UEO131080 UOK131080 UYG131080 VIC131080 VRY131080 WBU131080 WLQ131080 WVM131080 C196616 JA196616 SW196616 ACS196616 AMO196616 AWK196616 BGG196616 BQC196616 BZY196616 CJU196616 CTQ196616 DDM196616 DNI196616 DXE196616 EHA196616 EQW196616 FAS196616 FKO196616 FUK196616 GEG196616 GOC196616 GXY196616 HHU196616 HRQ196616 IBM196616 ILI196616 IVE196616 JFA196616 JOW196616 JYS196616 KIO196616 KSK196616 LCG196616 LMC196616 LVY196616 MFU196616 MPQ196616 MZM196616 NJI196616 NTE196616 ODA196616 OMW196616 OWS196616 PGO196616 PQK196616 QAG196616 QKC196616 QTY196616 RDU196616 RNQ196616 RXM196616 SHI196616 SRE196616 TBA196616 TKW196616 TUS196616 UEO196616 UOK196616 UYG196616 VIC196616 VRY196616 WBU196616 WLQ196616 WVM196616 C262152 JA262152 SW262152 ACS262152 AMO262152 AWK262152 BGG262152 BQC262152 BZY262152 CJU262152 CTQ262152 DDM262152 DNI262152 DXE262152 EHA262152 EQW262152 FAS262152 FKO262152 FUK262152 GEG262152 GOC262152 GXY262152 HHU262152 HRQ262152 IBM262152 ILI262152 IVE262152 JFA262152 JOW262152 JYS262152 KIO262152 KSK262152 LCG262152 LMC262152 LVY262152 MFU262152 MPQ262152 MZM262152 NJI262152 NTE262152 ODA262152 OMW262152 OWS262152 PGO262152 PQK262152 QAG262152 QKC262152 QTY262152 RDU262152 RNQ262152 RXM262152 SHI262152 SRE262152 TBA262152 TKW262152 TUS262152 UEO262152 UOK262152 UYG262152 VIC262152 VRY262152 WBU262152 WLQ262152 WVM262152 C327688 JA327688 SW327688 ACS327688 AMO327688 AWK327688 BGG327688 BQC327688 BZY327688 CJU327688 CTQ327688 DDM327688 DNI327688 DXE327688 EHA327688 EQW327688 FAS327688 FKO327688 FUK327688 GEG327688 GOC327688 GXY327688 HHU327688 HRQ327688 IBM327688 ILI327688 IVE327688 JFA327688 JOW327688 JYS327688 KIO327688 KSK327688 LCG327688 LMC327688 LVY327688 MFU327688 MPQ327688 MZM327688 NJI327688 NTE327688 ODA327688 OMW327688 OWS327688 PGO327688 PQK327688 QAG327688 QKC327688 QTY327688 RDU327688 RNQ327688 RXM327688 SHI327688 SRE327688 TBA327688 TKW327688 TUS327688 UEO327688 UOK327688 UYG327688 VIC327688 VRY327688 WBU327688 WLQ327688 WVM327688 C393224 JA393224 SW393224 ACS393224 AMO393224 AWK393224 BGG393224 BQC393224 BZY393224 CJU393224 CTQ393224 DDM393224 DNI393224 DXE393224 EHA393224 EQW393224 FAS393224 FKO393224 FUK393224 GEG393224 GOC393224 GXY393224 HHU393224 HRQ393224 IBM393224 ILI393224 IVE393224 JFA393224 JOW393224 JYS393224 KIO393224 KSK393224 LCG393224 LMC393224 LVY393224 MFU393224 MPQ393224 MZM393224 NJI393224 NTE393224 ODA393224 OMW393224 OWS393224 PGO393224 PQK393224 QAG393224 QKC393224 QTY393224 RDU393224 RNQ393224 RXM393224 SHI393224 SRE393224 TBA393224 TKW393224 TUS393224 UEO393224 UOK393224 UYG393224 VIC393224 VRY393224 WBU393224 WLQ393224 WVM393224 C458760 JA458760 SW458760 ACS458760 AMO458760 AWK458760 BGG458760 BQC458760 BZY458760 CJU458760 CTQ458760 DDM458760 DNI458760 DXE458760 EHA458760 EQW458760 FAS458760 FKO458760 FUK458760 GEG458760 GOC458760 GXY458760 HHU458760 HRQ458760 IBM458760 ILI458760 IVE458760 JFA458760 JOW458760 JYS458760 KIO458760 KSK458760 LCG458760 LMC458760 LVY458760 MFU458760 MPQ458760 MZM458760 NJI458760 NTE458760 ODA458760 OMW458760 OWS458760 PGO458760 PQK458760 QAG458760 QKC458760 QTY458760 RDU458760 RNQ458760 RXM458760 SHI458760 SRE458760 TBA458760 TKW458760 TUS458760 UEO458760 UOK458760 UYG458760 VIC458760 VRY458760 WBU458760 WLQ458760 WVM458760 C524296 JA524296 SW524296 ACS524296 AMO524296 AWK524296 BGG524296 BQC524296 BZY524296 CJU524296 CTQ524296 DDM524296 DNI524296 DXE524296 EHA524296 EQW524296 FAS524296 FKO524296 FUK524296 GEG524296 GOC524296 GXY524296 HHU524296 HRQ524296 IBM524296 ILI524296 IVE524296 JFA524296 JOW524296 JYS524296 KIO524296 KSK524296 LCG524296 LMC524296 LVY524296 MFU524296 MPQ524296 MZM524296 NJI524296 NTE524296 ODA524296 OMW524296 OWS524296 PGO524296 PQK524296 QAG524296 QKC524296 QTY524296 RDU524296 RNQ524296 RXM524296 SHI524296 SRE524296 TBA524296 TKW524296 TUS524296 UEO524296 UOK524296 UYG524296 VIC524296 VRY524296 WBU524296 WLQ524296 WVM524296 C589832 JA589832 SW589832 ACS589832 AMO589832 AWK589832 BGG589832 BQC589832 BZY589832 CJU589832 CTQ589832 DDM589832 DNI589832 DXE589832 EHA589832 EQW589832 FAS589832 FKO589832 FUK589832 GEG589832 GOC589832 GXY589832 HHU589832 HRQ589832 IBM589832 ILI589832 IVE589832 JFA589832 JOW589832 JYS589832 KIO589832 KSK589832 LCG589832 LMC589832 LVY589832 MFU589832 MPQ589832 MZM589832 NJI589832 NTE589832 ODA589832 OMW589832 OWS589832 PGO589832 PQK589832 QAG589832 QKC589832 QTY589832 RDU589832 RNQ589832 RXM589832 SHI589832 SRE589832 TBA589832 TKW589832 TUS589832 UEO589832 UOK589832 UYG589832 VIC589832 VRY589832 WBU589832 WLQ589832 WVM589832 C655368 JA655368 SW655368 ACS655368 AMO655368 AWK655368 BGG655368 BQC655368 BZY655368 CJU655368 CTQ655368 DDM655368 DNI655368 DXE655368 EHA655368 EQW655368 FAS655368 FKO655368 FUK655368 GEG655368 GOC655368 GXY655368 HHU655368 HRQ655368 IBM655368 ILI655368 IVE655368 JFA655368 JOW655368 JYS655368 KIO655368 KSK655368 LCG655368 LMC655368 LVY655368 MFU655368 MPQ655368 MZM655368 NJI655368 NTE655368 ODA655368 OMW655368 OWS655368 PGO655368 PQK655368 QAG655368 QKC655368 QTY655368 RDU655368 RNQ655368 RXM655368 SHI655368 SRE655368 TBA655368 TKW655368 TUS655368 UEO655368 UOK655368 UYG655368 VIC655368 VRY655368 WBU655368 WLQ655368 WVM655368 C720904 JA720904 SW720904 ACS720904 AMO720904 AWK720904 BGG720904 BQC720904 BZY720904 CJU720904 CTQ720904 DDM720904 DNI720904 DXE720904 EHA720904 EQW720904 FAS720904 FKO720904 FUK720904 GEG720904 GOC720904 GXY720904 HHU720904 HRQ720904 IBM720904 ILI720904 IVE720904 JFA720904 JOW720904 JYS720904 KIO720904 KSK720904 LCG720904 LMC720904 LVY720904 MFU720904 MPQ720904 MZM720904 NJI720904 NTE720904 ODA720904 OMW720904 OWS720904 PGO720904 PQK720904 QAG720904 QKC720904 QTY720904 RDU720904 RNQ720904 RXM720904 SHI720904 SRE720904 TBA720904 TKW720904 TUS720904 UEO720904 UOK720904 UYG720904 VIC720904 VRY720904 WBU720904 WLQ720904 WVM720904 C786440 JA786440 SW786440 ACS786440 AMO786440 AWK786440 BGG786440 BQC786440 BZY786440 CJU786440 CTQ786440 DDM786440 DNI786440 DXE786440 EHA786440 EQW786440 FAS786440 FKO786440 FUK786440 GEG786440 GOC786440 GXY786440 HHU786440 HRQ786440 IBM786440 ILI786440 IVE786440 JFA786440 JOW786440 JYS786440 KIO786440 KSK786440 LCG786440 LMC786440 LVY786440 MFU786440 MPQ786440 MZM786440 NJI786440 NTE786440 ODA786440 OMW786440 OWS786440 PGO786440 PQK786440 QAG786440 QKC786440 QTY786440 RDU786440 RNQ786440 RXM786440 SHI786440 SRE786440 TBA786440 TKW786440 TUS786440 UEO786440 UOK786440 UYG786440 VIC786440 VRY786440 WBU786440 WLQ786440 WVM786440 C851976 JA851976 SW851976 ACS851976 AMO851976 AWK851976 BGG851976 BQC851976 BZY851976 CJU851976 CTQ851976 DDM851976 DNI851976 DXE851976 EHA851976 EQW851976 FAS851976 FKO851976 FUK851976 GEG851976 GOC851976 GXY851976 HHU851976 HRQ851976 IBM851976 ILI851976 IVE851976 JFA851976 JOW851976 JYS851976 KIO851976 KSK851976 LCG851976 LMC851976 LVY851976 MFU851976 MPQ851976 MZM851976 NJI851976 NTE851976 ODA851976 OMW851976 OWS851976 PGO851976 PQK851976 QAG851976 QKC851976 QTY851976 RDU851976 RNQ851976 RXM851976 SHI851976 SRE851976 TBA851976 TKW851976 TUS851976 UEO851976 UOK851976 UYG851976 VIC851976 VRY851976 WBU851976 WLQ851976 WVM851976 C917512 JA917512 SW917512 ACS917512 AMO917512 AWK917512 BGG917512 BQC917512 BZY917512 CJU917512 CTQ917512 DDM917512 DNI917512 DXE917512 EHA917512 EQW917512 FAS917512 FKO917512 FUK917512 GEG917512 GOC917512 GXY917512 HHU917512 HRQ917512 IBM917512 ILI917512 IVE917512 JFA917512 JOW917512 JYS917512 KIO917512 KSK917512 LCG917512 LMC917512 LVY917512 MFU917512 MPQ917512 MZM917512 NJI917512 NTE917512 ODA917512 OMW917512 OWS917512 PGO917512 PQK917512 QAG917512 QKC917512 QTY917512 RDU917512 RNQ917512 RXM917512 SHI917512 SRE917512 TBA917512 TKW917512 TUS917512 UEO917512 UOK917512 UYG917512 VIC917512 VRY917512 WBU917512 WLQ917512 WVM917512 C983048 JA983048 SW983048 ACS983048 AMO983048 AWK983048 BGG983048 BQC983048 BZY983048 CJU983048 CTQ983048 DDM983048 DNI983048 DXE983048 EHA983048 EQW983048 FAS983048 FKO983048 FUK983048 GEG983048 GOC983048 GXY983048 HHU983048 HRQ983048 IBM983048 ILI983048 IVE983048 JFA983048 JOW983048 JYS983048 KIO983048 KSK983048 LCG983048 LMC983048 LVY983048 MFU983048 MPQ983048 MZM983048 NJI983048 NTE983048 ODA983048 OMW983048 OWS983048 PGO983048 PQK983048 QAG983048 QKC983048 QTY983048 RDU983048 RNQ983048 RXM983048 SHI983048 SRE983048 TBA983048 TKW983048 TUS983048 UEO983048 UOK983048 UYG983048 VIC983048 VRY983048 WBU983048 WLQ983048">
      <formula1>集落協定名</formula1>
    </dataValidation>
    <dataValidation imeMode="hiragana" allowBlank="1" showInputMessage="1" showErrorMessage="1" sqref="C65552:C65554 JA65552:JA65554 SW65552:SW65554 ACS65552:ACS65554 AMO65552:AMO65554 AWK65552:AWK65554 BGG65552:BGG65554 BQC65552:BQC65554 BZY65552:BZY65554 CJU65552:CJU65554 CTQ65552:CTQ65554 DDM65552:DDM65554 DNI65552:DNI65554 DXE65552:DXE65554 EHA65552:EHA65554 EQW65552:EQW65554 FAS65552:FAS65554 FKO65552:FKO65554 FUK65552:FUK65554 GEG65552:GEG65554 GOC65552:GOC65554 GXY65552:GXY65554 HHU65552:HHU65554 HRQ65552:HRQ65554 IBM65552:IBM65554 ILI65552:ILI65554 IVE65552:IVE65554 JFA65552:JFA65554 JOW65552:JOW65554 JYS65552:JYS65554 KIO65552:KIO65554 KSK65552:KSK65554 LCG65552:LCG65554 LMC65552:LMC65554 LVY65552:LVY65554 MFU65552:MFU65554 MPQ65552:MPQ65554 MZM65552:MZM65554 NJI65552:NJI65554 NTE65552:NTE65554 ODA65552:ODA65554 OMW65552:OMW65554 OWS65552:OWS65554 PGO65552:PGO65554 PQK65552:PQK65554 QAG65552:QAG65554 QKC65552:QKC65554 QTY65552:QTY65554 RDU65552:RDU65554 RNQ65552:RNQ65554 RXM65552:RXM65554 SHI65552:SHI65554 SRE65552:SRE65554 TBA65552:TBA65554 TKW65552:TKW65554 TUS65552:TUS65554 UEO65552:UEO65554 UOK65552:UOK65554 UYG65552:UYG65554 VIC65552:VIC65554 VRY65552:VRY65554 WBU65552:WBU65554 WLQ65552:WLQ65554 WVM65552:WVM65554 C131088:C131090 JA131088:JA131090 SW131088:SW131090 ACS131088:ACS131090 AMO131088:AMO131090 AWK131088:AWK131090 BGG131088:BGG131090 BQC131088:BQC131090 BZY131088:BZY131090 CJU131088:CJU131090 CTQ131088:CTQ131090 DDM131088:DDM131090 DNI131088:DNI131090 DXE131088:DXE131090 EHA131088:EHA131090 EQW131088:EQW131090 FAS131088:FAS131090 FKO131088:FKO131090 FUK131088:FUK131090 GEG131088:GEG131090 GOC131088:GOC131090 GXY131088:GXY131090 HHU131088:HHU131090 HRQ131088:HRQ131090 IBM131088:IBM131090 ILI131088:ILI131090 IVE131088:IVE131090 JFA131088:JFA131090 JOW131088:JOW131090 JYS131088:JYS131090 KIO131088:KIO131090 KSK131088:KSK131090 LCG131088:LCG131090 LMC131088:LMC131090 LVY131088:LVY131090 MFU131088:MFU131090 MPQ131088:MPQ131090 MZM131088:MZM131090 NJI131088:NJI131090 NTE131088:NTE131090 ODA131088:ODA131090 OMW131088:OMW131090 OWS131088:OWS131090 PGO131088:PGO131090 PQK131088:PQK131090 QAG131088:QAG131090 QKC131088:QKC131090 QTY131088:QTY131090 RDU131088:RDU131090 RNQ131088:RNQ131090 RXM131088:RXM131090 SHI131088:SHI131090 SRE131088:SRE131090 TBA131088:TBA131090 TKW131088:TKW131090 TUS131088:TUS131090 UEO131088:UEO131090 UOK131088:UOK131090 UYG131088:UYG131090 VIC131088:VIC131090 VRY131088:VRY131090 WBU131088:WBU131090 WLQ131088:WLQ131090 WVM131088:WVM131090 C196624:C196626 JA196624:JA196626 SW196624:SW196626 ACS196624:ACS196626 AMO196624:AMO196626 AWK196624:AWK196626 BGG196624:BGG196626 BQC196624:BQC196626 BZY196624:BZY196626 CJU196624:CJU196626 CTQ196624:CTQ196626 DDM196624:DDM196626 DNI196624:DNI196626 DXE196624:DXE196626 EHA196624:EHA196626 EQW196624:EQW196626 FAS196624:FAS196626 FKO196624:FKO196626 FUK196624:FUK196626 GEG196624:GEG196626 GOC196624:GOC196626 GXY196624:GXY196626 HHU196624:HHU196626 HRQ196624:HRQ196626 IBM196624:IBM196626 ILI196624:ILI196626 IVE196624:IVE196626 JFA196624:JFA196626 JOW196624:JOW196626 JYS196624:JYS196626 KIO196624:KIO196626 KSK196624:KSK196626 LCG196624:LCG196626 LMC196624:LMC196626 LVY196624:LVY196626 MFU196624:MFU196626 MPQ196624:MPQ196626 MZM196624:MZM196626 NJI196624:NJI196626 NTE196624:NTE196626 ODA196624:ODA196626 OMW196624:OMW196626 OWS196624:OWS196626 PGO196624:PGO196626 PQK196624:PQK196626 QAG196624:QAG196626 QKC196624:QKC196626 QTY196624:QTY196626 RDU196624:RDU196626 RNQ196624:RNQ196626 RXM196624:RXM196626 SHI196624:SHI196626 SRE196624:SRE196626 TBA196624:TBA196626 TKW196624:TKW196626 TUS196624:TUS196626 UEO196624:UEO196626 UOK196624:UOK196626 UYG196624:UYG196626 VIC196624:VIC196626 VRY196624:VRY196626 WBU196624:WBU196626 WLQ196624:WLQ196626 WVM196624:WVM196626 C262160:C262162 JA262160:JA262162 SW262160:SW262162 ACS262160:ACS262162 AMO262160:AMO262162 AWK262160:AWK262162 BGG262160:BGG262162 BQC262160:BQC262162 BZY262160:BZY262162 CJU262160:CJU262162 CTQ262160:CTQ262162 DDM262160:DDM262162 DNI262160:DNI262162 DXE262160:DXE262162 EHA262160:EHA262162 EQW262160:EQW262162 FAS262160:FAS262162 FKO262160:FKO262162 FUK262160:FUK262162 GEG262160:GEG262162 GOC262160:GOC262162 GXY262160:GXY262162 HHU262160:HHU262162 HRQ262160:HRQ262162 IBM262160:IBM262162 ILI262160:ILI262162 IVE262160:IVE262162 JFA262160:JFA262162 JOW262160:JOW262162 JYS262160:JYS262162 KIO262160:KIO262162 KSK262160:KSK262162 LCG262160:LCG262162 LMC262160:LMC262162 LVY262160:LVY262162 MFU262160:MFU262162 MPQ262160:MPQ262162 MZM262160:MZM262162 NJI262160:NJI262162 NTE262160:NTE262162 ODA262160:ODA262162 OMW262160:OMW262162 OWS262160:OWS262162 PGO262160:PGO262162 PQK262160:PQK262162 QAG262160:QAG262162 QKC262160:QKC262162 QTY262160:QTY262162 RDU262160:RDU262162 RNQ262160:RNQ262162 RXM262160:RXM262162 SHI262160:SHI262162 SRE262160:SRE262162 TBA262160:TBA262162 TKW262160:TKW262162 TUS262160:TUS262162 UEO262160:UEO262162 UOK262160:UOK262162 UYG262160:UYG262162 VIC262160:VIC262162 VRY262160:VRY262162 WBU262160:WBU262162 WLQ262160:WLQ262162 WVM262160:WVM262162 C327696:C327698 JA327696:JA327698 SW327696:SW327698 ACS327696:ACS327698 AMO327696:AMO327698 AWK327696:AWK327698 BGG327696:BGG327698 BQC327696:BQC327698 BZY327696:BZY327698 CJU327696:CJU327698 CTQ327696:CTQ327698 DDM327696:DDM327698 DNI327696:DNI327698 DXE327696:DXE327698 EHA327696:EHA327698 EQW327696:EQW327698 FAS327696:FAS327698 FKO327696:FKO327698 FUK327696:FUK327698 GEG327696:GEG327698 GOC327696:GOC327698 GXY327696:GXY327698 HHU327696:HHU327698 HRQ327696:HRQ327698 IBM327696:IBM327698 ILI327696:ILI327698 IVE327696:IVE327698 JFA327696:JFA327698 JOW327696:JOW327698 JYS327696:JYS327698 KIO327696:KIO327698 KSK327696:KSK327698 LCG327696:LCG327698 LMC327696:LMC327698 LVY327696:LVY327698 MFU327696:MFU327698 MPQ327696:MPQ327698 MZM327696:MZM327698 NJI327696:NJI327698 NTE327696:NTE327698 ODA327696:ODA327698 OMW327696:OMW327698 OWS327696:OWS327698 PGO327696:PGO327698 PQK327696:PQK327698 QAG327696:QAG327698 QKC327696:QKC327698 QTY327696:QTY327698 RDU327696:RDU327698 RNQ327696:RNQ327698 RXM327696:RXM327698 SHI327696:SHI327698 SRE327696:SRE327698 TBA327696:TBA327698 TKW327696:TKW327698 TUS327696:TUS327698 UEO327696:UEO327698 UOK327696:UOK327698 UYG327696:UYG327698 VIC327696:VIC327698 VRY327696:VRY327698 WBU327696:WBU327698 WLQ327696:WLQ327698 WVM327696:WVM327698 C393232:C393234 JA393232:JA393234 SW393232:SW393234 ACS393232:ACS393234 AMO393232:AMO393234 AWK393232:AWK393234 BGG393232:BGG393234 BQC393232:BQC393234 BZY393232:BZY393234 CJU393232:CJU393234 CTQ393232:CTQ393234 DDM393232:DDM393234 DNI393232:DNI393234 DXE393232:DXE393234 EHA393232:EHA393234 EQW393232:EQW393234 FAS393232:FAS393234 FKO393232:FKO393234 FUK393232:FUK393234 GEG393232:GEG393234 GOC393232:GOC393234 GXY393232:GXY393234 HHU393232:HHU393234 HRQ393232:HRQ393234 IBM393232:IBM393234 ILI393232:ILI393234 IVE393232:IVE393234 JFA393232:JFA393234 JOW393232:JOW393234 JYS393232:JYS393234 KIO393232:KIO393234 KSK393232:KSK393234 LCG393232:LCG393234 LMC393232:LMC393234 LVY393232:LVY393234 MFU393232:MFU393234 MPQ393232:MPQ393234 MZM393232:MZM393234 NJI393232:NJI393234 NTE393232:NTE393234 ODA393232:ODA393234 OMW393232:OMW393234 OWS393232:OWS393234 PGO393232:PGO393234 PQK393232:PQK393234 QAG393232:QAG393234 QKC393232:QKC393234 QTY393232:QTY393234 RDU393232:RDU393234 RNQ393232:RNQ393234 RXM393232:RXM393234 SHI393232:SHI393234 SRE393232:SRE393234 TBA393232:TBA393234 TKW393232:TKW393234 TUS393232:TUS393234 UEO393232:UEO393234 UOK393232:UOK393234 UYG393232:UYG393234 VIC393232:VIC393234 VRY393232:VRY393234 WBU393232:WBU393234 WLQ393232:WLQ393234 WVM393232:WVM393234 C458768:C458770 JA458768:JA458770 SW458768:SW458770 ACS458768:ACS458770 AMO458768:AMO458770 AWK458768:AWK458770 BGG458768:BGG458770 BQC458768:BQC458770 BZY458768:BZY458770 CJU458768:CJU458770 CTQ458768:CTQ458770 DDM458768:DDM458770 DNI458768:DNI458770 DXE458768:DXE458770 EHA458768:EHA458770 EQW458768:EQW458770 FAS458768:FAS458770 FKO458768:FKO458770 FUK458768:FUK458770 GEG458768:GEG458770 GOC458768:GOC458770 GXY458768:GXY458770 HHU458768:HHU458770 HRQ458768:HRQ458770 IBM458768:IBM458770 ILI458768:ILI458770 IVE458768:IVE458770 JFA458768:JFA458770 JOW458768:JOW458770 JYS458768:JYS458770 KIO458768:KIO458770 KSK458768:KSK458770 LCG458768:LCG458770 LMC458768:LMC458770 LVY458768:LVY458770 MFU458768:MFU458770 MPQ458768:MPQ458770 MZM458768:MZM458770 NJI458768:NJI458770 NTE458768:NTE458770 ODA458768:ODA458770 OMW458768:OMW458770 OWS458768:OWS458770 PGO458768:PGO458770 PQK458768:PQK458770 QAG458768:QAG458770 QKC458768:QKC458770 QTY458768:QTY458770 RDU458768:RDU458770 RNQ458768:RNQ458770 RXM458768:RXM458770 SHI458768:SHI458770 SRE458768:SRE458770 TBA458768:TBA458770 TKW458768:TKW458770 TUS458768:TUS458770 UEO458768:UEO458770 UOK458768:UOK458770 UYG458768:UYG458770 VIC458768:VIC458770 VRY458768:VRY458770 WBU458768:WBU458770 WLQ458768:WLQ458770 WVM458768:WVM458770 C524304:C524306 JA524304:JA524306 SW524304:SW524306 ACS524304:ACS524306 AMO524304:AMO524306 AWK524304:AWK524306 BGG524304:BGG524306 BQC524304:BQC524306 BZY524304:BZY524306 CJU524304:CJU524306 CTQ524304:CTQ524306 DDM524304:DDM524306 DNI524304:DNI524306 DXE524304:DXE524306 EHA524304:EHA524306 EQW524304:EQW524306 FAS524304:FAS524306 FKO524304:FKO524306 FUK524304:FUK524306 GEG524304:GEG524306 GOC524304:GOC524306 GXY524304:GXY524306 HHU524304:HHU524306 HRQ524304:HRQ524306 IBM524304:IBM524306 ILI524304:ILI524306 IVE524304:IVE524306 JFA524304:JFA524306 JOW524304:JOW524306 JYS524304:JYS524306 KIO524304:KIO524306 KSK524304:KSK524306 LCG524304:LCG524306 LMC524304:LMC524306 LVY524304:LVY524306 MFU524304:MFU524306 MPQ524304:MPQ524306 MZM524304:MZM524306 NJI524304:NJI524306 NTE524304:NTE524306 ODA524304:ODA524306 OMW524304:OMW524306 OWS524304:OWS524306 PGO524304:PGO524306 PQK524304:PQK524306 QAG524304:QAG524306 QKC524304:QKC524306 QTY524304:QTY524306 RDU524304:RDU524306 RNQ524304:RNQ524306 RXM524304:RXM524306 SHI524304:SHI524306 SRE524304:SRE524306 TBA524304:TBA524306 TKW524304:TKW524306 TUS524304:TUS524306 UEO524304:UEO524306 UOK524304:UOK524306 UYG524304:UYG524306 VIC524304:VIC524306 VRY524304:VRY524306 WBU524304:WBU524306 WLQ524304:WLQ524306 WVM524304:WVM524306 C589840:C589842 JA589840:JA589842 SW589840:SW589842 ACS589840:ACS589842 AMO589840:AMO589842 AWK589840:AWK589842 BGG589840:BGG589842 BQC589840:BQC589842 BZY589840:BZY589842 CJU589840:CJU589842 CTQ589840:CTQ589842 DDM589840:DDM589842 DNI589840:DNI589842 DXE589840:DXE589842 EHA589840:EHA589842 EQW589840:EQW589842 FAS589840:FAS589842 FKO589840:FKO589842 FUK589840:FUK589842 GEG589840:GEG589842 GOC589840:GOC589842 GXY589840:GXY589842 HHU589840:HHU589842 HRQ589840:HRQ589842 IBM589840:IBM589842 ILI589840:ILI589842 IVE589840:IVE589842 JFA589840:JFA589842 JOW589840:JOW589842 JYS589840:JYS589842 KIO589840:KIO589842 KSK589840:KSK589842 LCG589840:LCG589842 LMC589840:LMC589842 LVY589840:LVY589842 MFU589840:MFU589842 MPQ589840:MPQ589842 MZM589840:MZM589842 NJI589840:NJI589842 NTE589840:NTE589842 ODA589840:ODA589842 OMW589840:OMW589842 OWS589840:OWS589842 PGO589840:PGO589842 PQK589840:PQK589842 QAG589840:QAG589842 QKC589840:QKC589842 QTY589840:QTY589842 RDU589840:RDU589842 RNQ589840:RNQ589842 RXM589840:RXM589842 SHI589840:SHI589842 SRE589840:SRE589842 TBA589840:TBA589842 TKW589840:TKW589842 TUS589840:TUS589842 UEO589840:UEO589842 UOK589840:UOK589842 UYG589840:UYG589842 VIC589840:VIC589842 VRY589840:VRY589842 WBU589840:WBU589842 WLQ589840:WLQ589842 WVM589840:WVM589842 C655376:C655378 JA655376:JA655378 SW655376:SW655378 ACS655376:ACS655378 AMO655376:AMO655378 AWK655376:AWK655378 BGG655376:BGG655378 BQC655376:BQC655378 BZY655376:BZY655378 CJU655376:CJU655378 CTQ655376:CTQ655378 DDM655376:DDM655378 DNI655376:DNI655378 DXE655376:DXE655378 EHA655376:EHA655378 EQW655376:EQW655378 FAS655376:FAS655378 FKO655376:FKO655378 FUK655376:FUK655378 GEG655376:GEG655378 GOC655376:GOC655378 GXY655376:GXY655378 HHU655376:HHU655378 HRQ655376:HRQ655378 IBM655376:IBM655378 ILI655376:ILI655378 IVE655376:IVE655378 JFA655376:JFA655378 JOW655376:JOW655378 JYS655376:JYS655378 KIO655376:KIO655378 KSK655376:KSK655378 LCG655376:LCG655378 LMC655376:LMC655378 LVY655376:LVY655378 MFU655376:MFU655378 MPQ655376:MPQ655378 MZM655376:MZM655378 NJI655376:NJI655378 NTE655376:NTE655378 ODA655376:ODA655378 OMW655376:OMW655378 OWS655376:OWS655378 PGO655376:PGO655378 PQK655376:PQK655378 QAG655376:QAG655378 QKC655376:QKC655378 QTY655376:QTY655378 RDU655376:RDU655378 RNQ655376:RNQ655378 RXM655376:RXM655378 SHI655376:SHI655378 SRE655376:SRE655378 TBA655376:TBA655378 TKW655376:TKW655378 TUS655376:TUS655378 UEO655376:UEO655378 UOK655376:UOK655378 UYG655376:UYG655378 VIC655376:VIC655378 VRY655376:VRY655378 WBU655376:WBU655378 WLQ655376:WLQ655378 WVM655376:WVM655378 C720912:C720914 JA720912:JA720914 SW720912:SW720914 ACS720912:ACS720914 AMO720912:AMO720914 AWK720912:AWK720914 BGG720912:BGG720914 BQC720912:BQC720914 BZY720912:BZY720914 CJU720912:CJU720914 CTQ720912:CTQ720914 DDM720912:DDM720914 DNI720912:DNI720914 DXE720912:DXE720914 EHA720912:EHA720914 EQW720912:EQW720914 FAS720912:FAS720914 FKO720912:FKO720914 FUK720912:FUK720914 GEG720912:GEG720914 GOC720912:GOC720914 GXY720912:GXY720914 HHU720912:HHU720914 HRQ720912:HRQ720914 IBM720912:IBM720914 ILI720912:ILI720914 IVE720912:IVE720914 JFA720912:JFA720914 JOW720912:JOW720914 JYS720912:JYS720914 KIO720912:KIO720914 KSK720912:KSK720914 LCG720912:LCG720914 LMC720912:LMC720914 LVY720912:LVY720914 MFU720912:MFU720914 MPQ720912:MPQ720914 MZM720912:MZM720914 NJI720912:NJI720914 NTE720912:NTE720914 ODA720912:ODA720914 OMW720912:OMW720914 OWS720912:OWS720914 PGO720912:PGO720914 PQK720912:PQK720914 QAG720912:QAG720914 QKC720912:QKC720914 QTY720912:QTY720914 RDU720912:RDU720914 RNQ720912:RNQ720914 RXM720912:RXM720914 SHI720912:SHI720914 SRE720912:SRE720914 TBA720912:TBA720914 TKW720912:TKW720914 TUS720912:TUS720914 UEO720912:UEO720914 UOK720912:UOK720914 UYG720912:UYG720914 VIC720912:VIC720914 VRY720912:VRY720914 WBU720912:WBU720914 WLQ720912:WLQ720914 WVM720912:WVM720914 C786448:C786450 JA786448:JA786450 SW786448:SW786450 ACS786448:ACS786450 AMO786448:AMO786450 AWK786448:AWK786450 BGG786448:BGG786450 BQC786448:BQC786450 BZY786448:BZY786450 CJU786448:CJU786450 CTQ786448:CTQ786450 DDM786448:DDM786450 DNI786448:DNI786450 DXE786448:DXE786450 EHA786448:EHA786450 EQW786448:EQW786450 FAS786448:FAS786450 FKO786448:FKO786450 FUK786448:FUK786450 GEG786448:GEG786450 GOC786448:GOC786450 GXY786448:GXY786450 HHU786448:HHU786450 HRQ786448:HRQ786450 IBM786448:IBM786450 ILI786448:ILI786450 IVE786448:IVE786450 JFA786448:JFA786450 JOW786448:JOW786450 JYS786448:JYS786450 KIO786448:KIO786450 KSK786448:KSK786450 LCG786448:LCG786450 LMC786448:LMC786450 LVY786448:LVY786450 MFU786448:MFU786450 MPQ786448:MPQ786450 MZM786448:MZM786450 NJI786448:NJI786450 NTE786448:NTE786450 ODA786448:ODA786450 OMW786448:OMW786450 OWS786448:OWS786450 PGO786448:PGO786450 PQK786448:PQK786450 QAG786448:QAG786450 QKC786448:QKC786450 QTY786448:QTY786450 RDU786448:RDU786450 RNQ786448:RNQ786450 RXM786448:RXM786450 SHI786448:SHI786450 SRE786448:SRE786450 TBA786448:TBA786450 TKW786448:TKW786450 TUS786448:TUS786450 UEO786448:UEO786450 UOK786448:UOK786450 UYG786448:UYG786450 VIC786448:VIC786450 VRY786448:VRY786450 WBU786448:WBU786450 WLQ786448:WLQ786450 WVM786448:WVM786450 C851984:C851986 JA851984:JA851986 SW851984:SW851986 ACS851984:ACS851986 AMO851984:AMO851986 AWK851984:AWK851986 BGG851984:BGG851986 BQC851984:BQC851986 BZY851984:BZY851986 CJU851984:CJU851986 CTQ851984:CTQ851986 DDM851984:DDM851986 DNI851984:DNI851986 DXE851984:DXE851986 EHA851984:EHA851986 EQW851984:EQW851986 FAS851984:FAS851986 FKO851984:FKO851986 FUK851984:FUK851986 GEG851984:GEG851986 GOC851984:GOC851986 GXY851984:GXY851986 HHU851984:HHU851986 HRQ851984:HRQ851986 IBM851984:IBM851986 ILI851984:ILI851986 IVE851984:IVE851986 JFA851984:JFA851986 JOW851984:JOW851986 JYS851984:JYS851986 KIO851984:KIO851986 KSK851984:KSK851986 LCG851984:LCG851986 LMC851984:LMC851986 LVY851984:LVY851986 MFU851984:MFU851986 MPQ851984:MPQ851986 MZM851984:MZM851986 NJI851984:NJI851986 NTE851984:NTE851986 ODA851984:ODA851986 OMW851984:OMW851986 OWS851984:OWS851986 PGO851984:PGO851986 PQK851984:PQK851986 QAG851984:QAG851986 QKC851984:QKC851986 QTY851984:QTY851986 RDU851984:RDU851986 RNQ851984:RNQ851986 RXM851984:RXM851986 SHI851984:SHI851986 SRE851984:SRE851986 TBA851984:TBA851986 TKW851984:TKW851986 TUS851984:TUS851986 UEO851984:UEO851986 UOK851984:UOK851986 UYG851984:UYG851986 VIC851984:VIC851986 VRY851984:VRY851986 WBU851984:WBU851986 WLQ851984:WLQ851986 WVM851984:WVM851986 C917520:C917522 JA917520:JA917522 SW917520:SW917522 ACS917520:ACS917522 AMO917520:AMO917522 AWK917520:AWK917522 BGG917520:BGG917522 BQC917520:BQC917522 BZY917520:BZY917522 CJU917520:CJU917522 CTQ917520:CTQ917522 DDM917520:DDM917522 DNI917520:DNI917522 DXE917520:DXE917522 EHA917520:EHA917522 EQW917520:EQW917522 FAS917520:FAS917522 FKO917520:FKO917522 FUK917520:FUK917522 GEG917520:GEG917522 GOC917520:GOC917522 GXY917520:GXY917522 HHU917520:HHU917522 HRQ917520:HRQ917522 IBM917520:IBM917522 ILI917520:ILI917522 IVE917520:IVE917522 JFA917520:JFA917522 JOW917520:JOW917522 JYS917520:JYS917522 KIO917520:KIO917522 KSK917520:KSK917522 LCG917520:LCG917522 LMC917520:LMC917522 LVY917520:LVY917522 MFU917520:MFU917522 MPQ917520:MPQ917522 MZM917520:MZM917522 NJI917520:NJI917522 NTE917520:NTE917522 ODA917520:ODA917522 OMW917520:OMW917522 OWS917520:OWS917522 PGO917520:PGO917522 PQK917520:PQK917522 QAG917520:QAG917522 QKC917520:QKC917522 QTY917520:QTY917522 RDU917520:RDU917522 RNQ917520:RNQ917522 RXM917520:RXM917522 SHI917520:SHI917522 SRE917520:SRE917522 TBA917520:TBA917522 TKW917520:TKW917522 TUS917520:TUS917522 UEO917520:UEO917522 UOK917520:UOK917522 UYG917520:UYG917522 VIC917520:VIC917522 VRY917520:VRY917522 WBU917520:WBU917522 WLQ917520:WLQ917522 WVM917520:WVM917522 C983056:C983058 JA983056:JA983058 SW983056:SW983058 ACS983056:ACS983058 AMO983056:AMO983058 AWK983056:AWK983058 BGG983056:BGG983058 BQC983056:BQC983058 BZY983056:BZY983058 CJU983056:CJU983058 CTQ983056:CTQ983058 DDM983056:DDM983058 DNI983056:DNI983058 DXE983056:DXE983058 EHA983056:EHA983058 EQW983056:EQW983058 FAS983056:FAS983058 FKO983056:FKO983058 FUK983056:FUK983058 GEG983056:GEG983058 GOC983056:GOC983058 GXY983056:GXY983058 HHU983056:HHU983058 HRQ983056:HRQ983058 IBM983056:IBM983058 ILI983056:ILI983058 IVE983056:IVE983058 JFA983056:JFA983058 JOW983056:JOW983058 JYS983056:JYS983058 KIO983056:KIO983058 KSK983056:KSK983058 LCG983056:LCG983058 LMC983056:LMC983058 LVY983056:LVY983058 MFU983056:MFU983058 MPQ983056:MPQ983058 MZM983056:MZM983058 NJI983056:NJI983058 NTE983056:NTE983058 ODA983056:ODA983058 OMW983056:OMW983058 OWS983056:OWS983058 PGO983056:PGO983058 PQK983056:PQK983058 QAG983056:QAG983058 QKC983056:QKC983058 QTY983056:QTY983058 RDU983056:RDU983058 RNQ983056:RNQ983058 RXM983056:RXM983058 SHI983056:SHI983058 SRE983056:SRE983058 TBA983056:TBA983058 TKW983056:TKW983058 TUS983056:TUS983058 UEO983056:UEO983058 UOK983056:UOK983058 UYG983056:UYG983058 VIC983056:VIC983058 VRY983056:VRY983058 WBU983056:WBU983058 WLQ983056:WLQ983058 WVM983056:WVM983058 WVM15:WVM17 WLQ15:WLQ17 WBU15:WBU17 VRY15:VRY17 VIC15:VIC17 UYG15:UYG17 UOK15:UOK17 UEO15:UEO17 TUS15:TUS17 TKW15:TKW17 TBA15:TBA17 SRE15:SRE17 SHI15:SHI17 RXM15:RXM17 RNQ15:RNQ17 RDU15:RDU17 QTY15:QTY17 QKC15:QKC17 QAG15:QAG17 PQK15:PQK17 PGO15:PGO17 OWS15:OWS17 OMW15:OMW17 ODA15:ODA17 NTE15:NTE17 NJI15:NJI17 MZM15:MZM17 MPQ15:MPQ17 MFU15:MFU17 LVY15:LVY17 LMC15:LMC17 LCG15:LCG17 KSK15:KSK17 KIO15:KIO17 JYS15:JYS17 JOW15:JOW17 JFA15:JFA17 IVE15:IVE17 ILI15:ILI17 IBM15:IBM17 HRQ15:HRQ17 HHU15:HHU17 GXY15:GXY17 GOC15:GOC17 GEG15:GEG17 FUK15:FUK17 FKO15:FKO17 FAS15:FAS17 EQW15:EQW17 EHA15:EHA17 DXE15:DXE17 DNI15:DNI17 DDM15:DDM17 CTQ15:CTQ17 CJU15:CJU17 BZY15:BZY17 BQC15:BQC17 BGG15:BGG17 AWK15:AWK17 AMO15:AMO17 ACS15:ACS17 SW15:SW17 JA15:JA17 C15 C17"/>
    <dataValidation imeMode="off" allowBlank="1" showInputMessage="1" showErrorMessage="1" sqref="B65552:B65554 IZ65552:IZ65554 SV65552:SV65554 ACR65552:ACR65554 AMN65552:AMN65554 AWJ65552:AWJ65554 BGF65552:BGF65554 BQB65552:BQB65554 BZX65552:BZX65554 CJT65552:CJT65554 CTP65552:CTP65554 DDL65552:DDL65554 DNH65552:DNH65554 DXD65552:DXD65554 EGZ65552:EGZ65554 EQV65552:EQV65554 FAR65552:FAR65554 FKN65552:FKN65554 FUJ65552:FUJ65554 GEF65552:GEF65554 GOB65552:GOB65554 GXX65552:GXX65554 HHT65552:HHT65554 HRP65552:HRP65554 IBL65552:IBL65554 ILH65552:ILH65554 IVD65552:IVD65554 JEZ65552:JEZ65554 JOV65552:JOV65554 JYR65552:JYR65554 KIN65552:KIN65554 KSJ65552:KSJ65554 LCF65552:LCF65554 LMB65552:LMB65554 LVX65552:LVX65554 MFT65552:MFT65554 MPP65552:MPP65554 MZL65552:MZL65554 NJH65552:NJH65554 NTD65552:NTD65554 OCZ65552:OCZ65554 OMV65552:OMV65554 OWR65552:OWR65554 PGN65552:PGN65554 PQJ65552:PQJ65554 QAF65552:QAF65554 QKB65552:QKB65554 QTX65552:QTX65554 RDT65552:RDT65554 RNP65552:RNP65554 RXL65552:RXL65554 SHH65552:SHH65554 SRD65552:SRD65554 TAZ65552:TAZ65554 TKV65552:TKV65554 TUR65552:TUR65554 UEN65552:UEN65554 UOJ65552:UOJ65554 UYF65552:UYF65554 VIB65552:VIB65554 VRX65552:VRX65554 WBT65552:WBT65554 WLP65552:WLP65554 WVL65552:WVL65554 B131088:B131090 IZ131088:IZ131090 SV131088:SV131090 ACR131088:ACR131090 AMN131088:AMN131090 AWJ131088:AWJ131090 BGF131088:BGF131090 BQB131088:BQB131090 BZX131088:BZX131090 CJT131088:CJT131090 CTP131088:CTP131090 DDL131088:DDL131090 DNH131088:DNH131090 DXD131088:DXD131090 EGZ131088:EGZ131090 EQV131088:EQV131090 FAR131088:FAR131090 FKN131088:FKN131090 FUJ131088:FUJ131090 GEF131088:GEF131090 GOB131088:GOB131090 GXX131088:GXX131090 HHT131088:HHT131090 HRP131088:HRP131090 IBL131088:IBL131090 ILH131088:ILH131090 IVD131088:IVD131090 JEZ131088:JEZ131090 JOV131088:JOV131090 JYR131088:JYR131090 KIN131088:KIN131090 KSJ131088:KSJ131090 LCF131088:LCF131090 LMB131088:LMB131090 LVX131088:LVX131090 MFT131088:MFT131090 MPP131088:MPP131090 MZL131088:MZL131090 NJH131088:NJH131090 NTD131088:NTD131090 OCZ131088:OCZ131090 OMV131088:OMV131090 OWR131088:OWR131090 PGN131088:PGN131090 PQJ131088:PQJ131090 QAF131088:QAF131090 QKB131088:QKB131090 QTX131088:QTX131090 RDT131088:RDT131090 RNP131088:RNP131090 RXL131088:RXL131090 SHH131088:SHH131090 SRD131088:SRD131090 TAZ131088:TAZ131090 TKV131088:TKV131090 TUR131088:TUR131090 UEN131088:UEN131090 UOJ131088:UOJ131090 UYF131088:UYF131090 VIB131088:VIB131090 VRX131088:VRX131090 WBT131088:WBT131090 WLP131088:WLP131090 WVL131088:WVL131090 B196624:B196626 IZ196624:IZ196626 SV196624:SV196626 ACR196624:ACR196626 AMN196624:AMN196626 AWJ196624:AWJ196626 BGF196624:BGF196626 BQB196624:BQB196626 BZX196624:BZX196626 CJT196624:CJT196626 CTP196624:CTP196626 DDL196624:DDL196626 DNH196624:DNH196626 DXD196624:DXD196626 EGZ196624:EGZ196626 EQV196624:EQV196626 FAR196624:FAR196626 FKN196624:FKN196626 FUJ196624:FUJ196626 GEF196624:GEF196626 GOB196624:GOB196626 GXX196624:GXX196626 HHT196624:HHT196626 HRP196624:HRP196626 IBL196624:IBL196626 ILH196624:ILH196626 IVD196624:IVD196626 JEZ196624:JEZ196626 JOV196624:JOV196626 JYR196624:JYR196626 KIN196624:KIN196626 KSJ196624:KSJ196626 LCF196624:LCF196626 LMB196624:LMB196626 LVX196624:LVX196626 MFT196624:MFT196626 MPP196624:MPP196626 MZL196624:MZL196626 NJH196624:NJH196626 NTD196624:NTD196626 OCZ196624:OCZ196626 OMV196624:OMV196626 OWR196624:OWR196626 PGN196624:PGN196626 PQJ196624:PQJ196626 QAF196624:QAF196626 QKB196624:QKB196626 QTX196624:QTX196626 RDT196624:RDT196626 RNP196624:RNP196626 RXL196624:RXL196626 SHH196624:SHH196626 SRD196624:SRD196626 TAZ196624:TAZ196626 TKV196624:TKV196626 TUR196624:TUR196626 UEN196624:UEN196626 UOJ196624:UOJ196626 UYF196624:UYF196626 VIB196624:VIB196626 VRX196624:VRX196626 WBT196624:WBT196626 WLP196624:WLP196626 WVL196624:WVL196626 B262160:B262162 IZ262160:IZ262162 SV262160:SV262162 ACR262160:ACR262162 AMN262160:AMN262162 AWJ262160:AWJ262162 BGF262160:BGF262162 BQB262160:BQB262162 BZX262160:BZX262162 CJT262160:CJT262162 CTP262160:CTP262162 DDL262160:DDL262162 DNH262160:DNH262162 DXD262160:DXD262162 EGZ262160:EGZ262162 EQV262160:EQV262162 FAR262160:FAR262162 FKN262160:FKN262162 FUJ262160:FUJ262162 GEF262160:GEF262162 GOB262160:GOB262162 GXX262160:GXX262162 HHT262160:HHT262162 HRP262160:HRP262162 IBL262160:IBL262162 ILH262160:ILH262162 IVD262160:IVD262162 JEZ262160:JEZ262162 JOV262160:JOV262162 JYR262160:JYR262162 KIN262160:KIN262162 KSJ262160:KSJ262162 LCF262160:LCF262162 LMB262160:LMB262162 LVX262160:LVX262162 MFT262160:MFT262162 MPP262160:MPP262162 MZL262160:MZL262162 NJH262160:NJH262162 NTD262160:NTD262162 OCZ262160:OCZ262162 OMV262160:OMV262162 OWR262160:OWR262162 PGN262160:PGN262162 PQJ262160:PQJ262162 QAF262160:QAF262162 QKB262160:QKB262162 QTX262160:QTX262162 RDT262160:RDT262162 RNP262160:RNP262162 RXL262160:RXL262162 SHH262160:SHH262162 SRD262160:SRD262162 TAZ262160:TAZ262162 TKV262160:TKV262162 TUR262160:TUR262162 UEN262160:UEN262162 UOJ262160:UOJ262162 UYF262160:UYF262162 VIB262160:VIB262162 VRX262160:VRX262162 WBT262160:WBT262162 WLP262160:WLP262162 WVL262160:WVL262162 B327696:B327698 IZ327696:IZ327698 SV327696:SV327698 ACR327696:ACR327698 AMN327696:AMN327698 AWJ327696:AWJ327698 BGF327696:BGF327698 BQB327696:BQB327698 BZX327696:BZX327698 CJT327696:CJT327698 CTP327696:CTP327698 DDL327696:DDL327698 DNH327696:DNH327698 DXD327696:DXD327698 EGZ327696:EGZ327698 EQV327696:EQV327698 FAR327696:FAR327698 FKN327696:FKN327698 FUJ327696:FUJ327698 GEF327696:GEF327698 GOB327696:GOB327698 GXX327696:GXX327698 HHT327696:HHT327698 HRP327696:HRP327698 IBL327696:IBL327698 ILH327696:ILH327698 IVD327696:IVD327698 JEZ327696:JEZ327698 JOV327696:JOV327698 JYR327696:JYR327698 KIN327696:KIN327698 KSJ327696:KSJ327698 LCF327696:LCF327698 LMB327696:LMB327698 LVX327696:LVX327698 MFT327696:MFT327698 MPP327696:MPP327698 MZL327696:MZL327698 NJH327696:NJH327698 NTD327696:NTD327698 OCZ327696:OCZ327698 OMV327696:OMV327698 OWR327696:OWR327698 PGN327696:PGN327698 PQJ327696:PQJ327698 QAF327696:QAF327698 QKB327696:QKB327698 QTX327696:QTX327698 RDT327696:RDT327698 RNP327696:RNP327698 RXL327696:RXL327698 SHH327696:SHH327698 SRD327696:SRD327698 TAZ327696:TAZ327698 TKV327696:TKV327698 TUR327696:TUR327698 UEN327696:UEN327698 UOJ327696:UOJ327698 UYF327696:UYF327698 VIB327696:VIB327698 VRX327696:VRX327698 WBT327696:WBT327698 WLP327696:WLP327698 WVL327696:WVL327698 B393232:B393234 IZ393232:IZ393234 SV393232:SV393234 ACR393232:ACR393234 AMN393232:AMN393234 AWJ393232:AWJ393234 BGF393232:BGF393234 BQB393232:BQB393234 BZX393232:BZX393234 CJT393232:CJT393234 CTP393232:CTP393234 DDL393232:DDL393234 DNH393232:DNH393234 DXD393232:DXD393234 EGZ393232:EGZ393234 EQV393232:EQV393234 FAR393232:FAR393234 FKN393232:FKN393234 FUJ393232:FUJ393234 GEF393232:GEF393234 GOB393232:GOB393234 GXX393232:GXX393234 HHT393232:HHT393234 HRP393232:HRP393234 IBL393232:IBL393234 ILH393232:ILH393234 IVD393232:IVD393234 JEZ393232:JEZ393234 JOV393232:JOV393234 JYR393232:JYR393234 KIN393232:KIN393234 KSJ393232:KSJ393234 LCF393232:LCF393234 LMB393232:LMB393234 LVX393232:LVX393234 MFT393232:MFT393234 MPP393232:MPP393234 MZL393232:MZL393234 NJH393232:NJH393234 NTD393232:NTD393234 OCZ393232:OCZ393234 OMV393232:OMV393234 OWR393232:OWR393234 PGN393232:PGN393234 PQJ393232:PQJ393234 QAF393232:QAF393234 QKB393232:QKB393234 QTX393232:QTX393234 RDT393232:RDT393234 RNP393232:RNP393234 RXL393232:RXL393234 SHH393232:SHH393234 SRD393232:SRD393234 TAZ393232:TAZ393234 TKV393232:TKV393234 TUR393232:TUR393234 UEN393232:UEN393234 UOJ393232:UOJ393234 UYF393232:UYF393234 VIB393232:VIB393234 VRX393232:VRX393234 WBT393232:WBT393234 WLP393232:WLP393234 WVL393232:WVL393234 B458768:B458770 IZ458768:IZ458770 SV458768:SV458770 ACR458768:ACR458770 AMN458768:AMN458770 AWJ458768:AWJ458770 BGF458768:BGF458770 BQB458768:BQB458770 BZX458768:BZX458770 CJT458768:CJT458770 CTP458768:CTP458770 DDL458768:DDL458770 DNH458768:DNH458770 DXD458768:DXD458770 EGZ458768:EGZ458770 EQV458768:EQV458770 FAR458768:FAR458770 FKN458768:FKN458770 FUJ458768:FUJ458770 GEF458768:GEF458770 GOB458768:GOB458770 GXX458768:GXX458770 HHT458768:HHT458770 HRP458768:HRP458770 IBL458768:IBL458770 ILH458768:ILH458770 IVD458768:IVD458770 JEZ458768:JEZ458770 JOV458768:JOV458770 JYR458768:JYR458770 KIN458768:KIN458770 KSJ458768:KSJ458770 LCF458768:LCF458770 LMB458768:LMB458770 LVX458768:LVX458770 MFT458768:MFT458770 MPP458768:MPP458770 MZL458768:MZL458770 NJH458768:NJH458770 NTD458768:NTD458770 OCZ458768:OCZ458770 OMV458768:OMV458770 OWR458768:OWR458770 PGN458768:PGN458770 PQJ458768:PQJ458770 QAF458768:QAF458770 QKB458768:QKB458770 QTX458768:QTX458770 RDT458768:RDT458770 RNP458768:RNP458770 RXL458768:RXL458770 SHH458768:SHH458770 SRD458768:SRD458770 TAZ458768:TAZ458770 TKV458768:TKV458770 TUR458768:TUR458770 UEN458768:UEN458770 UOJ458768:UOJ458770 UYF458768:UYF458770 VIB458768:VIB458770 VRX458768:VRX458770 WBT458768:WBT458770 WLP458768:WLP458770 WVL458768:WVL458770 B524304:B524306 IZ524304:IZ524306 SV524304:SV524306 ACR524304:ACR524306 AMN524304:AMN524306 AWJ524304:AWJ524306 BGF524304:BGF524306 BQB524304:BQB524306 BZX524304:BZX524306 CJT524304:CJT524306 CTP524304:CTP524306 DDL524304:DDL524306 DNH524304:DNH524306 DXD524304:DXD524306 EGZ524304:EGZ524306 EQV524304:EQV524306 FAR524304:FAR524306 FKN524304:FKN524306 FUJ524304:FUJ524306 GEF524304:GEF524306 GOB524304:GOB524306 GXX524304:GXX524306 HHT524304:HHT524306 HRP524304:HRP524306 IBL524304:IBL524306 ILH524304:ILH524306 IVD524304:IVD524306 JEZ524304:JEZ524306 JOV524304:JOV524306 JYR524304:JYR524306 KIN524304:KIN524306 KSJ524304:KSJ524306 LCF524304:LCF524306 LMB524304:LMB524306 LVX524304:LVX524306 MFT524304:MFT524306 MPP524304:MPP524306 MZL524304:MZL524306 NJH524304:NJH524306 NTD524304:NTD524306 OCZ524304:OCZ524306 OMV524304:OMV524306 OWR524304:OWR524306 PGN524304:PGN524306 PQJ524304:PQJ524306 QAF524304:QAF524306 QKB524304:QKB524306 QTX524304:QTX524306 RDT524304:RDT524306 RNP524304:RNP524306 RXL524304:RXL524306 SHH524304:SHH524306 SRD524304:SRD524306 TAZ524304:TAZ524306 TKV524304:TKV524306 TUR524304:TUR524306 UEN524304:UEN524306 UOJ524304:UOJ524306 UYF524304:UYF524306 VIB524304:VIB524306 VRX524304:VRX524306 WBT524304:WBT524306 WLP524304:WLP524306 WVL524304:WVL524306 B589840:B589842 IZ589840:IZ589842 SV589840:SV589842 ACR589840:ACR589842 AMN589840:AMN589842 AWJ589840:AWJ589842 BGF589840:BGF589842 BQB589840:BQB589842 BZX589840:BZX589842 CJT589840:CJT589842 CTP589840:CTP589842 DDL589840:DDL589842 DNH589840:DNH589842 DXD589840:DXD589842 EGZ589840:EGZ589842 EQV589840:EQV589842 FAR589840:FAR589842 FKN589840:FKN589842 FUJ589840:FUJ589842 GEF589840:GEF589842 GOB589840:GOB589842 GXX589840:GXX589842 HHT589840:HHT589842 HRP589840:HRP589842 IBL589840:IBL589842 ILH589840:ILH589842 IVD589840:IVD589842 JEZ589840:JEZ589842 JOV589840:JOV589842 JYR589840:JYR589842 KIN589840:KIN589842 KSJ589840:KSJ589842 LCF589840:LCF589842 LMB589840:LMB589842 LVX589840:LVX589842 MFT589840:MFT589842 MPP589840:MPP589842 MZL589840:MZL589842 NJH589840:NJH589842 NTD589840:NTD589842 OCZ589840:OCZ589842 OMV589840:OMV589842 OWR589840:OWR589842 PGN589840:PGN589842 PQJ589840:PQJ589842 QAF589840:QAF589842 QKB589840:QKB589842 QTX589840:QTX589842 RDT589840:RDT589842 RNP589840:RNP589842 RXL589840:RXL589842 SHH589840:SHH589842 SRD589840:SRD589842 TAZ589840:TAZ589842 TKV589840:TKV589842 TUR589840:TUR589842 UEN589840:UEN589842 UOJ589840:UOJ589842 UYF589840:UYF589842 VIB589840:VIB589842 VRX589840:VRX589842 WBT589840:WBT589842 WLP589840:WLP589842 WVL589840:WVL589842 B655376:B655378 IZ655376:IZ655378 SV655376:SV655378 ACR655376:ACR655378 AMN655376:AMN655378 AWJ655376:AWJ655378 BGF655376:BGF655378 BQB655376:BQB655378 BZX655376:BZX655378 CJT655376:CJT655378 CTP655376:CTP655378 DDL655376:DDL655378 DNH655376:DNH655378 DXD655376:DXD655378 EGZ655376:EGZ655378 EQV655376:EQV655378 FAR655376:FAR655378 FKN655376:FKN655378 FUJ655376:FUJ655378 GEF655376:GEF655378 GOB655376:GOB655378 GXX655376:GXX655378 HHT655376:HHT655378 HRP655376:HRP655378 IBL655376:IBL655378 ILH655376:ILH655378 IVD655376:IVD655378 JEZ655376:JEZ655378 JOV655376:JOV655378 JYR655376:JYR655378 KIN655376:KIN655378 KSJ655376:KSJ655378 LCF655376:LCF655378 LMB655376:LMB655378 LVX655376:LVX655378 MFT655376:MFT655378 MPP655376:MPP655378 MZL655376:MZL655378 NJH655376:NJH655378 NTD655376:NTD655378 OCZ655376:OCZ655378 OMV655376:OMV655378 OWR655376:OWR655378 PGN655376:PGN655378 PQJ655376:PQJ655378 QAF655376:QAF655378 QKB655376:QKB655378 QTX655376:QTX655378 RDT655376:RDT655378 RNP655376:RNP655378 RXL655376:RXL655378 SHH655376:SHH655378 SRD655376:SRD655378 TAZ655376:TAZ655378 TKV655376:TKV655378 TUR655376:TUR655378 UEN655376:UEN655378 UOJ655376:UOJ655378 UYF655376:UYF655378 VIB655376:VIB655378 VRX655376:VRX655378 WBT655376:WBT655378 WLP655376:WLP655378 WVL655376:WVL655378 B720912:B720914 IZ720912:IZ720914 SV720912:SV720914 ACR720912:ACR720914 AMN720912:AMN720914 AWJ720912:AWJ720914 BGF720912:BGF720914 BQB720912:BQB720914 BZX720912:BZX720914 CJT720912:CJT720914 CTP720912:CTP720914 DDL720912:DDL720914 DNH720912:DNH720914 DXD720912:DXD720914 EGZ720912:EGZ720914 EQV720912:EQV720914 FAR720912:FAR720914 FKN720912:FKN720914 FUJ720912:FUJ720914 GEF720912:GEF720914 GOB720912:GOB720914 GXX720912:GXX720914 HHT720912:HHT720914 HRP720912:HRP720914 IBL720912:IBL720914 ILH720912:ILH720914 IVD720912:IVD720914 JEZ720912:JEZ720914 JOV720912:JOV720914 JYR720912:JYR720914 KIN720912:KIN720914 KSJ720912:KSJ720914 LCF720912:LCF720914 LMB720912:LMB720914 LVX720912:LVX720914 MFT720912:MFT720914 MPP720912:MPP720914 MZL720912:MZL720914 NJH720912:NJH720914 NTD720912:NTD720914 OCZ720912:OCZ720914 OMV720912:OMV720914 OWR720912:OWR720914 PGN720912:PGN720914 PQJ720912:PQJ720914 QAF720912:QAF720914 QKB720912:QKB720914 QTX720912:QTX720914 RDT720912:RDT720914 RNP720912:RNP720914 RXL720912:RXL720914 SHH720912:SHH720914 SRD720912:SRD720914 TAZ720912:TAZ720914 TKV720912:TKV720914 TUR720912:TUR720914 UEN720912:UEN720914 UOJ720912:UOJ720914 UYF720912:UYF720914 VIB720912:VIB720914 VRX720912:VRX720914 WBT720912:WBT720914 WLP720912:WLP720914 WVL720912:WVL720914 B786448:B786450 IZ786448:IZ786450 SV786448:SV786450 ACR786448:ACR786450 AMN786448:AMN786450 AWJ786448:AWJ786450 BGF786448:BGF786450 BQB786448:BQB786450 BZX786448:BZX786450 CJT786448:CJT786450 CTP786448:CTP786450 DDL786448:DDL786450 DNH786448:DNH786450 DXD786448:DXD786450 EGZ786448:EGZ786450 EQV786448:EQV786450 FAR786448:FAR786450 FKN786448:FKN786450 FUJ786448:FUJ786450 GEF786448:GEF786450 GOB786448:GOB786450 GXX786448:GXX786450 HHT786448:HHT786450 HRP786448:HRP786450 IBL786448:IBL786450 ILH786448:ILH786450 IVD786448:IVD786450 JEZ786448:JEZ786450 JOV786448:JOV786450 JYR786448:JYR786450 KIN786448:KIN786450 KSJ786448:KSJ786450 LCF786448:LCF786450 LMB786448:LMB786450 LVX786448:LVX786450 MFT786448:MFT786450 MPP786448:MPP786450 MZL786448:MZL786450 NJH786448:NJH786450 NTD786448:NTD786450 OCZ786448:OCZ786450 OMV786448:OMV786450 OWR786448:OWR786450 PGN786448:PGN786450 PQJ786448:PQJ786450 QAF786448:QAF786450 QKB786448:QKB786450 QTX786448:QTX786450 RDT786448:RDT786450 RNP786448:RNP786450 RXL786448:RXL786450 SHH786448:SHH786450 SRD786448:SRD786450 TAZ786448:TAZ786450 TKV786448:TKV786450 TUR786448:TUR786450 UEN786448:UEN786450 UOJ786448:UOJ786450 UYF786448:UYF786450 VIB786448:VIB786450 VRX786448:VRX786450 WBT786448:WBT786450 WLP786448:WLP786450 WVL786448:WVL786450 B851984:B851986 IZ851984:IZ851986 SV851984:SV851986 ACR851984:ACR851986 AMN851984:AMN851986 AWJ851984:AWJ851986 BGF851984:BGF851986 BQB851984:BQB851986 BZX851984:BZX851986 CJT851984:CJT851986 CTP851984:CTP851986 DDL851984:DDL851986 DNH851984:DNH851986 DXD851984:DXD851986 EGZ851984:EGZ851986 EQV851984:EQV851986 FAR851984:FAR851986 FKN851984:FKN851986 FUJ851984:FUJ851986 GEF851984:GEF851986 GOB851984:GOB851986 GXX851984:GXX851986 HHT851984:HHT851986 HRP851984:HRP851986 IBL851984:IBL851986 ILH851984:ILH851986 IVD851984:IVD851986 JEZ851984:JEZ851986 JOV851984:JOV851986 JYR851984:JYR851986 KIN851984:KIN851986 KSJ851984:KSJ851986 LCF851984:LCF851986 LMB851984:LMB851986 LVX851984:LVX851986 MFT851984:MFT851986 MPP851984:MPP851986 MZL851984:MZL851986 NJH851984:NJH851986 NTD851984:NTD851986 OCZ851984:OCZ851986 OMV851984:OMV851986 OWR851984:OWR851986 PGN851984:PGN851986 PQJ851984:PQJ851986 QAF851984:QAF851986 QKB851984:QKB851986 QTX851984:QTX851986 RDT851984:RDT851986 RNP851984:RNP851986 RXL851984:RXL851986 SHH851984:SHH851986 SRD851984:SRD851986 TAZ851984:TAZ851986 TKV851984:TKV851986 TUR851984:TUR851986 UEN851984:UEN851986 UOJ851984:UOJ851986 UYF851984:UYF851986 VIB851984:VIB851986 VRX851984:VRX851986 WBT851984:WBT851986 WLP851984:WLP851986 WVL851984:WVL851986 B917520:B917522 IZ917520:IZ917522 SV917520:SV917522 ACR917520:ACR917522 AMN917520:AMN917522 AWJ917520:AWJ917522 BGF917520:BGF917522 BQB917520:BQB917522 BZX917520:BZX917522 CJT917520:CJT917522 CTP917520:CTP917522 DDL917520:DDL917522 DNH917520:DNH917522 DXD917520:DXD917522 EGZ917520:EGZ917522 EQV917520:EQV917522 FAR917520:FAR917522 FKN917520:FKN917522 FUJ917520:FUJ917522 GEF917520:GEF917522 GOB917520:GOB917522 GXX917520:GXX917522 HHT917520:HHT917522 HRP917520:HRP917522 IBL917520:IBL917522 ILH917520:ILH917522 IVD917520:IVD917522 JEZ917520:JEZ917522 JOV917520:JOV917522 JYR917520:JYR917522 KIN917520:KIN917522 KSJ917520:KSJ917522 LCF917520:LCF917522 LMB917520:LMB917522 LVX917520:LVX917522 MFT917520:MFT917522 MPP917520:MPP917522 MZL917520:MZL917522 NJH917520:NJH917522 NTD917520:NTD917522 OCZ917520:OCZ917522 OMV917520:OMV917522 OWR917520:OWR917522 PGN917520:PGN917522 PQJ917520:PQJ917522 QAF917520:QAF917522 QKB917520:QKB917522 QTX917520:QTX917522 RDT917520:RDT917522 RNP917520:RNP917522 RXL917520:RXL917522 SHH917520:SHH917522 SRD917520:SRD917522 TAZ917520:TAZ917522 TKV917520:TKV917522 TUR917520:TUR917522 UEN917520:UEN917522 UOJ917520:UOJ917522 UYF917520:UYF917522 VIB917520:VIB917522 VRX917520:VRX917522 WBT917520:WBT917522 WLP917520:WLP917522 WVL917520:WVL917522 B983056:B983058 IZ983056:IZ983058 SV983056:SV983058 ACR983056:ACR983058 AMN983056:AMN983058 AWJ983056:AWJ983058 BGF983056:BGF983058 BQB983056:BQB983058 BZX983056:BZX983058 CJT983056:CJT983058 CTP983056:CTP983058 DDL983056:DDL983058 DNH983056:DNH983058 DXD983056:DXD983058 EGZ983056:EGZ983058 EQV983056:EQV983058 FAR983056:FAR983058 FKN983056:FKN983058 FUJ983056:FUJ983058 GEF983056:GEF983058 GOB983056:GOB983058 GXX983056:GXX983058 HHT983056:HHT983058 HRP983056:HRP983058 IBL983056:IBL983058 ILH983056:ILH983058 IVD983056:IVD983058 JEZ983056:JEZ983058 JOV983056:JOV983058 JYR983056:JYR983058 KIN983056:KIN983058 KSJ983056:KSJ983058 LCF983056:LCF983058 LMB983056:LMB983058 LVX983056:LVX983058 MFT983056:MFT983058 MPP983056:MPP983058 MZL983056:MZL983058 NJH983056:NJH983058 NTD983056:NTD983058 OCZ983056:OCZ983058 OMV983056:OMV983058 OWR983056:OWR983058 PGN983056:PGN983058 PQJ983056:PQJ983058 QAF983056:QAF983058 QKB983056:QKB983058 QTX983056:QTX983058 RDT983056:RDT983058 RNP983056:RNP983058 RXL983056:RXL983058 SHH983056:SHH983058 SRD983056:SRD983058 TAZ983056:TAZ983058 TKV983056:TKV983058 TUR983056:TUR983058 UEN983056:UEN983058 UOJ983056:UOJ983058 UYF983056:UYF983058 VIB983056:VIB983058 VRX983056:VRX983058 WBT983056:WBT983058 WLP983056:WLP983058 WVL983056:WVL983058 B22:B24 IZ22:IZ24 SV22:SV24 ACR22:ACR24 AMN22:AMN24 AWJ22:AWJ24 BGF22:BGF24 BQB22:BQB24 BZX22:BZX24 CJT22:CJT24 CTP22:CTP24 DDL22:DDL24 DNH22:DNH24 DXD22:DXD24 EGZ22:EGZ24 EQV22:EQV24 FAR22:FAR24 FKN22:FKN24 FUJ22:FUJ24 GEF22:GEF24 GOB22:GOB24 GXX22:GXX24 HHT22:HHT24 HRP22:HRP24 IBL22:IBL24 ILH22:ILH24 IVD22:IVD24 JEZ22:JEZ24 JOV22:JOV24 JYR22:JYR24 KIN22:KIN24 KSJ22:KSJ24 LCF22:LCF24 LMB22:LMB24 LVX22:LVX24 MFT22:MFT24 MPP22:MPP24 MZL22:MZL24 NJH22:NJH24 NTD22:NTD24 OCZ22:OCZ24 OMV22:OMV24 OWR22:OWR24 PGN22:PGN24 PQJ22:PQJ24 QAF22:QAF24 QKB22:QKB24 QTX22:QTX24 RDT22:RDT24 RNP22:RNP24 RXL22:RXL24 SHH22:SHH24 SRD22:SRD24 TAZ22:TAZ24 TKV22:TKV24 TUR22:TUR24 UEN22:UEN24 UOJ22:UOJ24 UYF22:UYF24 VIB22:VIB24 VRX22:VRX24 WBT22:WBT24 WLP22:WLP24 WVL22:WVL24 B65559:B65561 IZ65559:IZ65561 SV65559:SV65561 ACR65559:ACR65561 AMN65559:AMN65561 AWJ65559:AWJ65561 BGF65559:BGF65561 BQB65559:BQB65561 BZX65559:BZX65561 CJT65559:CJT65561 CTP65559:CTP65561 DDL65559:DDL65561 DNH65559:DNH65561 DXD65559:DXD65561 EGZ65559:EGZ65561 EQV65559:EQV65561 FAR65559:FAR65561 FKN65559:FKN65561 FUJ65559:FUJ65561 GEF65559:GEF65561 GOB65559:GOB65561 GXX65559:GXX65561 HHT65559:HHT65561 HRP65559:HRP65561 IBL65559:IBL65561 ILH65559:ILH65561 IVD65559:IVD65561 JEZ65559:JEZ65561 JOV65559:JOV65561 JYR65559:JYR65561 KIN65559:KIN65561 KSJ65559:KSJ65561 LCF65559:LCF65561 LMB65559:LMB65561 LVX65559:LVX65561 MFT65559:MFT65561 MPP65559:MPP65561 MZL65559:MZL65561 NJH65559:NJH65561 NTD65559:NTD65561 OCZ65559:OCZ65561 OMV65559:OMV65561 OWR65559:OWR65561 PGN65559:PGN65561 PQJ65559:PQJ65561 QAF65559:QAF65561 QKB65559:QKB65561 QTX65559:QTX65561 RDT65559:RDT65561 RNP65559:RNP65561 RXL65559:RXL65561 SHH65559:SHH65561 SRD65559:SRD65561 TAZ65559:TAZ65561 TKV65559:TKV65561 TUR65559:TUR65561 UEN65559:UEN65561 UOJ65559:UOJ65561 UYF65559:UYF65561 VIB65559:VIB65561 VRX65559:VRX65561 WBT65559:WBT65561 WLP65559:WLP65561 WVL65559:WVL65561 B131095:B131097 IZ131095:IZ131097 SV131095:SV131097 ACR131095:ACR131097 AMN131095:AMN131097 AWJ131095:AWJ131097 BGF131095:BGF131097 BQB131095:BQB131097 BZX131095:BZX131097 CJT131095:CJT131097 CTP131095:CTP131097 DDL131095:DDL131097 DNH131095:DNH131097 DXD131095:DXD131097 EGZ131095:EGZ131097 EQV131095:EQV131097 FAR131095:FAR131097 FKN131095:FKN131097 FUJ131095:FUJ131097 GEF131095:GEF131097 GOB131095:GOB131097 GXX131095:GXX131097 HHT131095:HHT131097 HRP131095:HRP131097 IBL131095:IBL131097 ILH131095:ILH131097 IVD131095:IVD131097 JEZ131095:JEZ131097 JOV131095:JOV131097 JYR131095:JYR131097 KIN131095:KIN131097 KSJ131095:KSJ131097 LCF131095:LCF131097 LMB131095:LMB131097 LVX131095:LVX131097 MFT131095:MFT131097 MPP131095:MPP131097 MZL131095:MZL131097 NJH131095:NJH131097 NTD131095:NTD131097 OCZ131095:OCZ131097 OMV131095:OMV131097 OWR131095:OWR131097 PGN131095:PGN131097 PQJ131095:PQJ131097 QAF131095:QAF131097 QKB131095:QKB131097 QTX131095:QTX131097 RDT131095:RDT131097 RNP131095:RNP131097 RXL131095:RXL131097 SHH131095:SHH131097 SRD131095:SRD131097 TAZ131095:TAZ131097 TKV131095:TKV131097 TUR131095:TUR131097 UEN131095:UEN131097 UOJ131095:UOJ131097 UYF131095:UYF131097 VIB131095:VIB131097 VRX131095:VRX131097 WBT131095:WBT131097 WLP131095:WLP131097 WVL131095:WVL131097 B196631:B196633 IZ196631:IZ196633 SV196631:SV196633 ACR196631:ACR196633 AMN196631:AMN196633 AWJ196631:AWJ196633 BGF196631:BGF196633 BQB196631:BQB196633 BZX196631:BZX196633 CJT196631:CJT196633 CTP196631:CTP196633 DDL196631:DDL196633 DNH196631:DNH196633 DXD196631:DXD196633 EGZ196631:EGZ196633 EQV196631:EQV196633 FAR196631:FAR196633 FKN196631:FKN196633 FUJ196631:FUJ196633 GEF196631:GEF196633 GOB196631:GOB196633 GXX196631:GXX196633 HHT196631:HHT196633 HRP196631:HRP196633 IBL196631:IBL196633 ILH196631:ILH196633 IVD196631:IVD196633 JEZ196631:JEZ196633 JOV196631:JOV196633 JYR196631:JYR196633 KIN196631:KIN196633 KSJ196631:KSJ196633 LCF196631:LCF196633 LMB196631:LMB196633 LVX196631:LVX196633 MFT196631:MFT196633 MPP196631:MPP196633 MZL196631:MZL196633 NJH196631:NJH196633 NTD196631:NTD196633 OCZ196631:OCZ196633 OMV196631:OMV196633 OWR196631:OWR196633 PGN196631:PGN196633 PQJ196631:PQJ196633 QAF196631:QAF196633 QKB196631:QKB196633 QTX196631:QTX196633 RDT196631:RDT196633 RNP196631:RNP196633 RXL196631:RXL196633 SHH196631:SHH196633 SRD196631:SRD196633 TAZ196631:TAZ196633 TKV196631:TKV196633 TUR196631:TUR196633 UEN196631:UEN196633 UOJ196631:UOJ196633 UYF196631:UYF196633 VIB196631:VIB196633 VRX196631:VRX196633 WBT196631:WBT196633 WLP196631:WLP196633 WVL196631:WVL196633 B262167:B262169 IZ262167:IZ262169 SV262167:SV262169 ACR262167:ACR262169 AMN262167:AMN262169 AWJ262167:AWJ262169 BGF262167:BGF262169 BQB262167:BQB262169 BZX262167:BZX262169 CJT262167:CJT262169 CTP262167:CTP262169 DDL262167:DDL262169 DNH262167:DNH262169 DXD262167:DXD262169 EGZ262167:EGZ262169 EQV262167:EQV262169 FAR262167:FAR262169 FKN262167:FKN262169 FUJ262167:FUJ262169 GEF262167:GEF262169 GOB262167:GOB262169 GXX262167:GXX262169 HHT262167:HHT262169 HRP262167:HRP262169 IBL262167:IBL262169 ILH262167:ILH262169 IVD262167:IVD262169 JEZ262167:JEZ262169 JOV262167:JOV262169 JYR262167:JYR262169 KIN262167:KIN262169 KSJ262167:KSJ262169 LCF262167:LCF262169 LMB262167:LMB262169 LVX262167:LVX262169 MFT262167:MFT262169 MPP262167:MPP262169 MZL262167:MZL262169 NJH262167:NJH262169 NTD262167:NTD262169 OCZ262167:OCZ262169 OMV262167:OMV262169 OWR262167:OWR262169 PGN262167:PGN262169 PQJ262167:PQJ262169 QAF262167:QAF262169 QKB262167:QKB262169 QTX262167:QTX262169 RDT262167:RDT262169 RNP262167:RNP262169 RXL262167:RXL262169 SHH262167:SHH262169 SRD262167:SRD262169 TAZ262167:TAZ262169 TKV262167:TKV262169 TUR262167:TUR262169 UEN262167:UEN262169 UOJ262167:UOJ262169 UYF262167:UYF262169 VIB262167:VIB262169 VRX262167:VRX262169 WBT262167:WBT262169 WLP262167:WLP262169 WVL262167:WVL262169 B327703:B327705 IZ327703:IZ327705 SV327703:SV327705 ACR327703:ACR327705 AMN327703:AMN327705 AWJ327703:AWJ327705 BGF327703:BGF327705 BQB327703:BQB327705 BZX327703:BZX327705 CJT327703:CJT327705 CTP327703:CTP327705 DDL327703:DDL327705 DNH327703:DNH327705 DXD327703:DXD327705 EGZ327703:EGZ327705 EQV327703:EQV327705 FAR327703:FAR327705 FKN327703:FKN327705 FUJ327703:FUJ327705 GEF327703:GEF327705 GOB327703:GOB327705 GXX327703:GXX327705 HHT327703:HHT327705 HRP327703:HRP327705 IBL327703:IBL327705 ILH327703:ILH327705 IVD327703:IVD327705 JEZ327703:JEZ327705 JOV327703:JOV327705 JYR327703:JYR327705 KIN327703:KIN327705 KSJ327703:KSJ327705 LCF327703:LCF327705 LMB327703:LMB327705 LVX327703:LVX327705 MFT327703:MFT327705 MPP327703:MPP327705 MZL327703:MZL327705 NJH327703:NJH327705 NTD327703:NTD327705 OCZ327703:OCZ327705 OMV327703:OMV327705 OWR327703:OWR327705 PGN327703:PGN327705 PQJ327703:PQJ327705 QAF327703:QAF327705 QKB327703:QKB327705 QTX327703:QTX327705 RDT327703:RDT327705 RNP327703:RNP327705 RXL327703:RXL327705 SHH327703:SHH327705 SRD327703:SRD327705 TAZ327703:TAZ327705 TKV327703:TKV327705 TUR327703:TUR327705 UEN327703:UEN327705 UOJ327703:UOJ327705 UYF327703:UYF327705 VIB327703:VIB327705 VRX327703:VRX327705 WBT327703:WBT327705 WLP327703:WLP327705 WVL327703:WVL327705 B393239:B393241 IZ393239:IZ393241 SV393239:SV393241 ACR393239:ACR393241 AMN393239:AMN393241 AWJ393239:AWJ393241 BGF393239:BGF393241 BQB393239:BQB393241 BZX393239:BZX393241 CJT393239:CJT393241 CTP393239:CTP393241 DDL393239:DDL393241 DNH393239:DNH393241 DXD393239:DXD393241 EGZ393239:EGZ393241 EQV393239:EQV393241 FAR393239:FAR393241 FKN393239:FKN393241 FUJ393239:FUJ393241 GEF393239:GEF393241 GOB393239:GOB393241 GXX393239:GXX393241 HHT393239:HHT393241 HRP393239:HRP393241 IBL393239:IBL393241 ILH393239:ILH393241 IVD393239:IVD393241 JEZ393239:JEZ393241 JOV393239:JOV393241 JYR393239:JYR393241 KIN393239:KIN393241 KSJ393239:KSJ393241 LCF393239:LCF393241 LMB393239:LMB393241 LVX393239:LVX393241 MFT393239:MFT393241 MPP393239:MPP393241 MZL393239:MZL393241 NJH393239:NJH393241 NTD393239:NTD393241 OCZ393239:OCZ393241 OMV393239:OMV393241 OWR393239:OWR393241 PGN393239:PGN393241 PQJ393239:PQJ393241 QAF393239:QAF393241 QKB393239:QKB393241 QTX393239:QTX393241 RDT393239:RDT393241 RNP393239:RNP393241 RXL393239:RXL393241 SHH393239:SHH393241 SRD393239:SRD393241 TAZ393239:TAZ393241 TKV393239:TKV393241 TUR393239:TUR393241 UEN393239:UEN393241 UOJ393239:UOJ393241 UYF393239:UYF393241 VIB393239:VIB393241 VRX393239:VRX393241 WBT393239:WBT393241 WLP393239:WLP393241 WVL393239:WVL393241 B458775:B458777 IZ458775:IZ458777 SV458775:SV458777 ACR458775:ACR458777 AMN458775:AMN458777 AWJ458775:AWJ458777 BGF458775:BGF458777 BQB458775:BQB458777 BZX458775:BZX458777 CJT458775:CJT458777 CTP458775:CTP458777 DDL458775:DDL458777 DNH458775:DNH458777 DXD458775:DXD458777 EGZ458775:EGZ458777 EQV458775:EQV458777 FAR458775:FAR458777 FKN458775:FKN458777 FUJ458775:FUJ458777 GEF458775:GEF458777 GOB458775:GOB458777 GXX458775:GXX458777 HHT458775:HHT458777 HRP458775:HRP458777 IBL458775:IBL458777 ILH458775:ILH458777 IVD458775:IVD458777 JEZ458775:JEZ458777 JOV458775:JOV458777 JYR458775:JYR458777 KIN458775:KIN458777 KSJ458775:KSJ458777 LCF458775:LCF458777 LMB458775:LMB458777 LVX458775:LVX458777 MFT458775:MFT458777 MPP458775:MPP458777 MZL458775:MZL458777 NJH458775:NJH458777 NTD458775:NTD458777 OCZ458775:OCZ458777 OMV458775:OMV458777 OWR458775:OWR458777 PGN458775:PGN458777 PQJ458775:PQJ458777 QAF458775:QAF458777 QKB458775:QKB458777 QTX458775:QTX458777 RDT458775:RDT458777 RNP458775:RNP458777 RXL458775:RXL458777 SHH458775:SHH458777 SRD458775:SRD458777 TAZ458775:TAZ458777 TKV458775:TKV458777 TUR458775:TUR458777 UEN458775:UEN458777 UOJ458775:UOJ458777 UYF458775:UYF458777 VIB458775:VIB458777 VRX458775:VRX458777 WBT458775:WBT458777 WLP458775:WLP458777 WVL458775:WVL458777 B524311:B524313 IZ524311:IZ524313 SV524311:SV524313 ACR524311:ACR524313 AMN524311:AMN524313 AWJ524311:AWJ524313 BGF524311:BGF524313 BQB524311:BQB524313 BZX524311:BZX524313 CJT524311:CJT524313 CTP524311:CTP524313 DDL524311:DDL524313 DNH524311:DNH524313 DXD524311:DXD524313 EGZ524311:EGZ524313 EQV524311:EQV524313 FAR524311:FAR524313 FKN524311:FKN524313 FUJ524311:FUJ524313 GEF524311:GEF524313 GOB524311:GOB524313 GXX524311:GXX524313 HHT524311:HHT524313 HRP524311:HRP524313 IBL524311:IBL524313 ILH524311:ILH524313 IVD524311:IVD524313 JEZ524311:JEZ524313 JOV524311:JOV524313 JYR524311:JYR524313 KIN524311:KIN524313 KSJ524311:KSJ524313 LCF524311:LCF524313 LMB524311:LMB524313 LVX524311:LVX524313 MFT524311:MFT524313 MPP524311:MPP524313 MZL524311:MZL524313 NJH524311:NJH524313 NTD524311:NTD524313 OCZ524311:OCZ524313 OMV524311:OMV524313 OWR524311:OWR524313 PGN524311:PGN524313 PQJ524311:PQJ524313 QAF524311:QAF524313 QKB524311:QKB524313 QTX524311:QTX524313 RDT524311:RDT524313 RNP524311:RNP524313 RXL524311:RXL524313 SHH524311:SHH524313 SRD524311:SRD524313 TAZ524311:TAZ524313 TKV524311:TKV524313 TUR524311:TUR524313 UEN524311:UEN524313 UOJ524311:UOJ524313 UYF524311:UYF524313 VIB524311:VIB524313 VRX524311:VRX524313 WBT524311:WBT524313 WLP524311:WLP524313 WVL524311:WVL524313 B589847:B589849 IZ589847:IZ589849 SV589847:SV589849 ACR589847:ACR589849 AMN589847:AMN589849 AWJ589847:AWJ589849 BGF589847:BGF589849 BQB589847:BQB589849 BZX589847:BZX589849 CJT589847:CJT589849 CTP589847:CTP589849 DDL589847:DDL589849 DNH589847:DNH589849 DXD589847:DXD589849 EGZ589847:EGZ589849 EQV589847:EQV589849 FAR589847:FAR589849 FKN589847:FKN589849 FUJ589847:FUJ589849 GEF589847:GEF589849 GOB589847:GOB589849 GXX589847:GXX589849 HHT589847:HHT589849 HRP589847:HRP589849 IBL589847:IBL589849 ILH589847:ILH589849 IVD589847:IVD589849 JEZ589847:JEZ589849 JOV589847:JOV589849 JYR589847:JYR589849 KIN589847:KIN589849 KSJ589847:KSJ589849 LCF589847:LCF589849 LMB589847:LMB589849 LVX589847:LVX589849 MFT589847:MFT589849 MPP589847:MPP589849 MZL589847:MZL589849 NJH589847:NJH589849 NTD589847:NTD589849 OCZ589847:OCZ589849 OMV589847:OMV589849 OWR589847:OWR589849 PGN589847:PGN589849 PQJ589847:PQJ589849 QAF589847:QAF589849 QKB589847:QKB589849 QTX589847:QTX589849 RDT589847:RDT589849 RNP589847:RNP589849 RXL589847:RXL589849 SHH589847:SHH589849 SRD589847:SRD589849 TAZ589847:TAZ589849 TKV589847:TKV589849 TUR589847:TUR589849 UEN589847:UEN589849 UOJ589847:UOJ589849 UYF589847:UYF589849 VIB589847:VIB589849 VRX589847:VRX589849 WBT589847:WBT589849 WLP589847:WLP589849 WVL589847:WVL589849 B655383:B655385 IZ655383:IZ655385 SV655383:SV655385 ACR655383:ACR655385 AMN655383:AMN655385 AWJ655383:AWJ655385 BGF655383:BGF655385 BQB655383:BQB655385 BZX655383:BZX655385 CJT655383:CJT655385 CTP655383:CTP655385 DDL655383:DDL655385 DNH655383:DNH655385 DXD655383:DXD655385 EGZ655383:EGZ655385 EQV655383:EQV655385 FAR655383:FAR655385 FKN655383:FKN655385 FUJ655383:FUJ655385 GEF655383:GEF655385 GOB655383:GOB655385 GXX655383:GXX655385 HHT655383:HHT655385 HRP655383:HRP655385 IBL655383:IBL655385 ILH655383:ILH655385 IVD655383:IVD655385 JEZ655383:JEZ655385 JOV655383:JOV655385 JYR655383:JYR655385 KIN655383:KIN655385 KSJ655383:KSJ655385 LCF655383:LCF655385 LMB655383:LMB655385 LVX655383:LVX655385 MFT655383:MFT655385 MPP655383:MPP655385 MZL655383:MZL655385 NJH655383:NJH655385 NTD655383:NTD655385 OCZ655383:OCZ655385 OMV655383:OMV655385 OWR655383:OWR655385 PGN655383:PGN655385 PQJ655383:PQJ655385 QAF655383:QAF655385 QKB655383:QKB655385 QTX655383:QTX655385 RDT655383:RDT655385 RNP655383:RNP655385 RXL655383:RXL655385 SHH655383:SHH655385 SRD655383:SRD655385 TAZ655383:TAZ655385 TKV655383:TKV655385 TUR655383:TUR655385 UEN655383:UEN655385 UOJ655383:UOJ655385 UYF655383:UYF655385 VIB655383:VIB655385 VRX655383:VRX655385 WBT655383:WBT655385 WLP655383:WLP655385 WVL655383:WVL655385 B720919:B720921 IZ720919:IZ720921 SV720919:SV720921 ACR720919:ACR720921 AMN720919:AMN720921 AWJ720919:AWJ720921 BGF720919:BGF720921 BQB720919:BQB720921 BZX720919:BZX720921 CJT720919:CJT720921 CTP720919:CTP720921 DDL720919:DDL720921 DNH720919:DNH720921 DXD720919:DXD720921 EGZ720919:EGZ720921 EQV720919:EQV720921 FAR720919:FAR720921 FKN720919:FKN720921 FUJ720919:FUJ720921 GEF720919:GEF720921 GOB720919:GOB720921 GXX720919:GXX720921 HHT720919:HHT720921 HRP720919:HRP720921 IBL720919:IBL720921 ILH720919:ILH720921 IVD720919:IVD720921 JEZ720919:JEZ720921 JOV720919:JOV720921 JYR720919:JYR720921 KIN720919:KIN720921 KSJ720919:KSJ720921 LCF720919:LCF720921 LMB720919:LMB720921 LVX720919:LVX720921 MFT720919:MFT720921 MPP720919:MPP720921 MZL720919:MZL720921 NJH720919:NJH720921 NTD720919:NTD720921 OCZ720919:OCZ720921 OMV720919:OMV720921 OWR720919:OWR720921 PGN720919:PGN720921 PQJ720919:PQJ720921 QAF720919:QAF720921 QKB720919:QKB720921 QTX720919:QTX720921 RDT720919:RDT720921 RNP720919:RNP720921 RXL720919:RXL720921 SHH720919:SHH720921 SRD720919:SRD720921 TAZ720919:TAZ720921 TKV720919:TKV720921 TUR720919:TUR720921 UEN720919:UEN720921 UOJ720919:UOJ720921 UYF720919:UYF720921 VIB720919:VIB720921 VRX720919:VRX720921 WBT720919:WBT720921 WLP720919:WLP720921 WVL720919:WVL720921 B786455:B786457 IZ786455:IZ786457 SV786455:SV786457 ACR786455:ACR786457 AMN786455:AMN786457 AWJ786455:AWJ786457 BGF786455:BGF786457 BQB786455:BQB786457 BZX786455:BZX786457 CJT786455:CJT786457 CTP786455:CTP786457 DDL786455:DDL786457 DNH786455:DNH786457 DXD786455:DXD786457 EGZ786455:EGZ786457 EQV786455:EQV786457 FAR786455:FAR786457 FKN786455:FKN786457 FUJ786455:FUJ786457 GEF786455:GEF786457 GOB786455:GOB786457 GXX786455:GXX786457 HHT786455:HHT786457 HRP786455:HRP786457 IBL786455:IBL786457 ILH786455:ILH786457 IVD786455:IVD786457 JEZ786455:JEZ786457 JOV786455:JOV786457 JYR786455:JYR786457 KIN786455:KIN786457 KSJ786455:KSJ786457 LCF786455:LCF786457 LMB786455:LMB786457 LVX786455:LVX786457 MFT786455:MFT786457 MPP786455:MPP786457 MZL786455:MZL786457 NJH786455:NJH786457 NTD786455:NTD786457 OCZ786455:OCZ786457 OMV786455:OMV786457 OWR786455:OWR786457 PGN786455:PGN786457 PQJ786455:PQJ786457 QAF786455:QAF786457 QKB786455:QKB786457 QTX786455:QTX786457 RDT786455:RDT786457 RNP786455:RNP786457 RXL786455:RXL786457 SHH786455:SHH786457 SRD786455:SRD786457 TAZ786455:TAZ786457 TKV786455:TKV786457 TUR786455:TUR786457 UEN786455:UEN786457 UOJ786455:UOJ786457 UYF786455:UYF786457 VIB786455:VIB786457 VRX786455:VRX786457 WBT786455:WBT786457 WLP786455:WLP786457 WVL786455:WVL786457 B851991:B851993 IZ851991:IZ851993 SV851991:SV851993 ACR851991:ACR851993 AMN851991:AMN851993 AWJ851991:AWJ851993 BGF851991:BGF851993 BQB851991:BQB851993 BZX851991:BZX851993 CJT851991:CJT851993 CTP851991:CTP851993 DDL851991:DDL851993 DNH851991:DNH851993 DXD851991:DXD851993 EGZ851991:EGZ851993 EQV851991:EQV851993 FAR851991:FAR851993 FKN851991:FKN851993 FUJ851991:FUJ851993 GEF851991:GEF851993 GOB851991:GOB851993 GXX851991:GXX851993 HHT851991:HHT851993 HRP851991:HRP851993 IBL851991:IBL851993 ILH851991:ILH851993 IVD851991:IVD851993 JEZ851991:JEZ851993 JOV851991:JOV851993 JYR851991:JYR851993 KIN851991:KIN851993 KSJ851991:KSJ851993 LCF851991:LCF851993 LMB851991:LMB851993 LVX851991:LVX851993 MFT851991:MFT851993 MPP851991:MPP851993 MZL851991:MZL851993 NJH851991:NJH851993 NTD851991:NTD851993 OCZ851991:OCZ851993 OMV851991:OMV851993 OWR851991:OWR851993 PGN851991:PGN851993 PQJ851991:PQJ851993 QAF851991:QAF851993 QKB851991:QKB851993 QTX851991:QTX851993 RDT851991:RDT851993 RNP851991:RNP851993 RXL851991:RXL851993 SHH851991:SHH851993 SRD851991:SRD851993 TAZ851991:TAZ851993 TKV851991:TKV851993 TUR851991:TUR851993 UEN851991:UEN851993 UOJ851991:UOJ851993 UYF851991:UYF851993 VIB851991:VIB851993 VRX851991:VRX851993 WBT851991:WBT851993 WLP851991:WLP851993 WVL851991:WVL851993 B917527:B917529 IZ917527:IZ917529 SV917527:SV917529 ACR917527:ACR917529 AMN917527:AMN917529 AWJ917527:AWJ917529 BGF917527:BGF917529 BQB917527:BQB917529 BZX917527:BZX917529 CJT917527:CJT917529 CTP917527:CTP917529 DDL917527:DDL917529 DNH917527:DNH917529 DXD917527:DXD917529 EGZ917527:EGZ917529 EQV917527:EQV917529 FAR917527:FAR917529 FKN917527:FKN917529 FUJ917527:FUJ917529 GEF917527:GEF917529 GOB917527:GOB917529 GXX917527:GXX917529 HHT917527:HHT917529 HRP917527:HRP917529 IBL917527:IBL917529 ILH917527:ILH917529 IVD917527:IVD917529 JEZ917527:JEZ917529 JOV917527:JOV917529 JYR917527:JYR917529 KIN917527:KIN917529 KSJ917527:KSJ917529 LCF917527:LCF917529 LMB917527:LMB917529 LVX917527:LVX917529 MFT917527:MFT917529 MPP917527:MPP917529 MZL917527:MZL917529 NJH917527:NJH917529 NTD917527:NTD917529 OCZ917527:OCZ917529 OMV917527:OMV917529 OWR917527:OWR917529 PGN917527:PGN917529 PQJ917527:PQJ917529 QAF917527:QAF917529 QKB917527:QKB917529 QTX917527:QTX917529 RDT917527:RDT917529 RNP917527:RNP917529 RXL917527:RXL917529 SHH917527:SHH917529 SRD917527:SRD917529 TAZ917527:TAZ917529 TKV917527:TKV917529 TUR917527:TUR917529 UEN917527:UEN917529 UOJ917527:UOJ917529 UYF917527:UYF917529 VIB917527:VIB917529 VRX917527:VRX917529 WBT917527:WBT917529 WLP917527:WLP917529 WVL917527:WVL917529 B983063:B983065 IZ983063:IZ983065 SV983063:SV983065 ACR983063:ACR983065 AMN983063:AMN983065 AWJ983063:AWJ983065 BGF983063:BGF983065 BQB983063:BQB983065 BZX983063:BZX983065 CJT983063:CJT983065 CTP983063:CTP983065 DDL983063:DDL983065 DNH983063:DNH983065 DXD983063:DXD983065 EGZ983063:EGZ983065 EQV983063:EQV983065 FAR983063:FAR983065 FKN983063:FKN983065 FUJ983063:FUJ983065 GEF983063:GEF983065 GOB983063:GOB983065 GXX983063:GXX983065 HHT983063:HHT983065 HRP983063:HRP983065 IBL983063:IBL983065 ILH983063:ILH983065 IVD983063:IVD983065 JEZ983063:JEZ983065 JOV983063:JOV983065 JYR983063:JYR983065 KIN983063:KIN983065 KSJ983063:KSJ983065 LCF983063:LCF983065 LMB983063:LMB983065 LVX983063:LVX983065 MFT983063:MFT983065 MPP983063:MPP983065 MZL983063:MZL983065 NJH983063:NJH983065 NTD983063:NTD983065 OCZ983063:OCZ983065 OMV983063:OMV983065 OWR983063:OWR983065 PGN983063:PGN983065 PQJ983063:PQJ983065 QAF983063:QAF983065 QKB983063:QKB983065 QTX983063:QTX983065 RDT983063:RDT983065 RNP983063:RNP983065 RXL983063:RXL983065 SHH983063:SHH983065 SRD983063:SRD983065 TAZ983063:TAZ983065 TKV983063:TKV983065 TUR983063:TUR983065 UEN983063:UEN983065 UOJ983063:UOJ983065 UYF983063:UYF983065 VIB983063:VIB983065 VRX983063:VRX983065 WBT983063:WBT983065 WLP983063:WLP983065 WVL983063:WVL983065 IZ15:IZ17 B65565:B65580 IZ65565:IZ65580 SV65565:SV65580 ACR65565:ACR65580 AMN65565:AMN65580 AWJ65565:AWJ65580 BGF65565:BGF65580 BQB65565:BQB65580 BZX65565:BZX65580 CJT65565:CJT65580 CTP65565:CTP65580 DDL65565:DDL65580 DNH65565:DNH65580 DXD65565:DXD65580 EGZ65565:EGZ65580 EQV65565:EQV65580 FAR65565:FAR65580 FKN65565:FKN65580 FUJ65565:FUJ65580 GEF65565:GEF65580 GOB65565:GOB65580 GXX65565:GXX65580 HHT65565:HHT65580 HRP65565:HRP65580 IBL65565:IBL65580 ILH65565:ILH65580 IVD65565:IVD65580 JEZ65565:JEZ65580 JOV65565:JOV65580 JYR65565:JYR65580 KIN65565:KIN65580 KSJ65565:KSJ65580 LCF65565:LCF65580 LMB65565:LMB65580 LVX65565:LVX65580 MFT65565:MFT65580 MPP65565:MPP65580 MZL65565:MZL65580 NJH65565:NJH65580 NTD65565:NTD65580 OCZ65565:OCZ65580 OMV65565:OMV65580 OWR65565:OWR65580 PGN65565:PGN65580 PQJ65565:PQJ65580 QAF65565:QAF65580 QKB65565:QKB65580 QTX65565:QTX65580 RDT65565:RDT65580 RNP65565:RNP65580 RXL65565:RXL65580 SHH65565:SHH65580 SRD65565:SRD65580 TAZ65565:TAZ65580 TKV65565:TKV65580 TUR65565:TUR65580 UEN65565:UEN65580 UOJ65565:UOJ65580 UYF65565:UYF65580 VIB65565:VIB65580 VRX65565:VRX65580 WBT65565:WBT65580 WLP65565:WLP65580 WVL65565:WVL65580 B131101:B131116 IZ131101:IZ131116 SV131101:SV131116 ACR131101:ACR131116 AMN131101:AMN131116 AWJ131101:AWJ131116 BGF131101:BGF131116 BQB131101:BQB131116 BZX131101:BZX131116 CJT131101:CJT131116 CTP131101:CTP131116 DDL131101:DDL131116 DNH131101:DNH131116 DXD131101:DXD131116 EGZ131101:EGZ131116 EQV131101:EQV131116 FAR131101:FAR131116 FKN131101:FKN131116 FUJ131101:FUJ131116 GEF131101:GEF131116 GOB131101:GOB131116 GXX131101:GXX131116 HHT131101:HHT131116 HRP131101:HRP131116 IBL131101:IBL131116 ILH131101:ILH131116 IVD131101:IVD131116 JEZ131101:JEZ131116 JOV131101:JOV131116 JYR131101:JYR131116 KIN131101:KIN131116 KSJ131101:KSJ131116 LCF131101:LCF131116 LMB131101:LMB131116 LVX131101:LVX131116 MFT131101:MFT131116 MPP131101:MPP131116 MZL131101:MZL131116 NJH131101:NJH131116 NTD131101:NTD131116 OCZ131101:OCZ131116 OMV131101:OMV131116 OWR131101:OWR131116 PGN131101:PGN131116 PQJ131101:PQJ131116 QAF131101:QAF131116 QKB131101:QKB131116 QTX131101:QTX131116 RDT131101:RDT131116 RNP131101:RNP131116 RXL131101:RXL131116 SHH131101:SHH131116 SRD131101:SRD131116 TAZ131101:TAZ131116 TKV131101:TKV131116 TUR131101:TUR131116 UEN131101:UEN131116 UOJ131101:UOJ131116 UYF131101:UYF131116 VIB131101:VIB131116 VRX131101:VRX131116 WBT131101:WBT131116 WLP131101:WLP131116 WVL131101:WVL131116 B196637:B196652 IZ196637:IZ196652 SV196637:SV196652 ACR196637:ACR196652 AMN196637:AMN196652 AWJ196637:AWJ196652 BGF196637:BGF196652 BQB196637:BQB196652 BZX196637:BZX196652 CJT196637:CJT196652 CTP196637:CTP196652 DDL196637:DDL196652 DNH196637:DNH196652 DXD196637:DXD196652 EGZ196637:EGZ196652 EQV196637:EQV196652 FAR196637:FAR196652 FKN196637:FKN196652 FUJ196637:FUJ196652 GEF196637:GEF196652 GOB196637:GOB196652 GXX196637:GXX196652 HHT196637:HHT196652 HRP196637:HRP196652 IBL196637:IBL196652 ILH196637:ILH196652 IVD196637:IVD196652 JEZ196637:JEZ196652 JOV196637:JOV196652 JYR196637:JYR196652 KIN196637:KIN196652 KSJ196637:KSJ196652 LCF196637:LCF196652 LMB196637:LMB196652 LVX196637:LVX196652 MFT196637:MFT196652 MPP196637:MPP196652 MZL196637:MZL196652 NJH196637:NJH196652 NTD196637:NTD196652 OCZ196637:OCZ196652 OMV196637:OMV196652 OWR196637:OWR196652 PGN196637:PGN196652 PQJ196637:PQJ196652 QAF196637:QAF196652 QKB196637:QKB196652 QTX196637:QTX196652 RDT196637:RDT196652 RNP196637:RNP196652 RXL196637:RXL196652 SHH196637:SHH196652 SRD196637:SRD196652 TAZ196637:TAZ196652 TKV196637:TKV196652 TUR196637:TUR196652 UEN196637:UEN196652 UOJ196637:UOJ196652 UYF196637:UYF196652 VIB196637:VIB196652 VRX196637:VRX196652 WBT196637:WBT196652 WLP196637:WLP196652 WVL196637:WVL196652 B262173:B262188 IZ262173:IZ262188 SV262173:SV262188 ACR262173:ACR262188 AMN262173:AMN262188 AWJ262173:AWJ262188 BGF262173:BGF262188 BQB262173:BQB262188 BZX262173:BZX262188 CJT262173:CJT262188 CTP262173:CTP262188 DDL262173:DDL262188 DNH262173:DNH262188 DXD262173:DXD262188 EGZ262173:EGZ262188 EQV262173:EQV262188 FAR262173:FAR262188 FKN262173:FKN262188 FUJ262173:FUJ262188 GEF262173:GEF262188 GOB262173:GOB262188 GXX262173:GXX262188 HHT262173:HHT262188 HRP262173:HRP262188 IBL262173:IBL262188 ILH262173:ILH262188 IVD262173:IVD262188 JEZ262173:JEZ262188 JOV262173:JOV262188 JYR262173:JYR262188 KIN262173:KIN262188 KSJ262173:KSJ262188 LCF262173:LCF262188 LMB262173:LMB262188 LVX262173:LVX262188 MFT262173:MFT262188 MPP262173:MPP262188 MZL262173:MZL262188 NJH262173:NJH262188 NTD262173:NTD262188 OCZ262173:OCZ262188 OMV262173:OMV262188 OWR262173:OWR262188 PGN262173:PGN262188 PQJ262173:PQJ262188 QAF262173:QAF262188 QKB262173:QKB262188 QTX262173:QTX262188 RDT262173:RDT262188 RNP262173:RNP262188 RXL262173:RXL262188 SHH262173:SHH262188 SRD262173:SRD262188 TAZ262173:TAZ262188 TKV262173:TKV262188 TUR262173:TUR262188 UEN262173:UEN262188 UOJ262173:UOJ262188 UYF262173:UYF262188 VIB262173:VIB262188 VRX262173:VRX262188 WBT262173:WBT262188 WLP262173:WLP262188 WVL262173:WVL262188 B327709:B327724 IZ327709:IZ327724 SV327709:SV327724 ACR327709:ACR327724 AMN327709:AMN327724 AWJ327709:AWJ327724 BGF327709:BGF327724 BQB327709:BQB327724 BZX327709:BZX327724 CJT327709:CJT327724 CTP327709:CTP327724 DDL327709:DDL327724 DNH327709:DNH327724 DXD327709:DXD327724 EGZ327709:EGZ327724 EQV327709:EQV327724 FAR327709:FAR327724 FKN327709:FKN327724 FUJ327709:FUJ327724 GEF327709:GEF327724 GOB327709:GOB327724 GXX327709:GXX327724 HHT327709:HHT327724 HRP327709:HRP327724 IBL327709:IBL327724 ILH327709:ILH327724 IVD327709:IVD327724 JEZ327709:JEZ327724 JOV327709:JOV327724 JYR327709:JYR327724 KIN327709:KIN327724 KSJ327709:KSJ327724 LCF327709:LCF327724 LMB327709:LMB327724 LVX327709:LVX327724 MFT327709:MFT327724 MPP327709:MPP327724 MZL327709:MZL327724 NJH327709:NJH327724 NTD327709:NTD327724 OCZ327709:OCZ327724 OMV327709:OMV327724 OWR327709:OWR327724 PGN327709:PGN327724 PQJ327709:PQJ327724 QAF327709:QAF327724 QKB327709:QKB327724 QTX327709:QTX327724 RDT327709:RDT327724 RNP327709:RNP327724 RXL327709:RXL327724 SHH327709:SHH327724 SRD327709:SRD327724 TAZ327709:TAZ327724 TKV327709:TKV327724 TUR327709:TUR327724 UEN327709:UEN327724 UOJ327709:UOJ327724 UYF327709:UYF327724 VIB327709:VIB327724 VRX327709:VRX327724 WBT327709:WBT327724 WLP327709:WLP327724 WVL327709:WVL327724 B393245:B393260 IZ393245:IZ393260 SV393245:SV393260 ACR393245:ACR393260 AMN393245:AMN393260 AWJ393245:AWJ393260 BGF393245:BGF393260 BQB393245:BQB393260 BZX393245:BZX393260 CJT393245:CJT393260 CTP393245:CTP393260 DDL393245:DDL393260 DNH393245:DNH393260 DXD393245:DXD393260 EGZ393245:EGZ393260 EQV393245:EQV393260 FAR393245:FAR393260 FKN393245:FKN393260 FUJ393245:FUJ393260 GEF393245:GEF393260 GOB393245:GOB393260 GXX393245:GXX393260 HHT393245:HHT393260 HRP393245:HRP393260 IBL393245:IBL393260 ILH393245:ILH393260 IVD393245:IVD393260 JEZ393245:JEZ393260 JOV393245:JOV393260 JYR393245:JYR393260 KIN393245:KIN393260 KSJ393245:KSJ393260 LCF393245:LCF393260 LMB393245:LMB393260 LVX393245:LVX393260 MFT393245:MFT393260 MPP393245:MPP393260 MZL393245:MZL393260 NJH393245:NJH393260 NTD393245:NTD393260 OCZ393245:OCZ393260 OMV393245:OMV393260 OWR393245:OWR393260 PGN393245:PGN393260 PQJ393245:PQJ393260 QAF393245:QAF393260 QKB393245:QKB393260 QTX393245:QTX393260 RDT393245:RDT393260 RNP393245:RNP393260 RXL393245:RXL393260 SHH393245:SHH393260 SRD393245:SRD393260 TAZ393245:TAZ393260 TKV393245:TKV393260 TUR393245:TUR393260 UEN393245:UEN393260 UOJ393245:UOJ393260 UYF393245:UYF393260 VIB393245:VIB393260 VRX393245:VRX393260 WBT393245:WBT393260 WLP393245:WLP393260 WVL393245:WVL393260 B458781:B458796 IZ458781:IZ458796 SV458781:SV458796 ACR458781:ACR458796 AMN458781:AMN458796 AWJ458781:AWJ458796 BGF458781:BGF458796 BQB458781:BQB458796 BZX458781:BZX458796 CJT458781:CJT458796 CTP458781:CTP458796 DDL458781:DDL458796 DNH458781:DNH458796 DXD458781:DXD458796 EGZ458781:EGZ458796 EQV458781:EQV458796 FAR458781:FAR458796 FKN458781:FKN458796 FUJ458781:FUJ458796 GEF458781:GEF458796 GOB458781:GOB458796 GXX458781:GXX458796 HHT458781:HHT458796 HRP458781:HRP458796 IBL458781:IBL458796 ILH458781:ILH458796 IVD458781:IVD458796 JEZ458781:JEZ458796 JOV458781:JOV458796 JYR458781:JYR458796 KIN458781:KIN458796 KSJ458781:KSJ458796 LCF458781:LCF458796 LMB458781:LMB458796 LVX458781:LVX458796 MFT458781:MFT458796 MPP458781:MPP458796 MZL458781:MZL458796 NJH458781:NJH458796 NTD458781:NTD458796 OCZ458781:OCZ458796 OMV458781:OMV458796 OWR458781:OWR458796 PGN458781:PGN458796 PQJ458781:PQJ458796 QAF458781:QAF458796 QKB458781:QKB458796 QTX458781:QTX458796 RDT458781:RDT458796 RNP458781:RNP458796 RXL458781:RXL458796 SHH458781:SHH458796 SRD458781:SRD458796 TAZ458781:TAZ458796 TKV458781:TKV458796 TUR458781:TUR458796 UEN458781:UEN458796 UOJ458781:UOJ458796 UYF458781:UYF458796 VIB458781:VIB458796 VRX458781:VRX458796 WBT458781:WBT458796 WLP458781:WLP458796 WVL458781:WVL458796 B524317:B524332 IZ524317:IZ524332 SV524317:SV524332 ACR524317:ACR524332 AMN524317:AMN524332 AWJ524317:AWJ524332 BGF524317:BGF524332 BQB524317:BQB524332 BZX524317:BZX524332 CJT524317:CJT524332 CTP524317:CTP524332 DDL524317:DDL524332 DNH524317:DNH524332 DXD524317:DXD524332 EGZ524317:EGZ524332 EQV524317:EQV524332 FAR524317:FAR524332 FKN524317:FKN524332 FUJ524317:FUJ524332 GEF524317:GEF524332 GOB524317:GOB524332 GXX524317:GXX524332 HHT524317:HHT524332 HRP524317:HRP524332 IBL524317:IBL524332 ILH524317:ILH524332 IVD524317:IVD524332 JEZ524317:JEZ524332 JOV524317:JOV524332 JYR524317:JYR524332 KIN524317:KIN524332 KSJ524317:KSJ524332 LCF524317:LCF524332 LMB524317:LMB524332 LVX524317:LVX524332 MFT524317:MFT524332 MPP524317:MPP524332 MZL524317:MZL524332 NJH524317:NJH524332 NTD524317:NTD524332 OCZ524317:OCZ524332 OMV524317:OMV524332 OWR524317:OWR524332 PGN524317:PGN524332 PQJ524317:PQJ524332 QAF524317:QAF524332 QKB524317:QKB524332 QTX524317:QTX524332 RDT524317:RDT524332 RNP524317:RNP524332 RXL524317:RXL524332 SHH524317:SHH524332 SRD524317:SRD524332 TAZ524317:TAZ524332 TKV524317:TKV524332 TUR524317:TUR524332 UEN524317:UEN524332 UOJ524317:UOJ524332 UYF524317:UYF524332 VIB524317:VIB524332 VRX524317:VRX524332 WBT524317:WBT524332 WLP524317:WLP524332 WVL524317:WVL524332 B589853:B589868 IZ589853:IZ589868 SV589853:SV589868 ACR589853:ACR589868 AMN589853:AMN589868 AWJ589853:AWJ589868 BGF589853:BGF589868 BQB589853:BQB589868 BZX589853:BZX589868 CJT589853:CJT589868 CTP589853:CTP589868 DDL589853:DDL589868 DNH589853:DNH589868 DXD589853:DXD589868 EGZ589853:EGZ589868 EQV589853:EQV589868 FAR589853:FAR589868 FKN589853:FKN589868 FUJ589853:FUJ589868 GEF589853:GEF589868 GOB589853:GOB589868 GXX589853:GXX589868 HHT589853:HHT589868 HRP589853:HRP589868 IBL589853:IBL589868 ILH589853:ILH589868 IVD589853:IVD589868 JEZ589853:JEZ589868 JOV589853:JOV589868 JYR589853:JYR589868 KIN589853:KIN589868 KSJ589853:KSJ589868 LCF589853:LCF589868 LMB589853:LMB589868 LVX589853:LVX589868 MFT589853:MFT589868 MPP589853:MPP589868 MZL589853:MZL589868 NJH589853:NJH589868 NTD589853:NTD589868 OCZ589853:OCZ589868 OMV589853:OMV589868 OWR589853:OWR589868 PGN589853:PGN589868 PQJ589853:PQJ589868 QAF589853:QAF589868 QKB589853:QKB589868 QTX589853:QTX589868 RDT589853:RDT589868 RNP589853:RNP589868 RXL589853:RXL589868 SHH589853:SHH589868 SRD589853:SRD589868 TAZ589853:TAZ589868 TKV589853:TKV589868 TUR589853:TUR589868 UEN589853:UEN589868 UOJ589853:UOJ589868 UYF589853:UYF589868 VIB589853:VIB589868 VRX589853:VRX589868 WBT589853:WBT589868 WLP589853:WLP589868 WVL589853:WVL589868 B655389:B655404 IZ655389:IZ655404 SV655389:SV655404 ACR655389:ACR655404 AMN655389:AMN655404 AWJ655389:AWJ655404 BGF655389:BGF655404 BQB655389:BQB655404 BZX655389:BZX655404 CJT655389:CJT655404 CTP655389:CTP655404 DDL655389:DDL655404 DNH655389:DNH655404 DXD655389:DXD655404 EGZ655389:EGZ655404 EQV655389:EQV655404 FAR655389:FAR655404 FKN655389:FKN655404 FUJ655389:FUJ655404 GEF655389:GEF655404 GOB655389:GOB655404 GXX655389:GXX655404 HHT655389:HHT655404 HRP655389:HRP655404 IBL655389:IBL655404 ILH655389:ILH655404 IVD655389:IVD655404 JEZ655389:JEZ655404 JOV655389:JOV655404 JYR655389:JYR655404 KIN655389:KIN655404 KSJ655389:KSJ655404 LCF655389:LCF655404 LMB655389:LMB655404 LVX655389:LVX655404 MFT655389:MFT655404 MPP655389:MPP655404 MZL655389:MZL655404 NJH655389:NJH655404 NTD655389:NTD655404 OCZ655389:OCZ655404 OMV655389:OMV655404 OWR655389:OWR655404 PGN655389:PGN655404 PQJ655389:PQJ655404 QAF655389:QAF655404 QKB655389:QKB655404 QTX655389:QTX655404 RDT655389:RDT655404 RNP655389:RNP655404 RXL655389:RXL655404 SHH655389:SHH655404 SRD655389:SRD655404 TAZ655389:TAZ655404 TKV655389:TKV655404 TUR655389:TUR655404 UEN655389:UEN655404 UOJ655389:UOJ655404 UYF655389:UYF655404 VIB655389:VIB655404 VRX655389:VRX655404 WBT655389:WBT655404 WLP655389:WLP655404 WVL655389:WVL655404 B720925:B720940 IZ720925:IZ720940 SV720925:SV720940 ACR720925:ACR720940 AMN720925:AMN720940 AWJ720925:AWJ720940 BGF720925:BGF720940 BQB720925:BQB720940 BZX720925:BZX720940 CJT720925:CJT720940 CTP720925:CTP720940 DDL720925:DDL720940 DNH720925:DNH720940 DXD720925:DXD720940 EGZ720925:EGZ720940 EQV720925:EQV720940 FAR720925:FAR720940 FKN720925:FKN720940 FUJ720925:FUJ720940 GEF720925:GEF720940 GOB720925:GOB720940 GXX720925:GXX720940 HHT720925:HHT720940 HRP720925:HRP720940 IBL720925:IBL720940 ILH720925:ILH720940 IVD720925:IVD720940 JEZ720925:JEZ720940 JOV720925:JOV720940 JYR720925:JYR720940 KIN720925:KIN720940 KSJ720925:KSJ720940 LCF720925:LCF720940 LMB720925:LMB720940 LVX720925:LVX720940 MFT720925:MFT720940 MPP720925:MPP720940 MZL720925:MZL720940 NJH720925:NJH720940 NTD720925:NTD720940 OCZ720925:OCZ720940 OMV720925:OMV720940 OWR720925:OWR720940 PGN720925:PGN720940 PQJ720925:PQJ720940 QAF720925:QAF720940 QKB720925:QKB720940 QTX720925:QTX720940 RDT720925:RDT720940 RNP720925:RNP720940 RXL720925:RXL720940 SHH720925:SHH720940 SRD720925:SRD720940 TAZ720925:TAZ720940 TKV720925:TKV720940 TUR720925:TUR720940 UEN720925:UEN720940 UOJ720925:UOJ720940 UYF720925:UYF720940 VIB720925:VIB720940 VRX720925:VRX720940 WBT720925:WBT720940 WLP720925:WLP720940 WVL720925:WVL720940 B786461:B786476 IZ786461:IZ786476 SV786461:SV786476 ACR786461:ACR786476 AMN786461:AMN786476 AWJ786461:AWJ786476 BGF786461:BGF786476 BQB786461:BQB786476 BZX786461:BZX786476 CJT786461:CJT786476 CTP786461:CTP786476 DDL786461:DDL786476 DNH786461:DNH786476 DXD786461:DXD786476 EGZ786461:EGZ786476 EQV786461:EQV786476 FAR786461:FAR786476 FKN786461:FKN786476 FUJ786461:FUJ786476 GEF786461:GEF786476 GOB786461:GOB786476 GXX786461:GXX786476 HHT786461:HHT786476 HRP786461:HRP786476 IBL786461:IBL786476 ILH786461:ILH786476 IVD786461:IVD786476 JEZ786461:JEZ786476 JOV786461:JOV786476 JYR786461:JYR786476 KIN786461:KIN786476 KSJ786461:KSJ786476 LCF786461:LCF786476 LMB786461:LMB786476 LVX786461:LVX786476 MFT786461:MFT786476 MPP786461:MPP786476 MZL786461:MZL786476 NJH786461:NJH786476 NTD786461:NTD786476 OCZ786461:OCZ786476 OMV786461:OMV786476 OWR786461:OWR786476 PGN786461:PGN786476 PQJ786461:PQJ786476 QAF786461:QAF786476 QKB786461:QKB786476 QTX786461:QTX786476 RDT786461:RDT786476 RNP786461:RNP786476 RXL786461:RXL786476 SHH786461:SHH786476 SRD786461:SRD786476 TAZ786461:TAZ786476 TKV786461:TKV786476 TUR786461:TUR786476 UEN786461:UEN786476 UOJ786461:UOJ786476 UYF786461:UYF786476 VIB786461:VIB786476 VRX786461:VRX786476 WBT786461:WBT786476 WLP786461:WLP786476 WVL786461:WVL786476 B851997:B852012 IZ851997:IZ852012 SV851997:SV852012 ACR851997:ACR852012 AMN851997:AMN852012 AWJ851997:AWJ852012 BGF851997:BGF852012 BQB851997:BQB852012 BZX851997:BZX852012 CJT851997:CJT852012 CTP851997:CTP852012 DDL851997:DDL852012 DNH851997:DNH852012 DXD851997:DXD852012 EGZ851997:EGZ852012 EQV851997:EQV852012 FAR851997:FAR852012 FKN851997:FKN852012 FUJ851997:FUJ852012 GEF851997:GEF852012 GOB851997:GOB852012 GXX851997:GXX852012 HHT851997:HHT852012 HRP851997:HRP852012 IBL851997:IBL852012 ILH851997:ILH852012 IVD851997:IVD852012 JEZ851997:JEZ852012 JOV851997:JOV852012 JYR851997:JYR852012 KIN851997:KIN852012 KSJ851997:KSJ852012 LCF851997:LCF852012 LMB851997:LMB852012 LVX851997:LVX852012 MFT851997:MFT852012 MPP851997:MPP852012 MZL851997:MZL852012 NJH851997:NJH852012 NTD851997:NTD852012 OCZ851997:OCZ852012 OMV851997:OMV852012 OWR851997:OWR852012 PGN851997:PGN852012 PQJ851997:PQJ852012 QAF851997:QAF852012 QKB851997:QKB852012 QTX851997:QTX852012 RDT851997:RDT852012 RNP851997:RNP852012 RXL851997:RXL852012 SHH851997:SHH852012 SRD851997:SRD852012 TAZ851997:TAZ852012 TKV851997:TKV852012 TUR851997:TUR852012 UEN851997:UEN852012 UOJ851997:UOJ852012 UYF851997:UYF852012 VIB851997:VIB852012 VRX851997:VRX852012 WBT851997:WBT852012 WLP851997:WLP852012 WVL851997:WVL852012 B917533:B917548 IZ917533:IZ917548 SV917533:SV917548 ACR917533:ACR917548 AMN917533:AMN917548 AWJ917533:AWJ917548 BGF917533:BGF917548 BQB917533:BQB917548 BZX917533:BZX917548 CJT917533:CJT917548 CTP917533:CTP917548 DDL917533:DDL917548 DNH917533:DNH917548 DXD917533:DXD917548 EGZ917533:EGZ917548 EQV917533:EQV917548 FAR917533:FAR917548 FKN917533:FKN917548 FUJ917533:FUJ917548 GEF917533:GEF917548 GOB917533:GOB917548 GXX917533:GXX917548 HHT917533:HHT917548 HRP917533:HRP917548 IBL917533:IBL917548 ILH917533:ILH917548 IVD917533:IVD917548 JEZ917533:JEZ917548 JOV917533:JOV917548 JYR917533:JYR917548 KIN917533:KIN917548 KSJ917533:KSJ917548 LCF917533:LCF917548 LMB917533:LMB917548 LVX917533:LVX917548 MFT917533:MFT917548 MPP917533:MPP917548 MZL917533:MZL917548 NJH917533:NJH917548 NTD917533:NTD917548 OCZ917533:OCZ917548 OMV917533:OMV917548 OWR917533:OWR917548 PGN917533:PGN917548 PQJ917533:PQJ917548 QAF917533:QAF917548 QKB917533:QKB917548 QTX917533:QTX917548 RDT917533:RDT917548 RNP917533:RNP917548 RXL917533:RXL917548 SHH917533:SHH917548 SRD917533:SRD917548 TAZ917533:TAZ917548 TKV917533:TKV917548 TUR917533:TUR917548 UEN917533:UEN917548 UOJ917533:UOJ917548 UYF917533:UYF917548 VIB917533:VIB917548 VRX917533:VRX917548 WBT917533:WBT917548 WLP917533:WLP917548 WVL917533:WVL917548 B983069:B983084 IZ983069:IZ983084 SV983069:SV983084 ACR983069:ACR983084 AMN983069:AMN983084 AWJ983069:AWJ983084 BGF983069:BGF983084 BQB983069:BQB983084 BZX983069:BZX983084 CJT983069:CJT983084 CTP983069:CTP983084 DDL983069:DDL983084 DNH983069:DNH983084 DXD983069:DXD983084 EGZ983069:EGZ983084 EQV983069:EQV983084 FAR983069:FAR983084 FKN983069:FKN983084 FUJ983069:FUJ983084 GEF983069:GEF983084 GOB983069:GOB983084 GXX983069:GXX983084 HHT983069:HHT983084 HRP983069:HRP983084 IBL983069:IBL983084 ILH983069:ILH983084 IVD983069:IVD983084 JEZ983069:JEZ983084 JOV983069:JOV983084 JYR983069:JYR983084 KIN983069:KIN983084 KSJ983069:KSJ983084 LCF983069:LCF983084 LMB983069:LMB983084 LVX983069:LVX983084 MFT983069:MFT983084 MPP983069:MPP983084 MZL983069:MZL983084 NJH983069:NJH983084 NTD983069:NTD983084 OCZ983069:OCZ983084 OMV983069:OMV983084 OWR983069:OWR983084 PGN983069:PGN983084 PQJ983069:PQJ983084 QAF983069:QAF983084 QKB983069:QKB983084 QTX983069:QTX983084 RDT983069:RDT983084 RNP983069:RNP983084 RXL983069:RXL983084 SHH983069:SHH983084 SRD983069:SRD983084 TAZ983069:TAZ983084 TKV983069:TKV983084 TUR983069:TUR983084 UEN983069:UEN983084 UOJ983069:UOJ983084 UYF983069:UYF983084 VIB983069:VIB983084 VRX983069:VRX983084 WBT983069:WBT983084 WLP983069:WLP983084 WVL983069:WVL983084 B15:B17 JB43:JB44 SX43:SX44 ACT43:ACT44 AMP43:AMP44 AWL43:AWL44 BGH43:BGH44 BQD43:BQD44 BZZ43:BZZ44 CJV43:CJV44 CTR43:CTR44 DDN43:DDN44 DNJ43:DNJ44 DXF43:DXF44 EHB43:EHB44 EQX43:EQX44 FAT43:FAT44 FKP43:FKP44 FUL43:FUL44 GEH43:GEH44 GOD43:GOD44 GXZ43:GXZ44 HHV43:HHV44 HRR43:HRR44 IBN43:IBN44 ILJ43:ILJ44 IVF43:IVF44 JFB43:JFB44 JOX43:JOX44 JYT43:JYT44 KIP43:KIP44 KSL43:KSL44 LCH43:LCH44 LMD43:LMD44 LVZ43:LVZ44 MFV43:MFV44 MPR43:MPR44 MZN43:MZN44 NJJ43:NJJ44 NTF43:NTF44 ODB43:ODB44 OMX43:OMX44 OWT43:OWT44 PGP43:PGP44 PQL43:PQL44 QAH43:QAH44 QKD43:QKD44 QTZ43:QTZ44 RDV43:RDV44 RNR43:RNR44 RXN43:RXN44 SHJ43:SHJ44 SRF43:SRF44 TBB43:TBB44 TKX43:TKX44 TUT43:TUT44 UEP43:UEP44 UOL43:UOL44 UYH43:UYH44 VID43:VID44 VRZ43:VRZ44 WBV43:WBV44 WLR43:WLR44 WVN43:WVN44 JB65580 SX65580 ACT65580 AMP65580 AWL65580 BGH65580 BQD65580 BZZ65580 CJV65580 CTR65580 DDN65580 DNJ65580 DXF65580 EHB65580 EQX65580 FAT65580 FKP65580 FUL65580 GEH65580 GOD65580 GXZ65580 HHV65580 HRR65580 IBN65580 ILJ65580 IVF65580 JFB65580 JOX65580 JYT65580 KIP65580 KSL65580 LCH65580 LMD65580 LVZ65580 MFV65580 MPR65580 MZN65580 NJJ65580 NTF65580 ODB65580 OMX65580 OWT65580 PGP65580 PQL65580 QAH65580 QKD65580 QTZ65580 RDV65580 RNR65580 RXN65580 SHJ65580 SRF65580 TBB65580 TKX65580 TUT65580 UEP65580 UOL65580 UYH65580 VID65580 VRZ65580 WBV65580 WLR65580 WVN65580 JB131116 SX131116 ACT131116 AMP131116 AWL131116 BGH131116 BQD131116 BZZ131116 CJV131116 CTR131116 DDN131116 DNJ131116 DXF131116 EHB131116 EQX131116 FAT131116 FKP131116 FUL131116 GEH131116 GOD131116 GXZ131116 HHV131116 HRR131116 IBN131116 ILJ131116 IVF131116 JFB131116 JOX131116 JYT131116 KIP131116 KSL131116 LCH131116 LMD131116 LVZ131116 MFV131116 MPR131116 MZN131116 NJJ131116 NTF131116 ODB131116 OMX131116 OWT131116 PGP131116 PQL131116 QAH131116 QKD131116 QTZ131116 RDV131116 RNR131116 RXN131116 SHJ131116 SRF131116 TBB131116 TKX131116 TUT131116 UEP131116 UOL131116 UYH131116 VID131116 VRZ131116 WBV131116 WLR131116 WVN131116 JB196652 SX196652 ACT196652 AMP196652 AWL196652 BGH196652 BQD196652 BZZ196652 CJV196652 CTR196652 DDN196652 DNJ196652 DXF196652 EHB196652 EQX196652 FAT196652 FKP196652 FUL196652 GEH196652 GOD196652 GXZ196652 HHV196652 HRR196652 IBN196652 ILJ196652 IVF196652 JFB196652 JOX196652 JYT196652 KIP196652 KSL196652 LCH196652 LMD196652 LVZ196652 MFV196652 MPR196652 MZN196652 NJJ196652 NTF196652 ODB196652 OMX196652 OWT196652 PGP196652 PQL196652 QAH196652 QKD196652 QTZ196652 RDV196652 RNR196652 RXN196652 SHJ196652 SRF196652 TBB196652 TKX196652 TUT196652 UEP196652 UOL196652 UYH196652 VID196652 VRZ196652 WBV196652 WLR196652 WVN196652 JB262188 SX262188 ACT262188 AMP262188 AWL262188 BGH262188 BQD262188 BZZ262188 CJV262188 CTR262188 DDN262188 DNJ262188 DXF262188 EHB262188 EQX262188 FAT262188 FKP262188 FUL262188 GEH262188 GOD262188 GXZ262188 HHV262188 HRR262188 IBN262188 ILJ262188 IVF262188 JFB262188 JOX262188 JYT262188 KIP262188 KSL262188 LCH262188 LMD262188 LVZ262188 MFV262188 MPR262188 MZN262188 NJJ262188 NTF262188 ODB262188 OMX262188 OWT262188 PGP262188 PQL262188 QAH262188 QKD262188 QTZ262188 RDV262188 RNR262188 RXN262188 SHJ262188 SRF262188 TBB262188 TKX262188 TUT262188 UEP262188 UOL262188 UYH262188 VID262188 VRZ262188 WBV262188 WLR262188 WVN262188 JB327724 SX327724 ACT327724 AMP327724 AWL327724 BGH327724 BQD327724 BZZ327724 CJV327724 CTR327724 DDN327724 DNJ327724 DXF327724 EHB327724 EQX327724 FAT327724 FKP327724 FUL327724 GEH327724 GOD327724 GXZ327724 HHV327724 HRR327724 IBN327724 ILJ327724 IVF327724 JFB327724 JOX327724 JYT327724 KIP327724 KSL327724 LCH327724 LMD327724 LVZ327724 MFV327724 MPR327724 MZN327724 NJJ327724 NTF327724 ODB327724 OMX327724 OWT327724 PGP327724 PQL327724 QAH327724 QKD327724 QTZ327724 RDV327724 RNR327724 RXN327724 SHJ327724 SRF327724 TBB327724 TKX327724 TUT327724 UEP327724 UOL327724 UYH327724 VID327724 VRZ327724 WBV327724 WLR327724 WVN327724 JB393260 SX393260 ACT393260 AMP393260 AWL393260 BGH393260 BQD393260 BZZ393260 CJV393260 CTR393260 DDN393260 DNJ393260 DXF393260 EHB393260 EQX393260 FAT393260 FKP393260 FUL393260 GEH393260 GOD393260 GXZ393260 HHV393260 HRR393260 IBN393260 ILJ393260 IVF393260 JFB393260 JOX393260 JYT393260 KIP393260 KSL393260 LCH393260 LMD393260 LVZ393260 MFV393260 MPR393260 MZN393260 NJJ393260 NTF393260 ODB393260 OMX393260 OWT393260 PGP393260 PQL393260 QAH393260 QKD393260 QTZ393260 RDV393260 RNR393260 RXN393260 SHJ393260 SRF393260 TBB393260 TKX393260 TUT393260 UEP393260 UOL393260 UYH393260 VID393260 VRZ393260 WBV393260 WLR393260 WVN393260 JB458796 SX458796 ACT458796 AMP458796 AWL458796 BGH458796 BQD458796 BZZ458796 CJV458796 CTR458796 DDN458796 DNJ458796 DXF458796 EHB458796 EQX458796 FAT458796 FKP458796 FUL458796 GEH458796 GOD458796 GXZ458796 HHV458796 HRR458796 IBN458796 ILJ458796 IVF458796 JFB458796 JOX458796 JYT458796 KIP458796 KSL458796 LCH458796 LMD458796 LVZ458796 MFV458796 MPR458796 MZN458796 NJJ458796 NTF458796 ODB458796 OMX458796 OWT458796 PGP458796 PQL458796 QAH458796 QKD458796 QTZ458796 RDV458796 RNR458796 RXN458796 SHJ458796 SRF458796 TBB458796 TKX458796 TUT458796 UEP458796 UOL458796 UYH458796 VID458796 VRZ458796 WBV458796 WLR458796 WVN458796 JB524332 SX524332 ACT524332 AMP524332 AWL524332 BGH524332 BQD524332 BZZ524332 CJV524332 CTR524332 DDN524332 DNJ524332 DXF524332 EHB524332 EQX524332 FAT524332 FKP524332 FUL524332 GEH524332 GOD524332 GXZ524332 HHV524332 HRR524332 IBN524332 ILJ524332 IVF524332 JFB524332 JOX524332 JYT524332 KIP524332 KSL524332 LCH524332 LMD524332 LVZ524332 MFV524332 MPR524332 MZN524332 NJJ524332 NTF524332 ODB524332 OMX524332 OWT524332 PGP524332 PQL524332 QAH524332 QKD524332 QTZ524332 RDV524332 RNR524332 RXN524332 SHJ524332 SRF524332 TBB524332 TKX524332 TUT524332 UEP524332 UOL524332 UYH524332 VID524332 VRZ524332 WBV524332 WLR524332 WVN524332 JB589868 SX589868 ACT589868 AMP589868 AWL589868 BGH589868 BQD589868 BZZ589868 CJV589868 CTR589868 DDN589868 DNJ589868 DXF589868 EHB589868 EQX589868 FAT589868 FKP589868 FUL589868 GEH589868 GOD589868 GXZ589868 HHV589868 HRR589868 IBN589868 ILJ589868 IVF589868 JFB589868 JOX589868 JYT589868 KIP589868 KSL589868 LCH589868 LMD589868 LVZ589868 MFV589868 MPR589868 MZN589868 NJJ589868 NTF589868 ODB589868 OMX589868 OWT589868 PGP589868 PQL589868 QAH589868 QKD589868 QTZ589868 RDV589868 RNR589868 RXN589868 SHJ589868 SRF589868 TBB589868 TKX589868 TUT589868 UEP589868 UOL589868 UYH589868 VID589868 VRZ589868 WBV589868 WLR589868 WVN589868 JB655404 SX655404 ACT655404 AMP655404 AWL655404 BGH655404 BQD655404 BZZ655404 CJV655404 CTR655404 DDN655404 DNJ655404 DXF655404 EHB655404 EQX655404 FAT655404 FKP655404 FUL655404 GEH655404 GOD655404 GXZ655404 HHV655404 HRR655404 IBN655404 ILJ655404 IVF655404 JFB655404 JOX655404 JYT655404 KIP655404 KSL655404 LCH655404 LMD655404 LVZ655404 MFV655404 MPR655404 MZN655404 NJJ655404 NTF655404 ODB655404 OMX655404 OWT655404 PGP655404 PQL655404 QAH655404 QKD655404 QTZ655404 RDV655404 RNR655404 RXN655404 SHJ655404 SRF655404 TBB655404 TKX655404 TUT655404 UEP655404 UOL655404 UYH655404 VID655404 VRZ655404 WBV655404 WLR655404 WVN655404 JB720940 SX720940 ACT720940 AMP720940 AWL720940 BGH720940 BQD720940 BZZ720940 CJV720940 CTR720940 DDN720940 DNJ720940 DXF720940 EHB720940 EQX720940 FAT720940 FKP720940 FUL720940 GEH720940 GOD720940 GXZ720940 HHV720940 HRR720940 IBN720940 ILJ720940 IVF720940 JFB720940 JOX720940 JYT720940 KIP720940 KSL720940 LCH720940 LMD720940 LVZ720940 MFV720940 MPR720940 MZN720940 NJJ720940 NTF720940 ODB720940 OMX720940 OWT720940 PGP720940 PQL720940 QAH720940 QKD720940 QTZ720940 RDV720940 RNR720940 RXN720940 SHJ720940 SRF720940 TBB720940 TKX720940 TUT720940 UEP720940 UOL720940 UYH720940 VID720940 VRZ720940 WBV720940 WLR720940 WVN720940 JB786476 SX786476 ACT786476 AMP786476 AWL786476 BGH786476 BQD786476 BZZ786476 CJV786476 CTR786476 DDN786476 DNJ786476 DXF786476 EHB786476 EQX786476 FAT786476 FKP786476 FUL786476 GEH786476 GOD786476 GXZ786476 HHV786476 HRR786476 IBN786476 ILJ786476 IVF786476 JFB786476 JOX786476 JYT786476 KIP786476 KSL786476 LCH786476 LMD786476 LVZ786476 MFV786476 MPR786476 MZN786476 NJJ786476 NTF786476 ODB786476 OMX786476 OWT786476 PGP786476 PQL786476 QAH786476 QKD786476 QTZ786476 RDV786476 RNR786476 RXN786476 SHJ786476 SRF786476 TBB786476 TKX786476 TUT786476 UEP786476 UOL786476 UYH786476 VID786476 VRZ786476 WBV786476 WLR786476 WVN786476 JB852012 SX852012 ACT852012 AMP852012 AWL852012 BGH852012 BQD852012 BZZ852012 CJV852012 CTR852012 DDN852012 DNJ852012 DXF852012 EHB852012 EQX852012 FAT852012 FKP852012 FUL852012 GEH852012 GOD852012 GXZ852012 HHV852012 HRR852012 IBN852012 ILJ852012 IVF852012 JFB852012 JOX852012 JYT852012 KIP852012 KSL852012 LCH852012 LMD852012 LVZ852012 MFV852012 MPR852012 MZN852012 NJJ852012 NTF852012 ODB852012 OMX852012 OWT852012 PGP852012 PQL852012 QAH852012 QKD852012 QTZ852012 RDV852012 RNR852012 RXN852012 SHJ852012 SRF852012 TBB852012 TKX852012 TUT852012 UEP852012 UOL852012 UYH852012 VID852012 VRZ852012 WBV852012 WLR852012 WVN852012 JB917548 SX917548 ACT917548 AMP917548 AWL917548 BGH917548 BQD917548 BZZ917548 CJV917548 CTR917548 DDN917548 DNJ917548 DXF917548 EHB917548 EQX917548 FAT917548 FKP917548 FUL917548 GEH917548 GOD917548 GXZ917548 HHV917548 HRR917548 IBN917548 ILJ917548 IVF917548 JFB917548 JOX917548 JYT917548 KIP917548 KSL917548 LCH917548 LMD917548 LVZ917548 MFV917548 MPR917548 MZN917548 NJJ917548 NTF917548 ODB917548 OMX917548 OWT917548 PGP917548 PQL917548 QAH917548 QKD917548 QTZ917548 RDV917548 RNR917548 RXN917548 SHJ917548 SRF917548 TBB917548 TKX917548 TUT917548 UEP917548 UOL917548 UYH917548 VID917548 VRZ917548 WBV917548 WLR917548 WVN917548 JB983084 SX983084 ACT983084 AMP983084 AWL983084 BGH983084 BQD983084 BZZ983084 CJV983084 CTR983084 DDN983084 DNJ983084 DXF983084 EHB983084 EQX983084 FAT983084 FKP983084 FUL983084 GEH983084 GOD983084 GXZ983084 HHV983084 HRR983084 IBN983084 ILJ983084 IVF983084 JFB983084 JOX983084 JYT983084 KIP983084 KSL983084 LCH983084 LMD983084 LVZ983084 MFV983084 MPR983084 MZN983084 NJJ983084 NTF983084 ODB983084 OMX983084 OWT983084 PGP983084 PQL983084 QAH983084 QKD983084 QTZ983084 RDV983084 RNR983084 RXN983084 SHJ983084 SRF983084 TBB983084 TKX983084 TUT983084 UEP983084 UOL983084 UYH983084 VID983084 VRZ983084 WBV983084 WLR983084 WVN983084 WVL15:WVL17 WLP15:WLP17 WBT15:WBT17 VRX15:VRX17 VIB15:VIB17 UYF15:UYF17 UOJ15:UOJ17 UEN15:UEN17 TUR15:TUR17 TKV15:TKV17 TAZ15:TAZ17 SRD15:SRD17 SHH15:SHH17 RXL15:RXL17 RNP15:RNP17 RDT15:RDT17 QTX15:QTX17 QKB15:QKB17 QAF15:QAF17 PQJ15:PQJ17 PGN15:PGN17 OWR15:OWR17 OMV15:OMV17 OCZ15:OCZ17 NTD15:NTD17 NJH15:NJH17 MZL15:MZL17 MPP15:MPP17 MFT15:MFT17 LVX15:LVX17 LMB15:LMB17 LCF15:LCF17 KSJ15:KSJ17 KIN15:KIN17 JYR15:JYR17 JOV15:JOV17 JEZ15:JEZ17 IVD15:IVD17 ILH15:ILH17 IBL15:IBL17 HRP15:HRP17 HHT15:HHT17 GXX15:GXX17 GOB15:GOB17 GEF15:GEF17 FUJ15:FUJ17 FKN15:FKN17 FAR15:FAR17 EQV15:EQV17 EGZ15:EGZ17 DXD15:DXD17 DNH15:DNH17 DDL15:DDL17 CTP15:CTP17 CJT15:CJT17 BZX15:BZX17 BQB15:BQB17 BGF15:BGF17 AWJ15:AWJ17 AMN15:AMN17 ACR15:ACR17 SV15:SV17 C16 F983080 D983084:E983084 F917544 D917548:E917548 F852008 D852012:E852012 F786472 D786476:E786476 F720936 D720940:E720940 F655400 D655404:E655404 F589864 D589868:E589868 F524328 D524332:E524332 F458792 D458796:E458796 F393256 D393260:E393260 F327720 D327724:E327724 F262184 D262188:E262188 F196648 D196652:E196652 F131112 D131116:E131116 F65576 D65580:E65580 B28:B44 WVL28:WVL44 WLP28:WLP44 WBT28:WBT44 VRX28:VRX44 VIB28:VIB44 UYF28:UYF44 UOJ28:UOJ44 UEN28:UEN44 TUR28:TUR44 TKV28:TKV44 TAZ28:TAZ44 SRD28:SRD44 SHH28:SHH44 RXL28:RXL44 RNP28:RNP44 RDT28:RDT44 QTX28:QTX44 QKB28:QKB44 QAF28:QAF44 PQJ28:PQJ44 PGN28:PGN44 OWR28:OWR44 OMV28:OMV44 OCZ28:OCZ44 NTD28:NTD44 NJH28:NJH44 MZL28:MZL44 MPP28:MPP44 MFT28:MFT44 LVX28:LVX44 LMB28:LMB44 LCF28:LCF44 KSJ28:KSJ44 KIN28:KIN44 JYR28:JYR44 JOV28:JOV44 JEZ28:JEZ44 IVD28:IVD44 ILH28:ILH44 IBL28:IBL44 HRP28:HRP44 HHT28:HHT44 GXX28:GXX44 GOB28:GOB44 GEF28:GEF44 FUJ28:FUJ44 FKN28:FKN44 FAR28:FAR44 EQV28:EQV44 EGZ28:EGZ44 DXD28:DXD44 DNH28:DNH44 DDL28:DDL44 CTP28:CTP44 CJT28:CJT44 BZX28:BZX44 BQB28:BQB44 BGF28:BGF44 AWJ28:AWJ44 AMN28:AMN44 ACR28:ACR44 SV28:SV44 IZ28:IZ44"/>
    <dataValidation type="list" allowBlank="1" showInputMessage="1" showErrorMessage="1" sqref="C22:D23 E22">
      <formula1>"面積割で按分,均等割で按分,その他"</formula1>
    </dataValidation>
  </dataValidations>
  <printOptions horizontalCentered="1" verticalCentered="1"/>
  <pageMargins left="0.19685039370078741" right="0.19685039370078741" top="0.19685039370078741" bottom="0.19685039370078741" header="0.11811023622047245" footer="0.11811023622047245"/>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391"/>
  <sheetViews>
    <sheetView view="pageBreakPreview" zoomScale="90" zoomScaleNormal="90" zoomScaleSheetLayoutView="90" workbookViewId="0">
      <selection activeCell="B13" sqref="B13"/>
    </sheetView>
  </sheetViews>
  <sheetFormatPr defaultColWidth="13.625" defaultRowHeight="16.5" customHeight="1"/>
  <cols>
    <col min="1" max="1" width="40.625" style="147" customWidth="1"/>
    <col min="2" max="7" width="16.625" style="147" customWidth="1"/>
    <col min="8" max="250" width="9" style="147" customWidth="1"/>
    <col min="251" max="251" width="1.875" style="147" customWidth="1"/>
    <col min="252" max="252" width="18.625" style="147" customWidth="1"/>
    <col min="253" max="253" width="1.875" style="147" customWidth="1"/>
    <col min="254" max="254" width="13.625" style="147" customWidth="1"/>
    <col min="255" max="255" width="1.875" style="147" customWidth="1"/>
    <col min="256" max="256" width="13.625" style="147"/>
    <col min="257" max="257" width="40.625" style="147" customWidth="1"/>
    <col min="258" max="263" width="16.625" style="147" customWidth="1"/>
    <col min="264" max="506" width="9" style="147" customWidth="1"/>
    <col min="507" max="507" width="1.875" style="147" customWidth="1"/>
    <col min="508" max="508" width="18.625" style="147" customWidth="1"/>
    <col min="509" max="509" width="1.875" style="147" customWidth="1"/>
    <col min="510" max="510" width="13.625" style="147" customWidth="1"/>
    <col min="511" max="511" width="1.875" style="147" customWidth="1"/>
    <col min="512" max="512" width="13.625" style="147"/>
    <col min="513" max="513" width="40.625" style="147" customWidth="1"/>
    <col min="514" max="519" width="16.625" style="147" customWidth="1"/>
    <col min="520" max="762" width="9" style="147" customWidth="1"/>
    <col min="763" max="763" width="1.875" style="147" customWidth="1"/>
    <col min="764" max="764" width="18.625" style="147" customWidth="1"/>
    <col min="765" max="765" width="1.875" style="147" customWidth="1"/>
    <col min="766" max="766" width="13.625" style="147" customWidth="1"/>
    <col min="767" max="767" width="1.875" style="147" customWidth="1"/>
    <col min="768" max="768" width="13.625" style="147"/>
    <col min="769" max="769" width="40.625" style="147" customWidth="1"/>
    <col min="770" max="775" width="16.625" style="147" customWidth="1"/>
    <col min="776" max="1018" width="9" style="147" customWidth="1"/>
    <col min="1019" max="1019" width="1.875" style="147" customWidth="1"/>
    <col min="1020" max="1020" width="18.625" style="147" customWidth="1"/>
    <col min="1021" max="1021" width="1.875" style="147" customWidth="1"/>
    <col min="1022" max="1022" width="13.625" style="147" customWidth="1"/>
    <col min="1023" max="1023" width="1.875" style="147" customWidth="1"/>
    <col min="1024" max="1024" width="13.625" style="147"/>
    <col min="1025" max="1025" width="40.625" style="147" customWidth="1"/>
    <col min="1026" max="1031" width="16.625" style="147" customWidth="1"/>
    <col min="1032" max="1274" width="9" style="147" customWidth="1"/>
    <col min="1275" max="1275" width="1.875" style="147" customWidth="1"/>
    <col min="1276" max="1276" width="18.625" style="147" customWidth="1"/>
    <col min="1277" max="1277" width="1.875" style="147" customWidth="1"/>
    <col min="1278" max="1278" width="13.625" style="147" customWidth="1"/>
    <col min="1279" max="1279" width="1.875" style="147" customWidth="1"/>
    <col min="1280" max="1280" width="13.625" style="147"/>
    <col min="1281" max="1281" width="40.625" style="147" customWidth="1"/>
    <col min="1282" max="1287" width="16.625" style="147" customWidth="1"/>
    <col min="1288" max="1530" width="9" style="147" customWidth="1"/>
    <col min="1531" max="1531" width="1.875" style="147" customWidth="1"/>
    <col min="1532" max="1532" width="18.625" style="147" customWidth="1"/>
    <col min="1533" max="1533" width="1.875" style="147" customWidth="1"/>
    <col min="1534" max="1534" width="13.625" style="147" customWidth="1"/>
    <col min="1535" max="1535" width="1.875" style="147" customWidth="1"/>
    <col min="1536" max="1536" width="13.625" style="147"/>
    <col min="1537" max="1537" width="40.625" style="147" customWidth="1"/>
    <col min="1538" max="1543" width="16.625" style="147" customWidth="1"/>
    <col min="1544" max="1786" width="9" style="147" customWidth="1"/>
    <col min="1787" max="1787" width="1.875" style="147" customWidth="1"/>
    <col min="1788" max="1788" width="18.625" style="147" customWidth="1"/>
    <col min="1789" max="1789" width="1.875" style="147" customWidth="1"/>
    <col min="1790" max="1790" width="13.625" style="147" customWidth="1"/>
    <col min="1791" max="1791" width="1.875" style="147" customWidth="1"/>
    <col min="1792" max="1792" width="13.625" style="147"/>
    <col min="1793" max="1793" width="40.625" style="147" customWidth="1"/>
    <col min="1794" max="1799" width="16.625" style="147" customWidth="1"/>
    <col min="1800" max="2042" width="9" style="147" customWidth="1"/>
    <col min="2043" max="2043" width="1.875" style="147" customWidth="1"/>
    <col min="2044" max="2044" width="18.625" style="147" customWidth="1"/>
    <col min="2045" max="2045" width="1.875" style="147" customWidth="1"/>
    <col min="2046" max="2046" width="13.625" style="147" customWidth="1"/>
    <col min="2047" max="2047" width="1.875" style="147" customWidth="1"/>
    <col min="2048" max="2048" width="13.625" style="147"/>
    <col min="2049" max="2049" width="40.625" style="147" customWidth="1"/>
    <col min="2050" max="2055" width="16.625" style="147" customWidth="1"/>
    <col min="2056" max="2298" width="9" style="147" customWidth="1"/>
    <col min="2299" max="2299" width="1.875" style="147" customWidth="1"/>
    <col min="2300" max="2300" width="18.625" style="147" customWidth="1"/>
    <col min="2301" max="2301" width="1.875" style="147" customWidth="1"/>
    <col min="2302" max="2302" width="13.625" style="147" customWidth="1"/>
    <col min="2303" max="2303" width="1.875" style="147" customWidth="1"/>
    <col min="2304" max="2304" width="13.625" style="147"/>
    <col min="2305" max="2305" width="40.625" style="147" customWidth="1"/>
    <col min="2306" max="2311" width="16.625" style="147" customWidth="1"/>
    <col min="2312" max="2554" width="9" style="147" customWidth="1"/>
    <col min="2555" max="2555" width="1.875" style="147" customWidth="1"/>
    <col min="2556" max="2556" width="18.625" style="147" customWidth="1"/>
    <col min="2557" max="2557" width="1.875" style="147" customWidth="1"/>
    <col min="2558" max="2558" width="13.625" style="147" customWidth="1"/>
    <col min="2559" max="2559" width="1.875" style="147" customWidth="1"/>
    <col min="2560" max="2560" width="13.625" style="147"/>
    <col min="2561" max="2561" width="40.625" style="147" customWidth="1"/>
    <col min="2562" max="2567" width="16.625" style="147" customWidth="1"/>
    <col min="2568" max="2810" width="9" style="147" customWidth="1"/>
    <col min="2811" max="2811" width="1.875" style="147" customWidth="1"/>
    <col min="2812" max="2812" width="18.625" style="147" customWidth="1"/>
    <col min="2813" max="2813" width="1.875" style="147" customWidth="1"/>
    <col min="2814" max="2814" width="13.625" style="147" customWidth="1"/>
    <col min="2815" max="2815" width="1.875" style="147" customWidth="1"/>
    <col min="2816" max="2816" width="13.625" style="147"/>
    <col min="2817" max="2817" width="40.625" style="147" customWidth="1"/>
    <col min="2818" max="2823" width="16.625" style="147" customWidth="1"/>
    <col min="2824" max="3066" width="9" style="147" customWidth="1"/>
    <col min="3067" max="3067" width="1.875" style="147" customWidth="1"/>
    <col min="3068" max="3068" width="18.625" style="147" customWidth="1"/>
    <col min="3069" max="3069" width="1.875" style="147" customWidth="1"/>
    <col min="3070" max="3070" width="13.625" style="147" customWidth="1"/>
    <col min="3071" max="3071" width="1.875" style="147" customWidth="1"/>
    <col min="3072" max="3072" width="13.625" style="147"/>
    <col min="3073" max="3073" width="40.625" style="147" customWidth="1"/>
    <col min="3074" max="3079" width="16.625" style="147" customWidth="1"/>
    <col min="3080" max="3322" width="9" style="147" customWidth="1"/>
    <col min="3323" max="3323" width="1.875" style="147" customWidth="1"/>
    <col min="3324" max="3324" width="18.625" style="147" customWidth="1"/>
    <col min="3325" max="3325" width="1.875" style="147" customWidth="1"/>
    <col min="3326" max="3326" width="13.625" style="147" customWidth="1"/>
    <col min="3327" max="3327" width="1.875" style="147" customWidth="1"/>
    <col min="3328" max="3328" width="13.625" style="147"/>
    <col min="3329" max="3329" width="40.625" style="147" customWidth="1"/>
    <col min="3330" max="3335" width="16.625" style="147" customWidth="1"/>
    <col min="3336" max="3578" width="9" style="147" customWidth="1"/>
    <col min="3579" max="3579" width="1.875" style="147" customWidth="1"/>
    <col min="3580" max="3580" width="18.625" style="147" customWidth="1"/>
    <col min="3581" max="3581" width="1.875" style="147" customWidth="1"/>
    <col min="3582" max="3582" width="13.625" style="147" customWidth="1"/>
    <col min="3583" max="3583" width="1.875" style="147" customWidth="1"/>
    <col min="3584" max="3584" width="13.625" style="147"/>
    <col min="3585" max="3585" width="40.625" style="147" customWidth="1"/>
    <col min="3586" max="3591" width="16.625" style="147" customWidth="1"/>
    <col min="3592" max="3834" width="9" style="147" customWidth="1"/>
    <col min="3835" max="3835" width="1.875" style="147" customWidth="1"/>
    <col min="3836" max="3836" width="18.625" style="147" customWidth="1"/>
    <col min="3837" max="3837" width="1.875" style="147" customWidth="1"/>
    <col min="3838" max="3838" width="13.625" style="147" customWidth="1"/>
    <col min="3839" max="3839" width="1.875" style="147" customWidth="1"/>
    <col min="3840" max="3840" width="13.625" style="147"/>
    <col min="3841" max="3841" width="40.625" style="147" customWidth="1"/>
    <col min="3842" max="3847" width="16.625" style="147" customWidth="1"/>
    <col min="3848" max="4090" width="9" style="147" customWidth="1"/>
    <col min="4091" max="4091" width="1.875" style="147" customWidth="1"/>
    <col min="4092" max="4092" width="18.625" style="147" customWidth="1"/>
    <col min="4093" max="4093" width="1.875" style="147" customWidth="1"/>
    <col min="4094" max="4094" width="13.625" style="147" customWidth="1"/>
    <col min="4095" max="4095" width="1.875" style="147" customWidth="1"/>
    <col min="4096" max="4096" width="13.625" style="147"/>
    <col min="4097" max="4097" width="40.625" style="147" customWidth="1"/>
    <col min="4098" max="4103" width="16.625" style="147" customWidth="1"/>
    <col min="4104" max="4346" width="9" style="147" customWidth="1"/>
    <col min="4347" max="4347" width="1.875" style="147" customWidth="1"/>
    <col min="4348" max="4348" width="18.625" style="147" customWidth="1"/>
    <col min="4349" max="4349" width="1.875" style="147" customWidth="1"/>
    <col min="4350" max="4350" width="13.625" style="147" customWidth="1"/>
    <col min="4351" max="4351" width="1.875" style="147" customWidth="1"/>
    <col min="4352" max="4352" width="13.625" style="147"/>
    <col min="4353" max="4353" width="40.625" style="147" customWidth="1"/>
    <col min="4354" max="4359" width="16.625" style="147" customWidth="1"/>
    <col min="4360" max="4602" width="9" style="147" customWidth="1"/>
    <col min="4603" max="4603" width="1.875" style="147" customWidth="1"/>
    <col min="4604" max="4604" width="18.625" style="147" customWidth="1"/>
    <col min="4605" max="4605" width="1.875" style="147" customWidth="1"/>
    <col min="4606" max="4606" width="13.625" style="147" customWidth="1"/>
    <col min="4607" max="4607" width="1.875" style="147" customWidth="1"/>
    <col min="4608" max="4608" width="13.625" style="147"/>
    <col min="4609" max="4609" width="40.625" style="147" customWidth="1"/>
    <col min="4610" max="4615" width="16.625" style="147" customWidth="1"/>
    <col min="4616" max="4858" width="9" style="147" customWidth="1"/>
    <col min="4859" max="4859" width="1.875" style="147" customWidth="1"/>
    <col min="4860" max="4860" width="18.625" style="147" customWidth="1"/>
    <col min="4861" max="4861" width="1.875" style="147" customWidth="1"/>
    <col min="4862" max="4862" width="13.625" style="147" customWidth="1"/>
    <col min="4863" max="4863" width="1.875" style="147" customWidth="1"/>
    <col min="4864" max="4864" width="13.625" style="147"/>
    <col min="4865" max="4865" width="40.625" style="147" customWidth="1"/>
    <col min="4866" max="4871" width="16.625" style="147" customWidth="1"/>
    <col min="4872" max="5114" width="9" style="147" customWidth="1"/>
    <col min="5115" max="5115" width="1.875" style="147" customWidth="1"/>
    <col min="5116" max="5116" width="18.625" style="147" customWidth="1"/>
    <col min="5117" max="5117" width="1.875" style="147" customWidth="1"/>
    <col min="5118" max="5118" width="13.625" style="147" customWidth="1"/>
    <col min="5119" max="5119" width="1.875" style="147" customWidth="1"/>
    <col min="5120" max="5120" width="13.625" style="147"/>
    <col min="5121" max="5121" width="40.625" style="147" customWidth="1"/>
    <col min="5122" max="5127" width="16.625" style="147" customWidth="1"/>
    <col min="5128" max="5370" width="9" style="147" customWidth="1"/>
    <col min="5371" max="5371" width="1.875" style="147" customWidth="1"/>
    <col min="5372" max="5372" width="18.625" style="147" customWidth="1"/>
    <col min="5373" max="5373" width="1.875" style="147" customWidth="1"/>
    <col min="5374" max="5374" width="13.625" style="147" customWidth="1"/>
    <col min="5375" max="5375" width="1.875" style="147" customWidth="1"/>
    <col min="5376" max="5376" width="13.625" style="147"/>
    <col min="5377" max="5377" width="40.625" style="147" customWidth="1"/>
    <col min="5378" max="5383" width="16.625" style="147" customWidth="1"/>
    <col min="5384" max="5626" width="9" style="147" customWidth="1"/>
    <col min="5627" max="5627" width="1.875" style="147" customWidth="1"/>
    <col min="5628" max="5628" width="18.625" style="147" customWidth="1"/>
    <col min="5629" max="5629" width="1.875" style="147" customWidth="1"/>
    <col min="5630" max="5630" width="13.625" style="147" customWidth="1"/>
    <col min="5631" max="5631" width="1.875" style="147" customWidth="1"/>
    <col min="5632" max="5632" width="13.625" style="147"/>
    <col min="5633" max="5633" width="40.625" style="147" customWidth="1"/>
    <col min="5634" max="5639" width="16.625" style="147" customWidth="1"/>
    <col min="5640" max="5882" width="9" style="147" customWidth="1"/>
    <col min="5883" max="5883" width="1.875" style="147" customWidth="1"/>
    <col min="5884" max="5884" width="18.625" style="147" customWidth="1"/>
    <col min="5885" max="5885" width="1.875" style="147" customWidth="1"/>
    <col min="5886" max="5886" width="13.625" style="147" customWidth="1"/>
    <col min="5887" max="5887" width="1.875" style="147" customWidth="1"/>
    <col min="5888" max="5888" width="13.625" style="147"/>
    <col min="5889" max="5889" width="40.625" style="147" customWidth="1"/>
    <col min="5890" max="5895" width="16.625" style="147" customWidth="1"/>
    <col min="5896" max="6138" width="9" style="147" customWidth="1"/>
    <col min="6139" max="6139" width="1.875" style="147" customWidth="1"/>
    <col min="6140" max="6140" width="18.625" style="147" customWidth="1"/>
    <col min="6141" max="6141" width="1.875" style="147" customWidth="1"/>
    <col min="6142" max="6142" width="13.625" style="147" customWidth="1"/>
    <col min="6143" max="6143" width="1.875" style="147" customWidth="1"/>
    <col min="6144" max="6144" width="13.625" style="147"/>
    <col min="6145" max="6145" width="40.625" style="147" customWidth="1"/>
    <col min="6146" max="6151" width="16.625" style="147" customWidth="1"/>
    <col min="6152" max="6394" width="9" style="147" customWidth="1"/>
    <col min="6395" max="6395" width="1.875" style="147" customWidth="1"/>
    <col min="6396" max="6396" width="18.625" style="147" customWidth="1"/>
    <col min="6397" max="6397" width="1.875" style="147" customWidth="1"/>
    <col min="6398" max="6398" width="13.625" style="147" customWidth="1"/>
    <col min="6399" max="6399" width="1.875" style="147" customWidth="1"/>
    <col min="6400" max="6400" width="13.625" style="147"/>
    <col min="6401" max="6401" width="40.625" style="147" customWidth="1"/>
    <col min="6402" max="6407" width="16.625" style="147" customWidth="1"/>
    <col min="6408" max="6650" width="9" style="147" customWidth="1"/>
    <col min="6651" max="6651" width="1.875" style="147" customWidth="1"/>
    <col min="6652" max="6652" width="18.625" style="147" customWidth="1"/>
    <col min="6653" max="6653" width="1.875" style="147" customWidth="1"/>
    <col min="6654" max="6654" width="13.625" style="147" customWidth="1"/>
    <col min="6655" max="6655" width="1.875" style="147" customWidth="1"/>
    <col min="6656" max="6656" width="13.625" style="147"/>
    <col min="6657" max="6657" width="40.625" style="147" customWidth="1"/>
    <col min="6658" max="6663" width="16.625" style="147" customWidth="1"/>
    <col min="6664" max="6906" width="9" style="147" customWidth="1"/>
    <col min="6907" max="6907" width="1.875" style="147" customWidth="1"/>
    <col min="6908" max="6908" width="18.625" style="147" customWidth="1"/>
    <col min="6909" max="6909" width="1.875" style="147" customWidth="1"/>
    <col min="6910" max="6910" width="13.625" style="147" customWidth="1"/>
    <col min="6911" max="6911" width="1.875" style="147" customWidth="1"/>
    <col min="6912" max="6912" width="13.625" style="147"/>
    <col min="6913" max="6913" width="40.625" style="147" customWidth="1"/>
    <col min="6914" max="6919" width="16.625" style="147" customWidth="1"/>
    <col min="6920" max="7162" width="9" style="147" customWidth="1"/>
    <col min="7163" max="7163" width="1.875" style="147" customWidth="1"/>
    <col min="7164" max="7164" width="18.625" style="147" customWidth="1"/>
    <col min="7165" max="7165" width="1.875" style="147" customWidth="1"/>
    <col min="7166" max="7166" width="13.625" style="147" customWidth="1"/>
    <col min="7167" max="7167" width="1.875" style="147" customWidth="1"/>
    <col min="7168" max="7168" width="13.625" style="147"/>
    <col min="7169" max="7169" width="40.625" style="147" customWidth="1"/>
    <col min="7170" max="7175" width="16.625" style="147" customWidth="1"/>
    <col min="7176" max="7418" width="9" style="147" customWidth="1"/>
    <col min="7419" max="7419" width="1.875" style="147" customWidth="1"/>
    <col min="7420" max="7420" width="18.625" style="147" customWidth="1"/>
    <col min="7421" max="7421" width="1.875" style="147" customWidth="1"/>
    <col min="7422" max="7422" width="13.625" style="147" customWidth="1"/>
    <col min="7423" max="7423" width="1.875" style="147" customWidth="1"/>
    <col min="7424" max="7424" width="13.625" style="147"/>
    <col min="7425" max="7425" width="40.625" style="147" customWidth="1"/>
    <col min="7426" max="7431" width="16.625" style="147" customWidth="1"/>
    <col min="7432" max="7674" width="9" style="147" customWidth="1"/>
    <col min="7675" max="7675" width="1.875" style="147" customWidth="1"/>
    <col min="7676" max="7676" width="18.625" style="147" customWidth="1"/>
    <col min="7677" max="7677" width="1.875" style="147" customWidth="1"/>
    <col min="7678" max="7678" width="13.625" style="147" customWidth="1"/>
    <col min="7679" max="7679" width="1.875" style="147" customWidth="1"/>
    <col min="7680" max="7680" width="13.625" style="147"/>
    <col min="7681" max="7681" width="40.625" style="147" customWidth="1"/>
    <col min="7682" max="7687" width="16.625" style="147" customWidth="1"/>
    <col min="7688" max="7930" width="9" style="147" customWidth="1"/>
    <col min="7931" max="7931" width="1.875" style="147" customWidth="1"/>
    <col min="7932" max="7932" width="18.625" style="147" customWidth="1"/>
    <col min="7933" max="7933" width="1.875" style="147" customWidth="1"/>
    <col min="7934" max="7934" width="13.625" style="147" customWidth="1"/>
    <col min="7935" max="7935" width="1.875" style="147" customWidth="1"/>
    <col min="7936" max="7936" width="13.625" style="147"/>
    <col min="7937" max="7937" width="40.625" style="147" customWidth="1"/>
    <col min="7938" max="7943" width="16.625" style="147" customWidth="1"/>
    <col min="7944" max="8186" width="9" style="147" customWidth="1"/>
    <col min="8187" max="8187" width="1.875" style="147" customWidth="1"/>
    <col min="8188" max="8188" width="18.625" style="147" customWidth="1"/>
    <col min="8189" max="8189" width="1.875" style="147" customWidth="1"/>
    <col min="8190" max="8190" width="13.625" style="147" customWidth="1"/>
    <col min="8191" max="8191" width="1.875" style="147" customWidth="1"/>
    <col min="8192" max="8192" width="13.625" style="147"/>
    <col min="8193" max="8193" width="40.625" style="147" customWidth="1"/>
    <col min="8194" max="8199" width="16.625" style="147" customWidth="1"/>
    <col min="8200" max="8442" width="9" style="147" customWidth="1"/>
    <col min="8443" max="8443" width="1.875" style="147" customWidth="1"/>
    <col min="8444" max="8444" width="18.625" style="147" customWidth="1"/>
    <col min="8445" max="8445" width="1.875" style="147" customWidth="1"/>
    <col min="8446" max="8446" width="13.625" style="147" customWidth="1"/>
    <col min="8447" max="8447" width="1.875" style="147" customWidth="1"/>
    <col min="8448" max="8448" width="13.625" style="147"/>
    <col min="8449" max="8449" width="40.625" style="147" customWidth="1"/>
    <col min="8450" max="8455" width="16.625" style="147" customWidth="1"/>
    <col min="8456" max="8698" width="9" style="147" customWidth="1"/>
    <col min="8699" max="8699" width="1.875" style="147" customWidth="1"/>
    <col min="8700" max="8700" width="18.625" style="147" customWidth="1"/>
    <col min="8701" max="8701" width="1.875" style="147" customWidth="1"/>
    <col min="8702" max="8702" width="13.625" style="147" customWidth="1"/>
    <col min="8703" max="8703" width="1.875" style="147" customWidth="1"/>
    <col min="8704" max="8704" width="13.625" style="147"/>
    <col min="8705" max="8705" width="40.625" style="147" customWidth="1"/>
    <col min="8706" max="8711" width="16.625" style="147" customWidth="1"/>
    <col min="8712" max="8954" width="9" style="147" customWidth="1"/>
    <col min="8955" max="8955" width="1.875" style="147" customWidth="1"/>
    <col min="8956" max="8956" width="18.625" style="147" customWidth="1"/>
    <col min="8957" max="8957" width="1.875" style="147" customWidth="1"/>
    <col min="8958" max="8958" width="13.625" style="147" customWidth="1"/>
    <col min="8959" max="8959" width="1.875" style="147" customWidth="1"/>
    <col min="8960" max="8960" width="13.625" style="147"/>
    <col min="8961" max="8961" width="40.625" style="147" customWidth="1"/>
    <col min="8962" max="8967" width="16.625" style="147" customWidth="1"/>
    <col min="8968" max="9210" width="9" style="147" customWidth="1"/>
    <col min="9211" max="9211" width="1.875" style="147" customWidth="1"/>
    <col min="9212" max="9212" width="18.625" style="147" customWidth="1"/>
    <col min="9213" max="9213" width="1.875" style="147" customWidth="1"/>
    <col min="9214" max="9214" width="13.625" style="147" customWidth="1"/>
    <col min="9215" max="9215" width="1.875" style="147" customWidth="1"/>
    <col min="9216" max="9216" width="13.625" style="147"/>
    <col min="9217" max="9217" width="40.625" style="147" customWidth="1"/>
    <col min="9218" max="9223" width="16.625" style="147" customWidth="1"/>
    <col min="9224" max="9466" width="9" style="147" customWidth="1"/>
    <col min="9467" max="9467" width="1.875" style="147" customWidth="1"/>
    <col min="9468" max="9468" width="18.625" style="147" customWidth="1"/>
    <col min="9469" max="9469" width="1.875" style="147" customWidth="1"/>
    <col min="9470" max="9470" width="13.625" style="147" customWidth="1"/>
    <col min="9471" max="9471" width="1.875" style="147" customWidth="1"/>
    <col min="9472" max="9472" width="13.625" style="147"/>
    <col min="9473" max="9473" width="40.625" style="147" customWidth="1"/>
    <col min="9474" max="9479" width="16.625" style="147" customWidth="1"/>
    <col min="9480" max="9722" width="9" style="147" customWidth="1"/>
    <col min="9723" max="9723" width="1.875" style="147" customWidth="1"/>
    <col min="9724" max="9724" width="18.625" style="147" customWidth="1"/>
    <col min="9725" max="9725" width="1.875" style="147" customWidth="1"/>
    <col min="9726" max="9726" width="13.625" style="147" customWidth="1"/>
    <col min="9727" max="9727" width="1.875" style="147" customWidth="1"/>
    <col min="9728" max="9728" width="13.625" style="147"/>
    <col min="9729" max="9729" width="40.625" style="147" customWidth="1"/>
    <col min="9730" max="9735" width="16.625" style="147" customWidth="1"/>
    <col min="9736" max="9978" width="9" style="147" customWidth="1"/>
    <col min="9979" max="9979" width="1.875" style="147" customWidth="1"/>
    <col min="9980" max="9980" width="18.625" style="147" customWidth="1"/>
    <col min="9981" max="9981" width="1.875" style="147" customWidth="1"/>
    <col min="9982" max="9982" width="13.625" style="147" customWidth="1"/>
    <col min="9983" max="9983" width="1.875" style="147" customWidth="1"/>
    <col min="9984" max="9984" width="13.625" style="147"/>
    <col min="9985" max="9985" width="40.625" style="147" customWidth="1"/>
    <col min="9986" max="9991" width="16.625" style="147" customWidth="1"/>
    <col min="9992" max="10234" width="9" style="147" customWidth="1"/>
    <col min="10235" max="10235" width="1.875" style="147" customWidth="1"/>
    <col min="10236" max="10236" width="18.625" style="147" customWidth="1"/>
    <col min="10237" max="10237" width="1.875" style="147" customWidth="1"/>
    <col min="10238" max="10238" width="13.625" style="147" customWidth="1"/>
    <col min="10239" max="10239" width="1.875" style="147" customWidth="1"/>
    <col min="10240" max="10240" width="13.625" style="147"/>
    <col min="10241" max="10241" width="40.625" style="147" customWidth="1"/>
    <col min="10242" max="10247" width="16.625" style="147" customWidth="1"/>
    <col min="10248" max="10490" width="9" style="147" customWidth="1"/>
    <col min="10491" max="10491" width="1.875" style="147" customWidth="1"/>
    <col min="10492" max="10492" width="18.625" style="147" customWidth="1"/>
    <col min="10493" max="10493" width="1.875" style="147" customWidth="1"/>
    <col min="10494" max="10494" width="13.625" style="147" customWidth="1"/>
    <col min="10495" max="10495" width="1.875" style="147" customWidth="1"/>
    <col min="10496" max="10496" width="13.625" style="147"/>
    <col min="10497" max="10497" width="40.625" style="147" customWidth="1"/>
    <col min="10498" max="10503" width="16.625" style="147" customWidth="1"/>
    <col min="10504" max="10746" width="9" style="147" customWidth="1"/>
    <col min="10747" max="10747" width="1.875" style="147" customWidth="1"/>
    <col min="10748" max="10748" width="18.625" style="147" customWidth="1"/>
    <col min="10749" max="10749" width="1.875" style="147" customWidth="1"/>
    <col min="10750" max="10750" width="13.625" style="147" customWidth="1"/>
    <col min="10751" max="10751" width="1.875" style="147" customWidth="1"/>
    <col min="10752" max="10752" width="13.625" style="147"/>
    <col min="10753" max="10753" width="40.625" style="147" customWidth="1"/>
    <col min="10754" max="10759" width="16.625" style="147" customWidth="1"/>
    <col min="10760" max="11002" width="9" style="147" customWidth="1"/>
    <col min="11003" max="11003" width="1.875" style="147" customWidth="1"/>
    <col min="11004" max="11004" width="18.625" style="147" customWidth="1"/>
    <col min="11005" max="11005" width="1.875" style="147" customWidth="1"/>
    <col min="11006" max="11006" width="13.625" style="147" customWidth="1"/>
    <col min="11007" max="11007" width="1.875" style="147" customWidth="1"/>
    <col min="11008" max="11008" width="13.625" style="147"/>
    <col min="11009" max="11009" width="40.625" style="147" customWidth="1"/>
    <col min="11010" max="11015" width="16.625" style="147" customWidth="1"/>
    <col min="11016" max="11258" width="9" style="147" customWidth="1"/>
    <col min="11259" max="11259" width="1.875" style="147" customWidth="1"/>
    <col min="11260" max="11260" width="18.625" style="147" customWidth="1"/>
    <col min="11261" max="11261" width="1.875" style="147" customWidth="1"/>
    <col min="11262" max="11262" width="13.625" style="147" customWidth="1"/>
    <col min="11263" max="11263" width="1.875" style="147" customWidth="1"/>
    <col min="11264" max="11264" width="13.625" style="147"/>
    <col min="11265" max="11265" width="40.625" style="147" customWidth="1"/>
    <col min="11266" max="11271" width="16.625" style="147" customWidth="1"/>
    <col min="11272" max="11514" width="9" style="147" customWidth="1"/>
    <col min="11515" max="11515" width="1.875" style="147" customWidth="1"/>
    <col min="11516" max="11516" width="18.625" style="147" customWidth="1"/>
    <col min="11517" max="11517" width="1.875" style="147" customWidth="1"/>
    <col min="11518" max="11518" width="13.625" style="147" customWidth="1"/>
    <col min="11519" max="11519" width="1.875" style="147" customWidth="1"/>
    <col min="11520" max="11520" width="13.625" style="147"/>
    <col min="11521" max="11521" width="40.625" style="147" customWidth="1"/>
    <col min="11522" max="11527" width="16.625" style="147" customWidth="1"/>
    <col min="11528" max="11770" width="9" style="147" customWidth="1"/>
    <col min="11771" max="11771" width="1.875" style="147" customWidth="1"/>
    <col min="11772" max="11772" width="18.625" style="147" customWidth="1"/>
    <col min="11773" max="11773" width="1.875" style="147" customWidth="1"/>
    <col min="11774" max="11774" width="13.625" style="147" customWidth="1"/>
    <col min="11775" max="11775" width="1.875" style="147" customWidth="1"/>
    <col min="11776" max="11776" width="13.625" style="147"/>
    <col min="11777" max="11777" width="40.625" style="147" customWidth="1"/>
    <col min="11778" max="11783" width="16.625" style="147" customWidth="1"/>
    <col min="11784" max="12026" width="9" style="147" customWidth="1"/>
    <col min="12027" max="12027" width="1.875" style="147" customWidth="1"/>
    <col min="12028" max="12028" width="18.625" style="147" customWidth="1"/>
    <col min="12029" max="12029" width="1.875" style="147" customWidth="1"/>
    <col min="12030" max="12030" width="13.625" style="147" customWidth="1"/>
    <col min="12031" max="12031" width="1.875" style="147" customWidth="1"/>
    <col min="12032" max="12032" width="13.625" style="147"/>
    <col min="12033" max="12033" width="40.625" style="147" customWidth="1"/>
    <col min="12034" max="12039" width="16.625" style="147" customWidth="1"/>
    <col min="12040" max="12282" width="9" style="147" customWidth="1"/>
    <col min="12283" max="12283" width="1.875" style="147" customWidth="1"/>
    <col min="12284" max="12284" width="18.625" style="147" customWidth="1"/>
    <col min="12285" max="12285" width="1.875" style="147" customWidth="1"/>
    <col min="12286" max="12286" width="13.625" style="147" customWidth="1"/>
    <col min="12287" max="12287" width="1.875" style="147" customWidth="1"/>
    <col min="12288" max="12288" width="13.625" style="147"/>
    <col min="12289" max="12289" width="40.625" style="147" customWidth="1"/>
    <col min="12290" max="12295" width="16.625" style="147" customWidth="1"/>
    <col min="12296" max="12538" width="9" style="147" customWidth="1"/>
    <col min="12539" max="12539" width="1.875" style="147" customWidth="1"/>
    <col min="12540" max="12540" width="18.625" style="147" customWidth="1"/>
    <col min="12541" max="12541" width="1.875" style="147" customWidth="1"/>
    <col min="12542" max="12542" width="13.625" style="147" customWidth="1"/>
    <col min="12543" max="12543" width="1.875" style="147" customWidth="1"/>
    <col min="12544" max="12544" width="13.625" style="147"/>
    <col min="12545" max="12545" width="40.625" style="147" customWidth="1"/>
    <col min="12546" max="12551" width="16.625" style="147" customWidth="1"/>
    <col min="12552" max="12794" width="9" style="147" customWidth="1"/>
    <col min="12795" max="12795" width="1.875" style="147" customWidth="1"/>
    <col min="12796" max="12796" width="18.625" style="147" customWidth="1"/>
    <col min="12797" max="12797" width="1.875" style="147" customWidth="1"/>
    <col min="12798" max="12798" width="13.625" style="147" customWidth="1"/>
    <col min="12799" max="12799" width="1.875" style="147" customWidth="1"/>
    <col min="12800" max="12800" width="13.625" style="147"/>
    <col min="12801" max="12801" width="40.625" style="147" customWidth="1"/>
    <col min="12802" max="12807" width="16.625" style="147" customWidth="1"/>
    <col min="12808" max="13050" width="9" style="147" customWidth="1"/>
    <col min="13051" max="13051" width="1.875" style="147" customWidth="1"/>
    <col min="13052" max="13052" width="18.625" style="147" customWidth="1"/>
    <col min="13053" max="13053" width="1.875" style="147" customWidth="1"/>
    <col min="13054" max="13054" width="13.625" style="147" customWidth="1"/>
    <col min="13055" max="13055" width="1.875" style="147" customWidth="1"/>
    <col min="13056" max="13056" width="13.625" style="147"/>
    <col min="13057" max="13057" width="40.625" style="147" customWidth="1"/>
    <col min="13058" max="13063" width="16.625" style="147" customWidth="1"/>
    <col min="13064" max="13306" width="9" style="147" customWidth="1"/>
    <col min="13307" max="13307" width="1.875" style="147" customWidth="1"/>
    <col min="13308" max="13308" width="18.625" style="147" customWidth="1"/>
    <col min="13309" max="13309" width="1.875" style="147" customWidth="1"/>
    <col min="13310" max="13310" width="13.625" style="147" customWidth="1"/>
    <col min="13311" max="13311" width="1.875" style="147" customWidth="1"/>
    <col min="13312" max="13312" width="13.625" style="147"/>
    <col min="13313" max="13313" width="40.625" style="147" customWidth="1"/>
    <col min="13314" max="13319" width="16.625" style="147" customWidth="1"/>
    <col min="13320" max="13562" width="9" style="147" customWidth="1"/>
    <col min="13563" max="13563" width="1.875" style="147" customWidth="1"/>
    <col min="13564" max="13564" width="18.625" style="147" customWidth="1"/>
    <col min="13565" max="13565" width="1.875" style="147" customWidth="1"/>
    <col min="13566" max="13566" width="13.625" style="147" customWidth="1"/>
    <col min="13567" max="13567" width="1.875" style="147" customWidth="1"/>
    <col min="13568" max="13568" width="13.625" style="147"/>
    <col min="13569" max="13569" width="40.625" style="147" customWidth="1"/>
    <col min="13570" max="13575" width="16.625" style="147" customWidth="1"/>
    <col min="13576" max="13818" width="9" style="147" customWidth="1"/>
    <col min="13819" max="13819" width="1.875" style="147" customWidth="1"/>
    <col min="13820" max="13820" width="18.625" style="147" customWidth="1"/>
    <col min="13821" max="13821" width="1.875" style="147" customWidth="1"/>
    <col min="13822" max="13822" width="13.625" style="147" customWidth="1"/>
    <col min="13823" max="13823" width="1.875" style="147" customWidth="1"/>
    <col min="13824" max="13824" width="13.625" style="147"/>
    <col min="13825" max="13825" width="40.625" style="147" customWidth="1"/>
    <col min="13826" max="13831" width="16.625" style="147" customWidth="1"/>
    <col min="13832" max="14074" width="9" style="147" customWidth="1"/>
    <col min="14075" max="14075" width="1.875" style="147" customWidth="1"/>
    <col min="14076" max="14076" width="18.625" style="147" customWidth="1"/>
    <col min="14077" max="14077" width="1.875" style="147" customWidth="1"/>
    <col min="14078" max="14078" width="13.625" style="147" customWidth="1"/>
    <col min="14079" max="14079" width="1.875" style="147" customWidth="1"/>
    <col min="14080" max="14080" width="13.625" style="147"/>
    <col min="14081" max="14081" width="40.625" style="147" customWidth="1"/>
    <col min="14082" max="14087" width="16.625" style="147" customWidth="1"/>
    <col min="14088" max="14330" width="9" style="147" customWidth="1"/>
    <col min="14331" max="14331" width="1.875" style="147" customWidth="1"/>
    <col min="14332" max="14332" width="18.625" style="147" customWidth="1"/>
    <col min="14333" max="14333" width="1.875" style="147" customWidth="1"/>
    <col min="14334" max="14334" width="13.625" style="147" customWidth="1"/>
    <col min="14335" max="14335" width="1.875" style="147" customWidth="1"/>
    <col min="14336" max="14336" width="13.625" style="147"/>
    <col min="14337" max="14337" width="40.625" style="147" customWidth="1"/>
    <col min="14338" max="14343" width="16.625" style="147" customWidth="1"/>
    <col min="14344" max="14586" width="9" style="147" customWidth="1"/>
    <col min="14587" max="14587" width="1.875" style="147" customWidth="1"/>
    <col min="14588" max="14588" width="18.625" style="147" customWidth="1"/>
    <col min="14589" max="14589" width="1.875" style="147" customWidth="1"/>
    <col min="14590" max="14590" width="13.625" style="147" customWidth="1"/>
    <col min="14591" max="14591" width="1.875" style="147" customWidth="1"/>
    <col min="14592" max="14592" width="13.625" style="147"/>
    <col min="14593" max="14593" width="40.625" style="147" customWidth="1"/>
    <col min="14594" max="14599" width="16.625" style="147" customWidth="1"/>
    <col min="14600" max="14842" width="9" style="147" customWidth="1"/>
    <col min="14843" max="14843" width="1.875" style="147" customWidth="1"/>
    <col min="14844" max="14844" width="18.625" style="147" customWidth="1"/>
    <col min="14845" max="14845" width="1.875" style="147" customWidth="1"/>
    <col min="14846" max="14846" width="13.625" style="147" customWidth="1"/>
    <col min="14847" max="14847" width="1.875" style="147" customWidth="1"/>
    <col min="14848" max="14848" width="13.625" style="147"/>
    <col min="14849" max="14849" width="40.625" style="147" customWidth="1"/>
    <col min="14850" max="14855" width="16.625" style="147" customWidth="1"/>
    <col min="14856" max="15098" width="9" style="147" customWidth="1"/>
    <col min="15099" max="15099" width="1.875" style="147" customWidth="1"/>
    <col min="15100" max="15100" width="18.625" style="147" customWidth="1"/>
    <col min="15101" max="15101" width="1.875" style="147" customWidth="1"/>
    <col min="15102" max="15102" width="13.625" style="147" customWidth="1"/>
    <col min="15103" max="15103" width="1.875" style="147" customWidth="1"/>
    <col min="15104" max="15104" width="13.625" style="147"/>
    <col min="15105" max="15105" width="40.625" style="147" customWidth="1"/>
    <col min="15106" max="15111" width="16.625" style="147" customWidth="1"/>
    <col min="15112" max="15354" width="9" style="147" customWidth="1"/>
    <col min="15355" max="15355" width="1.875" style="147" customWidth="1"/>
    <col min="15356" max="15356" width="18.625" style="147" customWidth="1"/>
    <col min="15357" max="15357" width="1.875" style="147" customWidth="1"/>
    <col min="15358" max="15358" width="13.625" style="147" customWidth="1"/>
    <col min="15359" max="15359" width="1.875" style="147" customWidth="1"/>
    <col min="15360" max="15360" width="13.625" style="147"/>
    <col min="15361" max="15361" width="40.625" style="147" customWidth="1"/>
    <col min="15362" max="15367" width="16.625" style="147" customWidth="1"/>
    <col min="15368" max="15610" width="9" style="147" customWidth="1"/>
    <col min="15611" max="15611" width="1.875" style="147" customWidth="1"/>
    <col min="15612" max="15612" width="18.625" style="147" customWidth="1"/>
    <col min="15613" max="15613" width="1.875" style="147" customWidth="1"/>
    <col min="15614" max="15614" width="13.625" style="147" customWidth="1"/>
    <col min="15615" max="15615" width="1.875" style="147" customWidth="1"/>
    <col min="15616" max="15616" width="13.625" style="147"/>
    <col min="15617" max="15617" width="40.625" style="147" customWidth="1"/>
    <col min="15618" max="15623" width="16.625" style="147" customWidth="1"/>
    <col min="15624" max="15866" width="9" style="147" customWidth="1"/>
    <col min="15867" max="15867" width="1.875" style="147" customWidth="1"/>
    <col min="15868" max="15868" width="18.625" style="147" customWidth="1"/>
    <col min="15869" max="15869" width="1.875" style="147" customWidth="1"/>
    <col min="15870" max="15870" width="13.625" style="147" customWidth="1"/>
    <col min="15871" max="15871" width="1.875" style="147" customWidth="1"/>
    <col min="15872" max="15872" width="13.625" style="147"/>
    <col min="15873" max="15873" width="40.625" style="147" customWidth="1"/>
    <col min="15874" max="15879" width="16.625" style="147" customWidth="1"/>
    <col min="15880" max="16122" width="9" style="147" customWidth="1"/>
    <col min="16123" max="16123" width="1.875" style="147" customWidth="1"/>
    <col min="16124" max="16124" width="18.625" style="147" customWidth="1"/>
    <col min="16125" max="16125" width="1.875" style="147" customWidth="1"/>
    <col min="16126" max="16126" width="13.625" style="147" customWidth="1"/>
    <col min="16127" max="16127" width="1.875" style="147" customWidth="1"/>
    <col min="16128" max="16128" width="13.625" style="147"/>
    <col min="16129" max="16129" width="40.625" style="147" customWidth="1"/>
    <col min="16130" max="16135" width="16.625" style="147" customWidth="1"/>
    <col min="16136" max="16378" width="9" style="147" customWidth="1"/>
    <col min="16379" max="16379" width="1.875" style="147" customWidth="1"/>
    <col min="16380" max="16380" width="18.625" style="147" customWidth="1"/>
    <col min="16381" max="16381" width="1.875" style="147" customWidth="1"/>
    <col min="16382" max="16382" width="13.625" style="147" customWidth="1"/>
    <col min="16383" max="16383" width="1.875" style="147" customWidth="1"/>
    <col min="16384" max="16384" width="13.625" style="147"/>
  </cols>
  <sheetData>
    <row r="1" spans="1:7" s="272" customFormat="1" ht="16.5" customHeight="1">
      <c r="A1" s="298" t="s">
        <v>227</v>
      </c>
      <c r="B1" s="298"/>
      <c r="C1" s="298"/>
      <c r="D1" s="298"/>
      <c r="E1" s="298"/>
      <c r="F1" s="298"/>
      <c r="G1" s="298"/>
    </row>
    <row r="2" spans="1:7" s="272" customFormat="1" ht="16.5" customHeight="1">
      <c r="A2" s="298"/>
      <c r="B2" s="298"/>
      <c r="C2" s="298"/>
      <c r="D2" s="298"/>
      <c r="E2" s="298"/>
      <c r="F2" s="298"/>
      <c r="G2" s="298"/>
    </row>
    <row r="3" spans="1:7" ht="16.5" customHeight="1" thickBot="1">
      <c r="A3" s="171" t="s">
        <v>122</v>
      </c>
    </row>
    <row r="4" spans="1:7" ht="16.5" customHeight="1">
      <c r="C4" s="72" t="s">
        <v>123</v>
      </c>
      <c r="D4" s="147" t="str">
        <f>IF('基本事項(入力)'!C4="","",'基本事項(入力)'!C4)</f>
        <v>伊那市集落協定（例）</v>
      </c>
      <c r="E4" s="172"/>
      <c r="F4" s="173" t="s">
        <v>0</v>
      </c>
      <c r="G4" s="174">
        <f>IF('基本事項(入力)'!C6="","",'基本事項(入力)'!C6)</f>
        <v>10</v>
      </c>
    </row>
    <row r="5" spans="1:7" ht="16.5" customHeight="1">
      <c r="A5" s="175"/>
      <c r="F5" s="176" t="s">
        <v>1</v>
      </c>
      <c r="G5" s="177">
        <f>IF('基本事項(入力)'!C7="","",'基本事項(入力)'!C7)</f>
        <v>75000</v>
      </c>
    </row>
    <row r="6" spans="1:7" ht="16.5" customHeight="1" thickBot="1">
      <c r="F6" s="178" t="s">
        <v>2</v>
      </c>
      <c r="G6" s="179">
        <f>IF('基本事項(入力)'!C8="","",'基本事項(入力)'!C8)</f>
        <v>1500000</v>
      </c>
    </row>
    <row r="7" spans="1:7" ht="16.5" customHeight="1" thickBot="1">
      <c r="A7" s="180" t="s">
        <v>124</v>
      </c>
      <c r="C7" s="162"/>
      <c r="G7" s="181" t="s">
        <v>28</v>
      </c>
    </row>
    <row r="8" spans="1:7" ht="27.75" thickBot="1">
      <c r="A8" s="182" t="s">
        <v>3</v>
      </c>
      <c r="B8" s="183" t="s">
        <v>125</v>
      </c>
      <c r="C8" s="184" t="s">
        <v>126</v>
      </c>
      <c r="D8" s="184" t="s">
        <v>127</v>
      </c>
      <c r="E8" s="329" t="s">
        <v>9</v>
      </c>
      <c r="F8" s="330"/>
      <c r="G8" s="331"/>
    </row>
    <row r="9" spans="1:7" ht="33" customHeight="1" thickTop="1">
      <c r="A9" s="185" t="str">
        <f>IF('収支報告書(入力)'!A28="","",'収支報告書(入力)'!A28)</f>
        <v>①役員報酬</v>
      </c>
      <c r="B9" s="186">
        <f>IF('収支報告書(入力)'!B28="","",'収支報告書(入力)'!B28)</f>
        <v>45000</v>
      </c>
      <c r="C9" s="239"/>
      <c r="D9" s="187">
        <f t="shared" ref="D9:D22" si="0">IF(B9="","",B9-C9)</f>
        <v>45000</v>
      </c>
      <c r="E9" s="332" t="str">
        <f>IF('収支報告書(入力)'!C28="","",'収支報告書(入力)'!C28)</f>
        <v>役員手当（5名）9,000円×5人＝45,000円</v>
      </c>
      <c r="F9" s="333"/>
      <c r="G9" s="334"/>
    </row>
    <row r="10" spans="1:7" ht="33" customHeight="1">
      <c r="A10" s="188" t="str">
        <f>IF('収支報告書(入力)'!A29="","",'収支報告書(入力)'!A29)</f>
        <v>②研修会等費</v>
      </c>
      <c r="B10" s="189" t="str">
        <f>IF('収支報告書(入力)'!B29="","",'収支報告書(入力)'!B29)</f>
        <v/>
      </c>
      <c r="C10" s="240"/>
      <c r="D10" s="190" t="str">
        <f t="shared" si="0"/>
        <v/>
      </c>
      <c r="E10" s="323" t="str">
        <f>IF('収支報告書(入力)'!C29="","",'収支報告書(入力)'!C29)</f>
        <v/>
      </c>
      <c r="F10" s="324"/>
      <c r="G10" s="325"/>
    </row>
    <row r="11" spans="1:7" ht="33" customHeight="1">
      <c r="A11" s="188" t="str">
        <f>IF('収支報告書(入力)'!A30="","",'収支報告書(入力)'!A30)</f>
        <v>③道・水路管理費</v>
      </c>
      <c r="B11" s="189">
        <f>IF('収支報告書(入力)'!B30="","",'収支報告書(入力)'!B30)</f>
        <v>100000</v>
      </c>
      <c r="C11" s="240"/>
      <c r="D11" s="190">
        <f t="shared" si="0"/>
        <v>100000</v>
      </c>
      <c r="E11" s="323" t="str">
        <f>IF('収支報告書(入力)'!C30="","",'収支報告書(入力)'!C30)</f>
        <v>作業日当</v>
      </c>
      <c r="F11" s="324"/>
      <c r="G11" s="325"/>
    </row>
    <row r="12" spans="1:7" ht="33" customHeight="1">
      <c r="A12" s="188" t="str">
        <f>IF('収支報告書(入力)'!A31="","",'収支報告書(入力)'!A31)</f>
        <v>④農地管理費</v>
      </c>
      <c r="B12" s="189">
        <f>IF('収支報告書(入力)'!B31="","",'収支報告書(入力)'!B31)</f>
        <v>50000</v>
      </c>
      <c r="C12" s="240"/>
      <c r="D12" s="190">
        <f t="shared" si="0"/>
        <v>50000</v>
      </c>
      <c r="E12" s="323" t="str">
        <f>IF('収支報告書(入力)'!C31="","",'収支報告書(入力)'!C31)</f>
        <v>作業日当</v>
      </c>
      <c r="F12" s="324"/>
      <c r="G12" s="325"/>
    </row>
    <row r="13" spans="1:7" ht="33" customHeight="1">
      <c r="A13" s="188" t="str">
        <f>IF('収支報告書(入力)'!A32="","",'収支報告書(入力)'!A32)</f>
        <v>⑤鳥獣被害防止対策費</v>
      </c>
      <c r="B13" s="191">
        <f>IF('収支報告書(入力)'!B32="","",'収支報告書(入力)'!B32)</f>
        <v>240000</v>
      </c>
      <c r="C13" s="240"/>
      <c r="D13" s="190">
        <f t="shared" si="0"/>
        <v>240000</v>
      </c>
      <c r="E13" s="323" t="str">
        <f>IF('収支報告書(入力)'!C32="","",'収支報告書(入力)'!C32)</f>
        <v>日当50,000円、電気柵設置費用190,000円</v>
      </c>
      <c r="F13" s="324"/>
      <c r="G13" s="325"/>
    </row>
    <row r="14" spans="1:7" ht="33" customHeight="1">
      <c r="A14" s="188" t="str">
        <f>IF('収支報告書(入力)'!A33="","",'収支報告書(入力)'!A33)</f>
        <v>⑥共同利用機械購入等費</v>
      </c>
      <c r="B14" s="189">
        <f>IF('収支報告書(入力)'!B33="","",'収支報告書(入力)'!B33)</f>
        <v>150000</v>
      </c>
      <c r="C14" s="240"/>
      <c r="D14" s="190">
        <f t="shared" si="0"/>
        <v>150000</v>
      </c>
      <c r="E14" s="323" t="str">
        <f>IF('収支報告書(入力)'!C33="","",'収支報告書(入力)'!C33)</f>
        <v>草刈り機2台　150,000円</v>
      </c>
      <c r="F14" s="324"/>
      <c r="G14" s="325"/>
    </row>
    <row r="15" spans="1:7" ht="33" customHeight="1">
      <c r="A15" s="188" t="str">
        <f>IF('収支報告書(入力)'!A34="","",'収支報告書(入力)'!A34)</f>
        <v>⑦共同利用施設整備等費</v>
      </c>
      <c r="B15" s="189">
        <f>IF('収支報告書(入力)'!B34="","",'収支報告書(入力)'!B34)</f>
        <v>15000</v>
      </c>
      <c r="C15" s="240"/>
      <c r="D15" s="190">
        <f t="shared" si="0"/>
        <v>15000</v>
      </c>
      <c r="E15" s="323" t="str">
        <f>IF('収支報告書(入力)'!C34="","",'収支報告書(入力)'!C34)</f>
        <v>共同作業所維持管理費</v>
      </c>
      <c r="F15" s="324"/>
      <c r="G15" s="325"/>
    </row>
    <row r="16" spans="1:7" ht="33" customHeight="1">
      <c r="A16" s="188" t="str">
        <f>IF('収支報告書(入力)'!A35="","",'収支報告書(入力)'!A35)</f>
        <v>⑧多面的機能増進活動費</v>
      </c>
      <c r="B16" s="189">
        <f>IF('収支報告書(入力)'!B35="","",'収支報告書(入力)'!B35)</f>
        <v>65000</v>
      </c>
      <c r="C16" s="240"/>
      <c r="D16" s="190">
        <f t="shared" si="0"/>
        <v>65000</v>
      </c>
      <c r="E16" s="323" t="str">
        <f>IF('収支報告書(入力)'!C35="","",'収支報告書(入力)'!C35)</f>
        <v>作業日当、景観作物苗</v>
      </c>
      <c r="F16" s="324"/>
      <c r="G16" s="325"/>
    </row>
    <row r="17" spans="1:7" ht="33" customHeight="1">
      <c r="A17" s="188" t="str">
        <f>IF('収支報告書(入力)'!A36="","",'収支報告書(入力)'!A36)</f>
        <v>⑨その他</v>
      </c>
      <c r="B17" s="189">
        <f>IF('収支報告書(入力)'!B36="","",'収支報告書(入力)'!B36)</f>
        <v>55000</v>
      </c>
      <c r="C17" s="240"/>
      <c r="D17" s="190">
        <f t="shared" si="0"/>
        <v>55000</v>
      </c>
      <c r="E17" s="323" t="str">
        <f>IF('収支報告書(入力)'!C36="","",'収支報告書(入力)'!C36)</f>
        <v>事務費55,000円</v>
      </c>
      <c r="F17" s="324"/>
      <c r="G17" s="325"/>
    </row>
    <row r="18" spans="1:7" ht="33" customHeight="1">
      <c r="A18" s="188" t="str">
        <f>IF('収支報告書(入力)'!A37="","",'収支報告書(入力)'!A37)</f>
        <v>⑩積立金</v>
      </c>
      <c r="B18" s="189">
        <f>IF('収支報告書(入力)'!B37="","",'収支報告書(入力)'!B37)</f>
        <v>30000</v>
      </c>
      <c r="C18" s="240">
        <v>30000</v>
      </c>
      <c r="D18" s="190">
        <f t="shared" si="0"/>
        <v>0</v>
      </c>
      <c r="E18" s="323" t="str">
        <f>IF('収支報告書(入力)'!C37="","",'収支報告書(入力)'!C37)</f>
        <v>水路改修積立</v>
      </c>
      <c r="F18" s="324"/>
      <c r="G18" s="325"/>
    </row>
    <row r="19" spans="1:7" ht="33" customHeight="1">
      <c r="A19" s="188" t="str">
        <f>IF('収支報告書(入力)'!A38="","",'収支報告書(入力)'!A38)</f>
        <v/>
      </c>
      <c r="B19" s="189" t="str">
        <f>IF('収支報告書(入力)'!B38="","",'収支報告書(入力)'!B38)</f>
        <v/>
      </c>
      <c r="C19" s="240"/>
      <c r="D19" s="190" t="str">
        <f t="shared" si="0"/>
        <v/>
      </c>
      <c r="E19" s="323" t="str">
        <f>IF('収支報告書(入力)'!C38="","",'収支報告書(入力)'!C38)</f>
        <v/>
      </c>
      <c r="F19" s="324"/>
      <c r="G19" s="325"/>
    </row>
    <row r="20" spans="1:7" ht="33" customHeight="1">
      <c r="A20" s="188" t="str">
        <f>IF('収支報告書(入力)'!A39="","",'収支報告書(入力)'!A39)</f>
        <v/>
      </c>
      <c r="B20" s="189" t="str">
        <f>IF('収支報告書(入力)'!B39="","",'収支報告書(入力)'!B39)</f>
        <v/>
      </c>
      <c r="C20" s="240"/>
      <c r="D20" s="190" t="str">
        <f t="shared" si="0"/>
        <v/>
      </c>
      <c r="E20" s="323" t="str">
        <f>IF('収支報告書(入力)'!C39="","",'収支報告書(入力)'!C39)</f>
        <v/>
      </c>
      <c r="F20" s="324"/>
      <c r="G20" s="325"/>
    </row>
    <row r="21" spans="1:7" ht="33" customHeight="1">
      <c r="A21" s="188" t="str">
        <f>IF('収支報告書(入力)'!A40="","",'収支報告書(入力)'!A40)</f>
        <v/>
      </c>
      <c r="B21" s="189" t="str">
        <f>IF('収支報告書(入力)'!B40="","",'収支報告書(入力)'!B40)</f>
        <v/>
      </c>
      <c r="C21" s="240"/>
      <c r="D21" s="190" t="str">
        <f t="shared" si="0"/>
        <v/>
      </c>
      <c r="E21" s="323" t="str">
        <f>IF('収支報告書(入力)'!C40="","",'収支報告書(入力)'!C40)</f>
        <v/>
      </c>
      <c r="F21" s="324"/>
      <c r="G21" s="325"/>
    </row>
    <row r="22" spans="1:7" ht="33" customHeight="1" thickBot="1">
      <c r="A22" s="188" t="str">
        <f>IF('収支報告書(入力)'!A41="","",'収支報告書(入力)'!A41)</f>
        <v/>
      </c>
      <c r="B22" s="189" t="str">
        <f>IF('収支報告書(入力)'!B41="","",'収支報告書(入力)'!B41)</f>
        <v/>
      </c>
      <c r="C22" s="240"/>
      <c r="D22" s="190" t="str">
        <f t="shared" si="0"/>
        <v/>
      </c>
      <c r="E22" s="326" t="str">
        <f>IF('収支報告書(入力)'!C41="","",'収支報告書(入力)'!C41)</f>
        <v/>
      </c>
      <c r="F22" s="327"/>
      <c r="G22" s="328"/>
    </row>
    <row r="23" spans="1:7" ht="16.5" customHeight="1" thickBot="1">
      <c r="A23" s="192" t="s">
        <v>16</v>
      </c>
      <c r="B23" s="193">
        <f>IF(COUNTBLANK(B9:B22)&lt;14,SUM(B9:B22),"")</f>
        <v>750000</v>
      </c>
      <c r="C23" s="193">
        <f>IF(COUNTBLANK(C9:C22)&lt;14,SUM(C9:C22),"")</f>
        <v>30000</v>
      </c>
      <c r="D23" s="193">
        <f>IF(COUNTBLANK(D9:D22)&lt;14,SUM(D9:D22),"")</f>
        <v>720000</v>
      </c>
      <c r="E23" s="194"/>
      <c r="F23" s="195"/>
      <c r="G23" s="196"/>
    </row>
    <row r="24" spans="1:7" ht="16.5" customHeight="1">
      <c r="A24" s="162"/>
    </row>
    <row r="25" spans="1:7" ht="16.5" customHeight="1">
      <c r="A25" s="162"/>
    </row>
    <row r="26" spans="1:7" ht="16.5" customHeight="1">
      <c r="A26" s="162"/>
    </row>
    <row r="27" spans="1:7" ht="16.5" customHeight="1">
      <c r="A27" s="162"/>
    </row>
    <row r="28" spans="1:7" ht="16.5" customHeight="1">
      <c r="A28" s="162"/>
    </row>
    <row r="29" spans="1:7" ht="16.5" customHeight="1">
      <c r="A29" s="162"/>
    </row>
    <row r="30" spans="1:7" ht="16.5" customHeight="1">
      <c r="A30" s="162"/>
    </row>
    <row r="31" spans="1:7" ht="16.5" customHeight="1">
      <c r="A31" s="162"/>
    </row>
    <row r="32" spans="1:7" ht="16.5" customHeight="1">
      <c r="A32" s="162"/>
    </row>
    <row r="33" spans="1:1" ht="16.5" customHeight="1">
      <c r="A33" s="162"/>
    </row>
    <row r="34" spans="1:1" ht="16.5" customHeight="1">
      <c r="A34" s="162"/>
    </row>
    <row r="35" spans="1:1" ht="16.5" customHeight="1">
      <c r="A35" s="162"/>
    </row>
    <row r="36" spans="1:1" ht="16.5" customHeight="1">
      <c r="A36" s="162"/>
    </row>
    <row r="37" spans="1:1" ht="16.5" customHeight="1">
      <c r="A37" s="162"/>
    </row>
    <row r="38" spans="1:1" ht="16.5" customHeight="1">
      <c r="A38" s="162"/>
    </row>
    <row r="39" spans="1:1" ht="16.5" customHeight="1">
      <c r="A39" s="162"/>
    </row>
    <row r="40" spans="1:1" ht="16.5" customHeight="1">
      <c r="A40" s="162"/>
    </row>
    <row r="41" spans="1:1" ht="16.5" customHeight="1">
      <c r="A41" s="162"/>
    </row>
    <row r="42" spans="1:1" ht="16.5" customHeight="1">
      <c r="A42" s="162"/>
    </row>
    <row r="43" spans="1:1" ht="16.5" customHeight="1">
      <c r="A43" s="162"/>
    </row>
    <row r="44" spans="1:1" ht="16.5" customHeight="1">
      <c r="A44" s="162"/>
    </row>
    <row r="45" spans="1:1" ht="16.5" customHeight="1">
      <c r="A45" s="162"/>
    </row>
    <row r="46" spans="1:1" ht="16.5" customHeight="1">
      <c r="A46" s="162"/>
    </row>
    <row r="47" spans="1:1" ht="16.5" customHeight="1">
      <c r="A47" s="162"/>
    </row>
    <row r="48" spans="1:1" ht="16.5" customHeight="1">
      <c r="A48" s="162"/>
    </row>
    <row r="49" spans="1:1" ht="16.5" customHeight="1">
      <c r="A49" s="162"/>
    </row>
    <row r="50" spans="1:1" ht="16.5" customHeight="1">
      <c r="A50" s="162"/>
    </row>
    <row r="51" spans="1:1" ht="16.5" customHeight="1">
      <c r="A51" s="162"/>
    </row>
    <row r="52" spans="1:1" ht="16.5" customHeight="1">
      <c r="A52" s="162"/>
    </row>
    <row r="53" spans="1:1" ht="16.5" customHeight="1">
      <c r="A53" s="162"/>
    </row>
    <row r="54" spans="1:1" ht="16.5" customHeight="1">
      <c r="A54" s="162"/>
    </row>
    <row r="55" spans="1:1" ht="16.5" customHeight="1">
      <c r="A55" s="162"/>
    </row>
    <row r="56" spans="1:1" ht="16.5" customHeight="1">
      <c r="A56" s="162"/>
    </row>
    <row r="57" spans="1:1" ht="16.5" customHeight="1">
      <c r="A57" s="162"/>
    </row>
    <row r="58" spans="1:1" ht="16.5" customHeight="1">
      <c r="A58" s="162"/>
    </row>
    <row r="59" spans="1:1" ht="16.5" customHeight="1">
      <c r="A59" s="162"/>
    </row>
    <row r="60" spans="1:1" ht="16.5" customHeight="1">
      <c r="A60" s="162"/>
    </row>
    <row r="61" spans="1:1" ht="16.5" customHeight="1">
      <c r="A61" s="162"/>
    </row>
    <row r="62" spans="1:1" ht="16.5" customHeight="1">
      <c r="A62" s="162"/>
    </row>
    <row r="63" spans="1:1" ht="16.5" customHeight="1">
      <c r="A63" s="162"/>
    </row>
    <row r="64" spans="1:1" ht="16.5" customHeight="1">
      <c r="A64" s="162"/>
    </row>
    <row r="65" spans="1:1" ht="16.5" customHeight="1">
      <c r="A65" s="162"/>
    </row>
    <row r="66" spans="1:1" ht="16.5" customHeight="1">
      <c r="A66" s="162"/>
    </row>
    <row r="67" spans="1:1" ht="16.5" customHeight="1">
      <c r="A67" s="162"/>
    </row>
    <row r="68" spans="1:1" ht="16.5" customHeight="1">
      <c r="A68" s="162"/>
    </row>
    <row r="69" spans="1:1" ht="16.5" customHeight="1">
      <c r="A69" s="162"/>
    </row>
    <row r="70" spans="1:1" ht="16.5" customHeight="1">
      <c r="A70" s="162"/>
    </row>
    <row r="71" spans="1:1" ht="16.5" customHeight="1">
      <c r="A71" s="162"/>
    </row>
    <row r="72" spans="1:1" ht="16.5" customHeight="1">
      <c r="A72" s="162"/>
    </row>
    <row r="73" spans="1:1" ht="16.5" customHeight="1">
      <c r="A73" s="162"/>
    </row>
    <row r="74" spans="1:1" ht="16.5" customHeight="1">
      <c r="A74" s="162"/>
    </row>
    <row r="75" spans="1:1" ht="16.5" customHeight="1">
      <c r="A75" s="162"/>
    </row>
    <row r="76" spans="1:1" ht="16.5" customHeight="1">
      <c r="A76" s="162"/>
    </row>
    <row r="77" spans="1:1" ht="16.5" customHeight="1">
      <c r="A77" s="162"/>
    </row>
    <row r="78" spans="1:1" ht="16.5" customHeight="1">
      <c r="A78" s="162"/>
    </row>
    <row r="79" spans="1:1" ht="16.5" customHeight="1">
      <c r="A79" s="162"/>
    </row>
    <row r="80" spans="1:1" ht="16.5" customHeight="1">
      <c r="A80" s="162"/>
    </row>
    <row r="81" spans="1:1" ht="16.5" customHeight="1">
      <c r="A81" s="162"/>
    </row>
    <row r="82" spans="1:1" ht="16.5" customHeight="1">
      <c r="A82" s="162"/>
    </row>
    <row r="83" spans="1:1" ht="16.5" customHeight="1">
      <c r="A83" s="162"/>
    </row>
    <row r="84" spans="1:1" ht="16.5" customHeight="1">
      <c r="A84" s="162"/>
    </row>
    <row r="85" spans="1:1" ht="16.5" customHeight="1">
      <c r="A85" s="162"/>
    </row>
    <row r="86" spans="1:1" ht="16.5" customHeight="1">
      <c r="A86" s="162"/>
    </row>
    <row r="87" spans="1:1" ht="16.5" customHeight="1">
      <c r="A87" s="162"/>
    </row>
    <row r="88" spans="1:1" ht="16.5" customHeight="1">
      <c r="A88" s="162"/>
    </row>
    <row r="89" spans="1:1" ht="16.5" customHeight="1">
      <c r="A89" s="162"/>
    </row>
    <row r="90" spans="1:1" ht="16.5" customHeight="1">
      <c r="A90" s="162"/>
    </row>
    <row r="91" spans="1:1" ht="16.5" customHeight="1">
      <c r="A91" s="162"/>
    </row>
    <row r="92" spans="1:1" ht="16.5" customHeight="1">
      <c r="A92" s="162"/>
    </row>
    <row r="93" spans="1:1" ht="16.5" customHeight="1">
      <c r="A93" s="162"/>
    </row>
    <row r="94" spans="1:1" ht="16.5" customHeight="1">
      <c r="A94" s="162"/>
    </row>
    <row r="95" spans="1:1" ht="16.5" customHeight="1">
      <c r="A95" s="162"/>
    </row>
    <row r="96" spans="1:1" ht="16.5" customHeight="1">
      <c r="A96" s="162"/>
    </row>
    <row r="97" spans="1:1" ht="16.5" customHeight="1">
      <c r="A97" s="162"/>
    </row>
    <row r="98" spans="1:1" ht="16.5" customHeight="1">
      <c r="A98" s="162"/>
    </row>
    <row r="99" spans="1:1" ht="16.5" customHeight="1">
      <c r="A99" s="162"/>
    </row>
    <row r="100" spans="1:1" ht="16.5" customHeight="1">
      <c r="A100" s="162"/>
    </row>
    <row r="101" spans="1:1" ht="16.5" customHeight="1">
      <c r="A101" s="162"/>
    </row>
    <row r="102" spans="1:1" ht="16.5" customHeight="1">
      <c r="A102" s="162"/>
    </row>
    <row r="103" spans="1:1" ht="16.5" customHeight="1">
      <c r="A103" s="162"/>
    </row>
    <row r="104" spans="1:1" ht="16.5" customHeight="1">
      <c r="A104" s="162"/>
    </row>
    <row r="105" spans="1:1" ht="16.5" customHeight="1">
      <c r="A105" s="162"/>
    </row>
    <row r="106" spans="1:1" ht="16.5" customHeight="1">
      <c r="A106" s="162"/>
    </row>
    <row r="107" spans="1:1" ht="16.5" customHeight="1">
      <c r="A107" s="162"/>
    </row>
    <row r="108" spans="1:1" ht="16.5" customHeight="1">
      <c r="A108" s="162"/>
    </row>
    <row r="109" spans="1:1" ht="16.5" customHeight="1">
      <c r="A109" s="162"/>
    </row>
    <row r="110" spans="1:1" ht="16.5" customHeight="1">
      <c r="A110" s="162"/>
    </row>
    <row r="111" spans="1:1" ht="16.5" customHeight="1">
      <c r="A111" s="162"/>
    </row>
    <row r="112" spans="1:1" ht="16.5" customHeight="1">
      <c r="A112" s="162"/>
    </row>
    <row r="113" spans="1:1" ht="16.5" customHeight="1">
      <c r="A113" s="162"/>
    </row>
    <row r="114" spans="1:1" ht="16.5" customHeight="1">
      <c r="A114" s="162"/>
    </row>
    <row r="115" spans="1:1" ht="16.5" customHeight="1">
      <c r="A115" s="162"/>
    </row>
    <row r="116" spans="1:1" ht="16.5" customHeight="1">
      <c r="A116" s="162"/>
    </row>
    <row r="117" spans="1:1" ht="16.5" customHeight="1">
      <c r="A117" s="162"/>
    </row>
    <row r="118" spans="1:1" ht="16.5" customHeight="1">
      <c r="A118" s="162"/>
    </row>
    <row r="119" spans="1:1" ht="16.5" customHeight="1">
      <c r="A119" s="162"/>
    </row>
    <row r="120" spans="1:1" ht="16.5" customHeight="1">
      <c r="A120" s="162"/>
    </row>
    <row r="121" spans="1:1" ht="16.5" customHeight="1">
      <c r="A121" s="162"/>
    </row>
    <row r="122" spans="1:1" ht="16.5" customHeight="1">
      <c r="A122" s="162"/>
    </row>
    <row r="123" spans="1:1" ht="16.5" customHeight="1">
      <c r="A123" s="162"/>
    </row>
    <row r="124" spans="1:1" ht="16.5" customHeight="1">
      <c r="A124" s="162"/>
    </row>
    <row r="125" spans="1:1" ht="16.5" customHeight="1">
      <c r="A125" s="162"/>
    </row>
    <row r="126" spans="1:1" ht="16.5" customHeight="1">
      <c r="A126" s="162"/>
    </row>
    <row r="127" spans="1:1" ht="16.5" customHeight="1">
      <c r="A127" s="162"/>
    </row>
    <row r="128" spans="1:1" ht="16.5" customHeight="1">
      <c r="A128" s="162"/>
    </row>
    <row r="129" spans="1:1" ht="16.5" customHeight="1">
      <c r="A129" s="162"/>
    </row>
    <row r="130" spans="1:1" ht="16.5" customHeight="1">
      <c r="A130" s="162"/>
    </row>
    <row r="131" spans="1:1" ht="16.5" customHeight="1">
      <c r="A131" s="162"/>
    </row>
    <row r="132" spans="1:1" ht="16.5" customHeight="1">
      <c r="A132" s="162"/>
    </row>
    <row r="133" spans="1:1" ht="16.5" customHeight="1">
      <c r="A133" s="162"/>
    </row>
    <row r="134" spans="1:1" ht="16.5" customHeight="1">
      <c r="A134" s="162"/>
    </row>
    <row r="135" spans="1:1" ht="16.5" customHeight="1">
      <c r="A135" s="162"/>
    </row>
    <row r="136" spans="1:1" ht="16.5" customHeight="1">
      <c r="A136" s="162"/>
    </row>
    <row r="137" spans="1:1" ht="16.5" customHeight="1">
      <c r="A137" s="162"/>
    </row>
    <row r="138" spans="1:1" ht="16.5" customHeight="1">
      <c r="A138" s="162"/>
    </row>
    <row r="139" spans="1:1" ht="16.5" customHeight="1">
      <c r="A139" s="162"/>
    </row>
    <row r="140" spans="1:1" ht="16.5" customHeight="1">
      <c r="A140" s="162"/>
    </row>
    <row r="141" spans="1:1" ht="16.5" customHeight="1">
      <c r="A141" s="162"/>
    </row>
    <row r="142" spans="1:1" ht="16.5" customHeight="1">
      <c r="A142" s="162"/>
    </row>
    <row r="143" spans="1:1" ht="16.5" customHeight="1">
      <c r="A143" s="162"/>
    </row>
    <row r="144" spans="1:1" ht="16.5" customHeight="1">
      <c r="A144" s="162"/>
    </row>
    <row r="145" spans="1:1" ht="16.5" customHeight="1">
      <c r="A145" s="162"/>
    </row>
    <row r="146" spans="1:1" ht="16.5" customHeight="1">
      <c r="A146" s="162"/>
    </row>
    <row r="147" spans="1:1" ht="16.5" customHeight="1">
      <c r="A147" s="162"/>
    </row>
    <row r="148" spans="1:1" ht="16.5" customHeight="1">
      <c r="A148" s="162"/>
    </row>
    <row r="149" spans="1:1" ht="16.5" customHeight="1">
      <c r="A149" s="162"/>
    </row>
    <row r="150" spans="1:1" ht="16.5" customHeight="1">
      <c r="A150" s="162"/>
    </row>
    <row r="151" spans="1:1" ht="16.5" customHeight="1">
      <c r="A151" s="162"/>
    </row>
    <row r="152" spans="1:1" ht="16.5" customHeight="1">
      <c r="A152" s="162"/>
    </row>
    <row r="153" spans="1:1" ht="16.5" customHeight="1">
      <c r="A153" s="162"/>
    </row>
    <row r="154" spans="1:1" ht="16.5" customHeight="1">
      <c r="A154" s="162"/>
    </row>
    <row r="155" spans="1:1" ht="16.5" customHeight="1">
      <c r="A155" s="162"/>
    </row>
    <row r="156" spans="1:1" ht="16.5" customHeight="1">
      <c r="A156" s="162"/>
    </row>
    <row r="157" spans="1:1" ht="16.5" customHeight="1">
      <c r="A157" s="162"/>
    </row>
    <row r="158" spans="1:1" ht="16.5" customHeight="1">
      <c r="A158" s="162"/>
    </row>
    <row r="159" spans="1:1" ht="16.5" customHeight="1">
      <c r="A159" s="162"/>
    </row>
    <row r="160" spans="1:1" ht="16.5" customHeight="1">
      <c r="A160" s="162"/>
    </row>
    <row r="161" spans="1:1" ht="16.5" customHeight="1">
      <c r="A161" s="162"/>
    </row>
    <row r="162" spans="1:1" ht="16.5" customHeight="1">
      <c r="A162" s="162"/>
    </row>
    <row r="163" spans="1:1" ht="16.5" customHeight="1">
      <c r="A163" s="162"/>
    </row>
    <row r="164" spans="1:1" ht="16.5" customHeight="1">
      <c r="A164" s="162"/>
    </row>
    <row r="165" spans="1:1" ht="16.5" customHeight="1">
      <c r="A165" s="162"/>
    </row>
    <row r="166" spans="1:1" ht="16.5" customHeight="1">
      <c r="A166" s="162"/>
    </row>
    <row r="167" spans="1:1" ht="16.5" customHeight="1">
      <c r="A167" s="162"/>
    </row>
    <row r="168" spans="1:1" ht="16.5" customHeight="1">
      <c r="A168" s="162"/>
    </row>
    <row r="169" spans="1:1" ht="16.5" customHeight="1">
      <c r="A169" s="162"/>
    </row>
    <row r="170" spans="1:1" ht="16.5" customHeight="1">
      <c r="A170" s="162"/>
    </row>
    <row r="171" spans="1:1" ht="16.5" customHeight="1">
      <c r="A171" s="162"/>
    </row>
    <row r="172" spans="1:1" ht="16.5" customHeight="1">
      <c r="A172" s="162"/>
    </row>
    <row r="173" spans="1:1" ht="16.5" customHeight="1">
      <c r="A173" s="162"/>
    </row>
    <row r="174" spans="1:1" ht="16.5" customHeight="1">
      <c r="A174" s="162"/>
    </row>
    <row r="175" spans="1:1" ht="16.5" customHeight="1">
      <c r="A175" s="162"/>
    </row>
    <row r="176" spans="1:1" ht="16.5" customHeight="1">
      <c r="A176" s="162"/>
    </row>
    <row r="177" spans="1:1" ht="16.5" customHeight="1">
      <c r="A177" s="162"/>
    </row>
    <row r="178" spans="1:1" ht="16.5" customHeight="1">
      <c r="A178" s="162"/>
    </row>
    <row r="179" spans="1:1" ht="16.5" customHeight="1">
      <c r="A179" s="162"/>
    </row>
    <row r="180" spans="1:1" ht="16.5" customHeight="1">
      <c r="A180" s="162"/>
    </row>
    <row r="181" spans="1:1" ht="16.5" customHeight="1">
      <c r="A181" s="162"/>
    </row>
    <row r="182" spans="1:1" ht="16.5" customHeight="1">
      <c r="A182" s="162"/>
    </row>
    <row r="183" spans="1:1" ht="16.5" customHeight="1">
      <c r="A183" s="162"/>
    </row>
    <row r="184" spans="1:1" ht="16.5" customHeight="1">
      <c r="A184" s="162"/>
    </row>
    <row r="185" spans="1:1" ht="16.5" customHeight="1">
      <c r="A185" s="162"/>
    </row>
    <row r="186" spans="1:1" ht="16.5" customHeight="1">
      <c r="A186" s="162"/>
    </row>
    <row r="187" spans="1:1" ht="16.5" customHeight="1">
      <c r="A187" s="162"/>
    </row>
    <row r="188" spans="1:1" ht="16.5" customHeight="1">
      <c r="A188" s="162"/>
    </row>
    <row r="189" spans="1:1" ht="16.5" customHeight="1">
      <c r="A189" s="162"/>
    </row>
    <row r="190" spans="1:1" ht="16.5" customHeight="1">
      <c r="A190" s="162"/>
    </row>
    <row r="191" spans="1:1" ht="16.5" customHeight="1">
      <c r="A191" s="162"/>
    </row>
    <row r="192" spans="1:1" ht="16.5" customHeight="1">
      <c r="A192" s="162"/>
    </row>
    <row r="193" spans="1:1" ht="16.5" customHeight="1">
      <c r="A193" s="162"/>
    </row>
    <row r="194" spans="1:1" ht="16.5" customHeight="1">
      <c r="A194" s="162"/>
    </row>
    <row r="195" spans="1:1" ht="16.5" customHeight="1">
      <c r="A195" s="162"/>
    </row>
    <row r="196" spans="1:1" ht="16.5" customHeight="1">
      <c r="A196" s="162"/>
    </row>
    <row r="197" spans="1:1" ht="16.5" customHeight="1">
      <c r="A197" s="162"/>
    </row>
    <row r="198" spans="1:1" ht="16.5" customHeight="1">
      <c r="A198" s="162"/>
    </row>
    <row r="199" spans="1:1" ht="16.5" customHeight="1">
      <c r="A199" s="162"/>
    </row>
    <row r="200" spans="1:1" ht="16.5" customHeight="1">
      <c r="A200" s="162"/>
    </row>
    <row r="201" spans="1:1" ht="16.5" customHeight="1">
      <c r="A201" s="162"/>
    </row>
    <row r="202" spans="1:1" ht="16.5" customHeight="1">
      <c r="A202" s="162"/>
    </row>
    <row r="203" spans="1:1" ht="16.5" customHeight="1">
      <c r="A203" s="162"/>
    </row>
    <row r="204" spans="1:1" ht="16.5" customHeight="1">
      <c r="A204" s="162"/>
    </row>
    <row r="205" spans="1:1" ht="16.5" customHeight="1">
      <c r="A205" s="162"/>
    </row>
    <row r="206" spans="1:1" ht="16.5" customHeight="1">
      <c r="A206" s="162"/>
    </row>
    <row r="207" spans="1:1" ht="16.5" customHeight="1">
      <c r="A207" s="162"/>
    </row>
    <row r="208" spans="1:1" ht="16.5" customHeight="1">
      <c r="A208" s="162"/>
    </row>
    <row r="209" spans="1:1" ht="16.5" customHeight="1">
      <c r="A209" s="162"/>
    </row>
    <row r="210" spans="1:1" ht="16.5" customHeight="1">
      <c r="A210" s="162"/>
    </row>
    <row r="211" spans="1:1" ht="16.5" customHeight="1">
      <c r="A211" s="162"/>
    </row>
    <row r="212" spans="1:1" ht="16.5" customHeight="1">
      <c r="A212" s="162"/>
    </row>
    <row r="213" spans="1:1" ht="16.5" customHeight="1">
      <c r="A213" s="162"/>
    </row>
    <row r="214" spans="1:1" ht="16.5" customHeight="1">
      <c r="A214" s="162"/>
    </row>
    <row r="215" spans="1:1" ht="16.5" customHeight="1">
      <c r="A215" s="162"/>
    </row>
    <row r="216" spans="1:1" ht="16.5" customHeight="1">
      <c r="A216" s="162"/>
    </row>
    <row r="217" spans="1:1" ht="16.5" customHeight="1">
      <c r="A217" s="162"/>
    </row>
    <row r="218" spans="1:1" ht="16.5" customHeight="1">
      <c r="A218" s="162"/>
    </row>
    <row r="219" spans="1:1" ht="16.5" customHeight="1">
      <c r="A219" s="162"/>
    </row>
    <row r="220" spans="1:1" ht="16.5" customHeight="1">
      <c r="A220" s="162"/>
    </row>
    <row r="221" spans="1:1" ht="16.5" customHeight="1">
      <c r="A221" s="162"/>
    </row>
    <row r="222" spans="1:1" ht="16.5" customHeight="1">
      <c r="A222" s="162"/>
    </row>
    <row r="223" spans="1:1" ht="16.5" customHeight="1">
      <c r="A223" s="162"/>
    </row>
    <row r="224" spans="1:1" ht="16.5" customHeight="1">
      <c r="A224" s="162"/>
    </row>
    <row r="225" spans="1:1" ht="16.5" customHeight="1">
      <c r="A225" s="162"/>
    </row>
    <row r="226" spans="1:1" ht="16.5" customHeight="1">
      <c r="A226" s="162"/>
    </row>
    <row r="227" spans="1:1" ht="16.5" customHeight="1">
      <c r="A227" s="162"/>
    </row>
    <row r="228" spans="1:1" ht="16.5" customHeight="1">
      <c r="A228" s="162"/>
    </row>
    <row r="229" spans="1:1" ht="16.5" customHeight="1">
      <c r="A229" s="162"/>
    </row>
    <row r="230" spans="1:1" ht="16.5" customHeight="1">
      <c r="A230" s="162"/>
    </row>
    <row r="231" spans="1:1" ht="16.5" customHeight="1">
      <c r="A231" s="162"/>
    </row>
    <row r="232" spans="1:1" ht="16.5" customHeight="1">
      <c r="A232" s="162"/>
    </row>
    <row r="233" spans="1:1" ht="16.5" customHeight="1">
      <c r="A233" s="162"/>
    </row>
    <row r="234" spans="1:1" ht="16.5" customHeight="1">
      <c r="A234" s="162"/>
    </row>
    <row r="235" spans="1:1" ht="16.5" customHeight="1">
      <c r="A235" s="162"/>
    </row>
    <row r="236" spans="1:1" ht="16.5" customHeight="1">
      <c r="A236" s="162"/>
    </row>
    <row r="237" spans="1:1" ht="16.5" customHeight="1">
      <c r="A237" s="162"/>
    </row>
    <row r="238" spans="1:1" ht="16.5" customHeight="1">
      <c r="A238" s="162"/>
    </row>
    <row r="239" spans="1:1" ht="16.5" customHeight="1">
      <c r="A239" s="162"/>
    </row>
    <row r="240" spans="1:1" ht="16.5" customHeight="1">
      <c r="A240" s="162"/>
    </row>
    <row r="241" spans="1:1" ht="16.5" customHeight="1">
      <c r="A241" s="162"/>
    </row>
    <row r="242" spans="1:1" ht="16.5" customHeight="1">
      <c r="A242" s="162"/>
    </row>
    <row r="243" spans="1:1" ht="16.5" customHeight="1">
      <c r="A243" s="162"/>
    </row>
    <row r="244" spans="1:1" ht="16.5" customHeight="1">
      <c r="A244" s="162"/>
    </row>
    <row r="245" spans="1:1" ht="16.5" customHeight="1">
      <c r="A245" s="162"/>
    </row>
    <row r="246" spans="1:1" ht="16.5" customHeight="1">
      <c r="A246" s="162"/>
    </row>
    <row r="247" spans="1:1" ht="16.5" customHeight="1">
      <c r="A247" s="162"/>
    </row>
    <row r="248" spans="1:1" ht="16.5" customHeight="1">
      <c r="A248" s="162"/>
    </row>
    <row r="249" spans="1:1" ht="16.5" customHeight="1">
      <c r="A249" s="162"/>
    </row>
    <row r="250" spans="1:1" ht="16.5" customHeight="1">
      <c r="A250" s="162"/>
    </row>
    <row r="251" spans="1:1" ht="16.5" customHeight="1">
      <c r="A251" s="162"/>
    </row>
    <row r="252" spans="1:1" ht="16.5" customHeight="1">
      <c r="A252" s="162"/>
    </row>
    <row r="253" spans="1:1" ht="16.5" customHeight="1">
      <c r="A253" s="162"/>
    </row>
    <row r="254" spans="1:1" ht="16.5" customHeight="1">
      <c r="A254" s="162"/>
    </row>
    <row r="255" spans="1:1" ht="16.5" customHeight="1">
      <c r="A255" s="162"/>
    </row>
    <row r="256" spans="1:1" ht="16.5" customHeight="1">
      <c r="A256" s="162"/>
    </row>
    <row r="257" spans="1:1" ht="16.5" customHeight="1">
      <c r="A257" s="162"/>
    </row>
    <row r="258" spans="1:1" ht="16.5" customHeight="1">
      <c r="A258" s="162"/>
    </row>
    <row r="259" spans="1:1" ht="16.5" customHeight="1">
      <c r="A259" s="162"/>
    </row>
    <row r="260" spans="1:1" ht="16.5" customHeight="1">
      <c r="A260" s="162"/>
    </row>
    <row r="261" spans="1:1" ht="16.5" customHeight="1">
      <c r="A261" s="162"/>
    </row>
    <row r="262" spans="1:1" ht="16.5" customHeight="1">
      <c r="A262" s="162"/>
    </row>
    <row r="263" spans="1:1" ht="16.5" customHeight="1">
      <c r="A263" s="162"/>
    </row>
    <row r="264" spans="1:1" ht="16.5" customHeight="1">
      <c r="A264" s="162"/>
    </row>
    <row r="265" spans="1:1" ht="16.5" customHeight="1">
      <c r="A265" s="162"/>
    </row>
    <row r="266" spans="1:1" ht="16.5" customHeight="1">
      <c r="A266" s="162"/>
    </row>
    <row r="267" spans="1:1" ht="16.5" customHeight="1">
      <c r="A267" s="162"/>
    </row>
    <row r="268" spans="1:1" ht="16.5" customHeight="1">
      <c r="A268" s="162"/>
    </row>
    <row r="269" spans="1:1" ht="16.5" customHeight="1">
      <c r="A269" s="162"/>
    </row>
    <row r="270" spans="1:1" ht="16.5" customHeight="1">
      <c r="A270" s="162"/>
    </row>
    <row r="271" spans="1:1" ht="16.5" customHeight="1">
      <c r="A271" s="162"/>
    </row>
    <row r="272" spans="1:1" ht="16.5" customHeight="1">
      <c r="A272" s="162"/>
    </row>
    <row r="273" spans="1:1" ht="16.5" customHeight="1">
      <c r="A273" s="162"/>
    </row>
    <row r="274" spans="1:1" ht="16.5" customHeight="1">
      <c r="A274" s="162"/>
    </row>
    <row r="275" spans="1:1" ht="16.5" customHeight="1">
      <c r="A275" s="162"/>
    </row>
    <row r="276" spans="1:1" ht="16.5" customHeight="1">
      <c r="A276" s="162"/>
    </row>
    <row r="277" spans="1:1" ht="16.5" customHeight="1">
      <c r="A277" s="162"/>
    </row>
    <row r="278" spans="1:1" ht="16.5" customHeight="1">
      <c r="A278" s="162"/>
    </row>
    <row r="279" spans="1:1" ht="16.5" customHeight="1">
      <c r="A279" s="162"/>
    </row>
    <row r="280" spans="1:1" ht="16.5" customHeight="1">
      <c r="A280" s="162"/>
    </row>
    <row r="281" spans="1:1" ht="16.5" customHeight="1">
      <c r="A281" s="162"/>
    </row>
    <row r="282" spans="1:1" ht="16.5" customHeight="1">
      <c r="A282" s="162"/>
    </row>
    <row r="283" spans="1:1" ht="16.5" customHeight="1">
      <c r="A283" s="162"/>
    </row>
    <row r="284" spans="1:1" ht="16.5" customHeight="1">
      <c r="A284" s="162"/>
    </row>
    <row r="285" spans="1:1" ht="16.5" customHeight="1">
      <c r="A285" s="162"/>
    </row>
    <row r="286" spans="1:1" ht="16.5" customHeight="1">
      <c r="A286" s="162"/>
    </row>
    <row r="287" spans="1:1" ht="16.5" customHeight="1">
      <c r="A287" s="162"/>
    </row>
    <row r="288" spans="1:1" ht="16.5" customHeight="1">
      <c r="A288" s="162"/>
    </row>
    <row r="289" spans="1:1" ht="16.5" customHeight="1">
      <c r="A289" s="162"/>
    </row>
    <row r="290" spans="1:1" ht="16.5" customHeight="1">
      <c r="A290" s="162"/>
    </row>
    <row r="291" spans="1:1" ht="16.5" customHeight="1">
      <c r="A291" s="162"/>
    </row>
    <row r="292" spans="1:1" ht="16.5" customHeight="1">
      <c r="A292" s="162"/>
    </row>
    <row r="293" spans="1:1" ht="16.5" customHeight="1">
      <c r="A293" s="162"/>
    </row>
    <row r="294" spans="1:1" ht="16.5" customHeight="1">
      <c r="A294" s="162"/>
    </row>
    <row r="295" spans="1:1" ht="16.5" customHeight="1">
      <c r="A295" s="162"/>
    </row>
    <row r="296" spans="1:1" ht="16.5" customHeight="1">
      <c r="A296" s="162"/>
    </row>
    <row r="297" spans="1:1" ht="16.5" customHeight="1">
      <c r="A297" s="162"/>
    </row>
    <row r="298" spans="1:1" ht="16.5" customHeight="1">
      <c r="A298" s="162"/>
    </row>
    <row r="299" spans="1:1" ht="16.5" customHeight="1">
      <c r="A299" s="162"/>
    </row>
    <row r="300" spans="1:1" ht="16.5" customHeight="1">
      <c r="A300" s="162"/>
    </row>
    <row r="301" spans="1:1" ht="16.5" customHeight="1">
      <c r="A301" s="162"/>
    </row>
    <row r="302" spans="1:1" ht="16.5" customHeight="1">
      <c r="A302" s="162"/>
    </row>
    <row r="303" spans="1:1" ht="16.5" customHeight="1">
      <c r="A303" s="162"/>
    </row>
    <row r="304" spans="1:1" ht="16.5" customHeight="1">
      <c r="A304" s="162"/>
    </row>
    <row r="305" spans="1:1" ht="16.5" customHeight="1">
      <c r="A305" s="162"/>
    </row>
    <row r="306" spans="1:1" ht="16.5" customHeight="1">
      <c r="A306" s="162"/>
    </row>
    <row r="307" spans="1:1" ht="16.5" customHeight="1">
      <c r="A307" s="162"/>
    </row>
    <row r="308" spans="1:1" ht="16.5" customHeight="1">
      <c r="A308" s="162"/>
    </row>
    <row r="309" spans="1:1" ht="16.5" customHeight="1">
      <c r="A309" s="162"/>
    </row>
    <row r="310" spans="1:1" ht="16.5" customHeight="1">
      <c r="A310" s="162"/>
    </row>
    <row r="311" spans="1:1" ht="16.5" customHeight="1">
      <c r="A311" s="162"/>
    </row>
    <row r="312" spans="1:1" ht="16.5" customHeight="1">
      <c r="A312" s="162"/>
    </row>
    <row r="313" spans="1:1" ht="16.5" customHeight="1">
      <c r="A313" s="162"/>
    </row>
    <row r="314" spans="1:1" ht="16.5" customHeight="1">
      <c r="A314" s="162"/>
    </row>
    <row r="315" spans="1:1" ht="16.5" customHeight="1">
      <c r="A315" s="162"/>
    </row>
    <row r="316" spans="1:1" ht="16.5" customHeight="1">
      <c r="A316" s="162"/>
    </row>
    <row r="317" spans="1:1" ht="16.5" customHeight="1">
      <c r="A317" s="162"/>
    </row>
    <row r="318" spans="1:1" ht="16.5" customHeight="1">
      <c r="A318" s="162"/>
    </row>
    <row r="319" spans="1:1" ht="16.5" customHeight="1">
      <c r="A319" s="162"/>
    </row>
    <row r="320" spans="1:1" ht="16.5" customHeight="1">
      <c r="A320" s="162"/>
    </row>
    <row r="321" spans="1:1" ht="16.5" customHeight="1">
      <c r="A321" s="162"/>
    </row>
    <row r="322" spans="1:1" ht="16.5" customHeight="1">
      <c r="A322" s="162"/>
    </row>
    <row r="323" spans="1:1" ht="16.5" customHeight="1">
      <c r="A323" s="162"/>
    </row>
    <row r="324" spans="1:1" ht="16.5" customHeight="1">
      <c r="A324" s="162"/>
    </row>
    <row r="325" spans="1:1" ht="16.5" customHeight="1">
      <c r="A325" s="162"/>
    </row>
    <row r="326" spans="1:1" ht="16.5" customHeight="1">
      <c r="A326" s="162"/>
    </row>
    <row r="327" spans="1:1" ht="16.5" customHeight="1">
      <c r="A327" s="162"/>
    </row>
    <row r="328" spans="1:1" ht="16.5" customHeight="1">
      <c r="A328" s="162"/>
    </row>
    <row r="329" spans="1:1" ht="16.5" customHeight="1">
      <c r="A329" s="162"/>
    </row>
    <row r="330" spans="1:1" ht="16.5" customHeight="1">
      <c r="A330" s="162"/>
    </row>
    <row r="331" spans="1:1" ht="16.5" customHeight="1">
      <c r="A331" s="162"/>
    </row>
    <row r="332" spans="1:1" ht="16.5" customHeight="1">
      <c r="A332" s="162"/>
    </row>
    <row r="333" spans="1:1" ht="16.5" customHeight="1">
      <c r="A333" s="162"/>
    </row>
    <row r="334" spans="1:1" ht="16.5" customHeight="1">
      <c r="A334" s="162"/>
    </row>
    <row r="335" spans="1:1" ht="16.5" customHeight="1">
      <c r="A335" s="162"/>
    </row>
    <row r="336" spans="1:1" ht="16.5" customHeight="1">
      <c r="A336" s="162"/>
    </row>
    <row r="337" spans="1:1" ht="16.5" customHeight="1">
      <c r="A337" s="162"/>
    </row>
    <row r="338" spans="1:1" ht="16.5" customHeight="1">
      <c r="A338" s="162"/>
    </row>
    <row r="339" spans="1:1" ht="16.5" customHeight="1">
      <c r="A339" s="162"/>
    </row>
    <row r="340" spans="1:1" ht="16.5" customHeight="1">
      <c r="A340" s="162"/>
    </row>
    <row r="341" spans="1:1" ht="16.5" customHeight="1">
      <c r="A341" s="162"/>
    </row>
    <row r="342" spans="1:1" ht="16.5" customHeight="1">
      <c r="A342" s="162"/>
    </row>
    <row r="343" spans="1:1" ht="16.5" customHeight="1">
      <c r="A343" s="162"/>
    </row>
    <row r="344" spans="1:1" ht="16.5" customHeight="1">
      <c r="A344" s="162"/>
    </row>
    <row r="345" spans="1:1" ht="16.5" customHeight="1">
      <c r="A345" s="162"/>
    </row>
    <row r="346" spans="1:1" ht="16.5" customHeight="1">
      <c r="A346" s="162"/>
    </row>
    <row r="347" spans="1:1" ht="16.5" customHeight="1">
      <c r="A347" s="162"/>
    </row>
    <row r="348" spans="1:1" ht="16.5" customHeight="1">
      <c r="A348" s="162"/>
    </row>
    <row r="349" spans="1:1" ht="16.5" customHeight="1">
      <c r="A349" s="162"/>
    </row>
    <row r="350" spans="1:1" ht="16.5" customHeight="1">
      <c r="A350" s="162"/>
    </row>
    <row r="351" spans="1:1" ht="16.5" customHeight="1">
      <c r="A351" s="162"/>
    </row>
    <row r="352" spans="1:1" ht="16.5" customHeight="1">
      <c r="A352" s="162"/>
    </row>
    <row r="353" spans="1:1" ht="16.5" customHeight="1">
      <c r="A353" s="162"/>
    </row>
    <row r="354" spans="1:1" ht="16.5" customHeight="1">
      <c r="A354" s="162"/>
    </row>
    <row r="355" spans="1:1" ht="16.5" customHeight="1">
      <c r="A355" s="162"/>
    </row>
    <row r="356" spans="1:1" ht="16.5" customHeight="1">
      <c r="A356" s="162"/>
    </row>
    <row r="357" spans="1:1" ht="16.5" customHeight="1">
      <c r="A357" s="162"/>
    </row>
    <row r="358" spans="1:1" ht="16.5" customHeight="1">
      <c r="A358" s="162"/>
    </row>
    <row r="359" spans="1:1" ht="16.5" customHeight="1">
      <c r="A359" s="162"/>
    </row>
    <row r="360" spans="1:1" ht="16.5" customHeight="1">
      <c r="A360" s="162"/>
    </row>
    <row r="361" spans="1:1" ht="16.5" customHeight="1">
      <c r="A361" s="162"/>
    </row>
    <row r="362" spans="1:1" ht="16.5" customHeight="1">
      <c r="A362" s="162"/>
    </row>
    <row r="363" spans="1:1" ht="16.5" customHeight="1">
      <c r="A363" s="162"/>
    </row>
    <row r="364" spans="1:1" ht="16.5" customHeight="1">
      <c r="A364" s="162"/>
    </row>
    <row r="365" spans="1:1" ht="16.5" customHeight="1">
      <c r="A365" s="162"/>
    </row>
    <row r="366" spans="1:1" ht="16.5" customHeight="1">
      <c r="A366" s="162"/>
    </row>
    <row r="367" spans="1:1" ht="16.5" customHeight="1">
      <c r="A367" s="162"/>
    </row>
    <row r="368" spans="1:1" ht="16.5" customHeight="1">
      <c r="A368" s="162"/>
    </row>
    <row r="369" spans="1:1" ht="16.5" customHeight="1">
      <c r="A369" s="162"/>
    </row>
    <row r="370" spans="1:1" ht="16.5" customHeight="1">
      <c r="A370" s="162"/>
    </row>
    <row r="371" spans="1:1" ht="16.5" customHeight="1">
      <c r="A371" s="162"/>
    </row>
    <row r="372" spans="1:1" ht="16.5" customHeight="1">
      <c r="A372" s="162"/>
    </row>
    <row r="373" spans="1:1" ht="16.5" customHeight="1">
      <c r="A373" s="162"/>
    </row>
    <row r="374" spans="1:1" ht="16.5" customHeight="1">
      <c r="A374" s="162"/>
    </row>
    <row r="375" spans="1:1" ht="16.5" customHeight="1">
      <c r="A375" s="162"/>
    </row>
    <row r="376" spans="1:1" ht="16.5" customHeight="1">
      <c r="A376" s="162"/>
    </row>
    <row r="377" spans="1:1" ht="16.5" customHeight="1">
      <c r="A377" s="162"/>
    </row>
    <row r="378" spans="1:1" ht="16.5" customHeight="1">
      <c r="A378" s="162"/>
    </row>
    <row r="379" spans="1:1" ht="16.5" customHeight="1">
      <c r="A379" s="162"/>
    </row>
    <row r="380" spans="1:1" ht="16.5" customHeight="1">
      <c r="A380" s="162"/>
    </row>
    <row r="381" spans="1:1" ht="16.5" customHeight="1">
      <c r="A381" s="162"/>
    </row>
    <row r="382" spans="1:1" ht="16.5" customHeight="1">
      <c r="A382" s="162"/>
    </row>
    <row r="383" spans="1:1" ht="16.5" customHeight="1">
      <c r="A383" s="162"/>
    </row>
    <row r="384" spans="1:1" ht="16.5" customHeight="1">
      <c r="A384" s="162"/>
    </row>
    <row r="385" spans="1:1" ht="16.5" customHeight="1">
      <c r="A385" s="162"/>
    </row>
    <row r="386" spans="1:1" ht="16.5" customHeight="1">
      <c r="A386" s="162"/>
    </row>
    <row r="387" spans="1:1" ht="16.5" customHeight="1">
      <c r="A387" s="162"/>
    </row>
    <row r="388" spans="1:1" ht="16.5" customHeight="1">
      <c r="A388" s="162"/>
    </row>
    <row r="389" spans="1:1" ht="16.5" customHeight="1">
      <c r="A389" s="162"/>
    </row>
    <row r="390" spans="1:1" ht="16.5" customHeight="1">
      <c r="A390" s="162"/>
    </row>
    <row r="391" spans="1:1" ht="16.5" customHeight="1">
      <c r="A391" s="162"/>
    </row>
  </sheetData>
  <sheetProtection algorithmName="SHA-512" hashValue="I5ardoBFe9JiyCSHIi+iYhmt2XEkyMz+dyuBL4B/+FBeXwb1IPRB5m4pN7ve3R7DCjD5wp2phbuDrP3SKavUfA==" saltValue="4FOlOQTRj0meA+db6htXww==" spinCount="100000" sheet="1" objects="1" scenarios="1"/>
  <mergeCells count="16">
    <mergeCell ref="A1:G2"/>
    <mergeCell ref="E18:G18"/>
    <mergeCell ref="E21:G21"/>
    <mergeCell ref="E22:G22"/>
    <mergeCell ref="E14:G14"/>
    <mergeCell ref="E15:G15"/>
    <mergeCell ref="E16:G16"/>
    <mergeCell ref="E17:G17"/>
    <mergeCell ref="E13:G13"/>
    <mergeCell ref="E8:G8"/>
    <mergeCell ref="E9:G9"/>
    <mergeCell ref="E10:G10"/>
    <mergeCell ref="E11:G11"/>
    <mergeCell ref="E12:G12"/>
    <mergeCell ref="E19:G19"/>
    <mergeCell ref="E20:G20"/>
  </mergeCells>
  <phoneticPr fontId="2"/>
  <dataValidations count="2">
    <dataValidation imeMode="off" allowBlank="1" showInputMessage="1" showErrorMessage="1" sqref="G4:G6 JC4:JC6 SY4:SY6 ACU4:ACU6 AMQ4:AMQ6 AWM4:AWM6 BGI4:BGI6 BQE4:BQE6 CAA4:CAA6 CJW4:CJW6 CTS4:CTS6 DDO4:DDO6 DNK4:DNK6 DXG4:DXG6 EHC4:EHC6 EQY4:EQY6 FAU4:FAU6 FKQ4:FKQ6 FUM4:FUM6 GEI4:GEI6 GOE4:GOE6 GYA4:GYA6 HHW4:HHW6 HRS4:HRS6 IBO4:IBO6 ILK4:ILK6 IVG4:IVG6 JFC4:JFC6 JOY4:JOY6 JYU4:JYU6 KIQ4:KIQ6 KSM4:KSM6 LCI4:LCI6 LME4:LME6 LWA4:LWA6 MFW4:MFW6 MPS4:MPS6 MZO4:MZO6 NJK4:NJK6 NTG4:NTG6 ODC4:ODC6 OMY4:OMY6 OWU4:OWU6 PGQ4:PGQ6 PQM4:PQM6 QAI4:QAI6 QKE4:QKE6 QUA4:QUA6 RDW4:RDW6 RNS4:RNS6 RXO4:RXO6 SHK4:SHK6 SRG4:SRG6 TBC4:TBC6 TKY4:TKY6 TUU4:TUU6 UEQ4:UEQ6 UOM4:UOM6 UYI4:UYI6 VIE4:VIE6 VSA4:VSA6 WBW4:WBW6 WLS4:WLS6 WVO4:WVO6 G65540:G65542 JC65540:JC65542 SY65540:SY65542 ACU65540:ACU65542 AMQ65540:AMQ65542 AWM65540:AWM65542 BGI65540:BGI65542 BQE65540:BQE65542 CAA65540:CAA65542 CJW65540:CJW65542 CTS65540:CTS65542 DDO65540:DDO65542 DNK65540:DNK65542 DXG65540:DXG65542 EHC65540:EHC65542 EQY65540:EQY65542 FAU65540:FAU65542 FKQ65540:FKQ65542 FUM65540:FUM65542 GEI65540:GEI65542 GOE65540:GOE65542 GYA65540:GYA65542 HHW65540:HHW65542 HRS65540:HRS65542 IBO65540:IBO65542 ILK65540:ILK65542 IVG65540:IVG65542 JFC65540:JFC65542 JOY65540:JOY65542 JYU65540:JYU65542 KIQ65540:KIQ65542 KSM65540:KSM65542 LCI65540:LCI65542 LME65540:LME65542 LWA65540:LWA65542 MFW65540:MFW65542 MPS65540:MPS65542 MZO65540:MZO65542 NJK65540:NJK65542 NTG65540:NTG65542 ODC65540:ODC65542 OMY65540:OMY65542 OWU65540:OWU65542 PGQ65540:PGQ65542 PQM65540:PQM65542 QAI65540:QAI65542 QKE65540:QKE65542 QUA65540:QUA65542 RDW65540:RDW65542 RNS65540:RNS65542 RXO65540:RXO65542 SHK65540:SHK65542 SRG65540:SRG65542 TBC65540:TBC65542 TKY65540:TKY65542 TUU65540:TUU65542 UEQ65540:UEQ65542 UOM65540:UOM65542 UYI65540:UYI65542 VIE65540:VIE65542 VSA65540:VSA65542 WBW65540:WBW65542 WLS65540:WLS65542 WVO65540:WVO65542 G131076:G131078 JC131076:JC131078 SY131076:SY131078 ACU131076:ACU131078 AMQ131076:AMQ131078 AWM131076:AWM131078 BGI131076:BGI131078 BQE131076:BQE131078 CAA131076:CAA131078 CJW131076:CJW131078 CTS131076:CTS131078 DDO131076:DDO131078 DNK131076:DNK131078 DXG131076:DXG131078 EHC131076:EHC131078 EQY131076:EQY131078 FAU131076:FAU131078 FKQ131076:FKQ131078 FUM131076:FUM131078 GEI131076:GEI131078 GOE131076:GOE131078 GYA131076:GYA131078 HHW131076:HHW131078 HRS131076:HRS131078 IBO131076:IBO131078 ILK131076:ILK131078 IVG131076:IVG131078 JFC131076:JFC131078 JOY131076:JOY131078 JYU131076:JYU131078 KIQ131076:KIQ131078 KSM131076:KSM131078 LCI131076:LCI131078 LME131076:LME131078 LWA131076:LWA131078 MFW131076:MFW131078 MPS131076:MPS131078 MZO131076:MZO131078 NJK131076:NJK131078 NTG131076:NTG131078 ODC131076:ODC131078 OMY131076:OMY131078 OWU131076:OWU131078 PGQ131076:PGQ131078 PQM131076:PQM131078 QAI131076:QAI131078 QKE131076:QKE131078 QUA131076:QUA131078 RDW131076:RDW131078 RNS131076:RNS131078 RXO131076:RXO131078 SHK131076:SHK131078 SRG131076:SRG131078 TBC131076:TBC131078 TKY131076:TKY131078 TUU131076:TUU131078 UEQ131076:UEQ131078 UOM131076:UOM131078 UYI131076:UYI131078 VIE131076:VIE131078 VSA131076:VSA131078 WBW131076:WBW131078 WLS131076:WLS131078 WVO131076:WVO131078 G196612:G196614 JC196612:JC196614 SY196612:SY196614 ACU196612:ACU196614 AMQ196612:AMQ196614 AWM196612:AWM196614 BGI196612:BGI196614 BQE196612:BQE196614 CAA196612:CAA196614 CJW196612:CJW196614 CTS196612:CTS196614 DDO196612:DDO196614 DNK196612:DNK196614 DXG196612:DXG196614 EHC196612:EHC196614 EQY196612:EQY196614 FAU196612:FAU196614 FKQ196612:FKQ196614 FUM196612:FUM196614 GEI196612:GEI196614 GOE196612:GOE196614 GYA196612:GYA196614 HHW196612:HHW196614 HRS196612:HRS196614 IBO196612:IBO196614 ILK196612:ILK196614 IVG196612:IVG196614 JFC196612:JFC196614 JOY196612:JOY196614 JYU196612:JYU196614 KIQ196612:KIQ196614 KSM196612:KSM196614 LCI196612:LCI196614 LME196612:LME196614 LWA196612:LWA196614 MFW196612:MFW196614 MPS196612:MPS196614 MZO196612:MZO196614 NJK196612:NJK196614 NTG196612:NTG196614 ODC196612:ODC196614 OMY196612:OMY196614 OWU196612:OWU196614 PGQ196612:PGQ196614 PQM196612:PQM196614 QAI196612:QAI196614 QKE196612:QKE196614 QUA196612:QUA196614 RDW196612:RDW196614 RNS196612:RNS196614 RXO196612:RXO196614 SHK196612:SHK196614 SRG196612:SRG196614 TBC196612:TBC196614 TKY196612:TKY196614 TUU196612:TUU196614 UEQ196612:UEQ196614 UOM196612:UOM196614 UYI196612:UYI196614 VIE196612:VIE196614 VSA196612:VSA196614 WBW196612:WBW196614 WLS196612:WLS196614 WVO196612:WVO196614 G262148:G262150 JC262148:JC262150 SY262148:SY262150 ACU262148:ACU262150 AMQ262148:AMQ262150 AWM262148:AWM262150 BGI262148:BGI262150 BQE262148:BQE262150 CAA262148:CAA262150 CJW262148:CJW262150 CTS262148:CTS262150 DDO262148:DDO262150 DNK262148:DNK262150 DXG262148:DXG262150 EHC262148:EHC262150 EQY262148:EQY262150 FAU262148:FAU262150 FKQ262148:FKQ262150 FUM262148:FUM262150 GEI262148:GEI262150 GOE262148:GOE262150 GYA262148:GYA262150 HHW262148:HHW262150 HRS262148:HRS262150 IBO262148:IBO262150 ILK262148:ILK262150 IVG262148:IVG262150 JFC262148:JFC262150 JOY262148:JOY262150 JYU262148:JYU262150 KIQ262148:KIQ262150 KSM262148:KSM262150 LCI262148:LCI262150 LME262148:LME262150 LWA262148:LWA262150 MFW262148:MFW262150 MPS262148:MPS262150 MZO262148:MZO262150 NJK262148:NJK262150 NTG262148:NTG262150 ODC262148:ODC262150 OMY262148:OMY262150 OWU262148:OWU262150 PGQ262148:PGQ262150 PQM262148:PQM262150 QAI262148:QAI262150 QKE262148:QKE262150 QUA262148:QUA262150 RDW262148:RDW262150 RNS262148:RNS262150 RXO262148:RXO262150 SHK262148:SHK262150 SRG262148:SRG262150 TBC262148:TBC262150 TKY262148:TKY262150 TUU262148:TUU262150 UEQ262148:UEQ262150 UOM262148:UOM262150 UYI262148:UYI262150 VIE262148:VIE262150 VSA262148:VSA262150 WBW262148:WBW262150 WLS262148:WLS262150 WVO262148:WVO262150 G327684:G327686 JC327684:JC327686 SY327684:SY327686 ACU327684:ACU327686 AMQ327684:AMQ327686 AWM327684:AWM327686 BGI327684:BGI327686 BQE327684:BQE327686 CAA327684:CAA327686 CJW327684:CJW327686 CTS327684:CTS327686 DDO327684:DDO327686 DNK327684:DNK327686 DXG327684:DXG327686 EHC327684:EHC327686 EQY327684:EQY327686 FAU327684:FAU327686 FKQ327684:FKQ327686 FUM327684:FUM327686 GEI327684:GEI327686 GOE327684:GOE327686 GYA327684:GYA327686 HHW327684:HHW327686 HRS327684:HRS327686 IBO327684:IBO327686 ILK327684:ILK327686 IVG327684:IVG327686 JFC327684:JFC327686 JOY327684:JOY327686 JYU327684:JYU327686 KIQ327684:KIQ327686 KSM327684:KSM327686 LCI327684:LCI327686 LME327684:LME327686 LWA327684:LWA327686 MFW327684:MFW327686 MPS327684:MPS327686 MZO327684:MZO327686 NJK327684:NJK327686 NTG327684:NTG327686 ODC327684:ODC327686 OMY327684:OMY327686 OWU327684:OWU327686 PGQ327684:PGQ327686 PQM327684:PQM327686 QAI327684:QAI327686 QKE327684:QKE327686 QUA327684:QUA327686 RDW327684:RDW327686 RNS327684:RNS327686 RXO327684:RXO327686 SHK327684:SHK327686 SRG327684:SRG327686 TBC327684:TBC327686 TKY327684:TKY327686 TUU327684:TUU327686 UEQ327684:UEQ327686 UOM327684:UOM327686 UYI327684:UYI327686 VIE327684:VIE327686 VSA327684:VSA327686 WBW327684:WBW327686 WLS327684:WLS327686 WVO327684:WVO327686 G393220:G393222 JC393220:JC393222 SY393220:SY393222 ACU393220:ACU393222 AMQ393220:AMQ393222 AWM393220:AWM393222 BGI393220:BGI393222 BQE393220:BQE393222 CAA393220:CAA393222 CJW393220:CJW393222 CTS393220:CTS393222 DDO393220:DDO393222 DNK393220:DNK393222 DXG393220:DXG393222 EHC393220:EHC393222 EQY393220:EQY393222 FAU393220:FAU393222 FKQ393220:FKQ393222 FUM393220:FUM393222 GEI393220:GEI393222 GOE393220:GOE393222 GYA393220:GYA393222 HHW393220:HHW393222 HRS393220:HRS393222 IBO393220:IBO393222 ILK393220:ILK393222 IVG393220:IVG393222 JFC393220:JFC393222 JOY393220:JOY393222 JYU393220:JYU393222 KIQ393220:KIQ393222 KSM393220:KSM393222 LCI393220:LCI393222 LME393220:LME393222 LWA393220:LWA393222 MFW393220:MFW393222 MPS393220:MPS393222 MZO393220:MZO393222 NJK393220:NJK393222 NTG393220:NTG393222 ODC393220:ODC393222 OMY393220:OMY393222 OWU393220:OWU393222 PGQ393220:PGQ393222 PQM393220:PQM393222 QAI393220:QAI393222 QKE393220:QKE393222 QUA393220:QUA393222 RDW393220:RDW393222 RNS393220:RNS393222 RXO393220:RXO393222 SHK393220:SHK393222 SRG393220:SRG393222 TBC393220:TBC393222 TKY393220:TKY393222 TUU393220:TUU393222 UEQ393220:UEQ393222 UOM393220:UOM393222 UYI393220:UYI393222 VIE393220:VIE393222 VSA393220:VSA393222 WBW393220:WBW393222 WLS393220:WLS393222 WVO393220:WVO393222 G458756:G458758 JC458756:JC458758 SY458756:SY458758 ACU458756:ACU458758 AMQ458756:AMQ458758 AWM458756:AWM458758 BGI458756:BGI458758 BQE458756:BQE458758 CAA458756:CAA458758 CJW458756:CJW458758 CTS458756:CTS458758 DDO458756:DDO458758 DNK458756:DNK458758 DXG458756:DXG458758 EHC458756:EHC458758 EQY458756:EQY458758 FAU458756:FAU458758 FKQ458756:FKQ458758 FUM458756:FUM458758 GEI458756:GEI458758 GOE458756:GOE458758 GYA458756:GYA458758 HHW458756:HHW458758 HRS458756:HRS458758 IBO458756:IBO458758 ILK458756:ILK458758 IVG458756:IVG458758 JFC458756:JFC458758 JOY458756:JOY458758 JYU458756:JYU458758 KIQ458756:KIQ458758 KSM458756:KSM458758 LCI458756:LCI458758 LME458756:LME458758 LWA458756:LWA458758 MFW458756:MFW458758 MPS458756:MPS458758 MZO458756:MZO458758 NJK458756:NJK458758 NTG458756:NTG458758 ODC458756:ODC458758 OMY458756:OMY458758 OWU458756:OWU458758 PGQ458756:PGQ458758 PQM458756:PQM458758 QAI458756:QAI458758 QKE458756:QKE458758 QUA458756:QUA458758 RDW458756:RDW458758 RNS458756:RNS458758 RXO458756:RXO458758 SHK458756:SHK458758 SRG458756:SRG458758 TBC458756:TBC458758 TKY458756:TKY458758 TUU458756:TUU458758 UEQ458756:UEQ458758 UOM458756:UOM458758 UYI458756:UYI458758 VIE458756:VIE458758 VSA458756:VSA458758 WBW458756:WBW458758 WLS458756:WLS458758 WVO458756:WVO458758 G524292:G524294 JC524292:JC524294 SY524292:SY524294 ACU524292:ACU524294 AMQ524292:AMQ524294 AWM524292:AWM524294 BGI524292:BGI524294 BQE524292:BQE524294 CAA524292:CAA524294 CJW524292:CJW524294 CTS524292:CTS524294 DDO524292:DDO524294 DNK524292:DNK524294 DXG524292:DXG524294 EHC524292:EHC524294 EQY524292:EQY524294 FAU524292:FAU524294 FKQ524292:FKQ524294 FUM524292:FUM524294 GEI524292:GEI524294 GOE524292:GOE524294 GYA524292:GYA524294 HHW524292:HHW524294 HRS524292:HRS524294 IBO524292:IBO524294 ILK524292:ILK524294 IVG524292:IVG524294 JFC524292:JFC524294 JOY524292:JOY524294 JYU524292:JYU524294 KIQ524292:KIQ524294 KSM524292:KSM524294 LCI524292:LCI524294 LME524292:LME524294 LWA524292:LWA524294 MFW524292:MFW524294 MPS524292:MPS524294 MZO524292:MZO524294 NJK524292:NJK524294 NTG524292:NTG524294 ODC524292:ODC524294 OMY524292:OMY524294 OWU524292:OWU524294 PGQ524292:PGQ524294 PQM524292:PQM524294 QAI524292:QAI524294 QKE524292:QKE524294 QUA524292:QUA524294 RDW524292:RDW524294 RNS524292:RNS524294 RXO524292:RXO524294 SHK524292:SHK524294 SRG524292:SRG524294 TBC524292:TBC524294 TKY524292:TKY524294 TUU524292:TUU524294 UEQ524292:UEQ524294 UOM524292:UOM524294 UYI524292:UYI524294 VIE524292:VIE524294 VSA524292:VSA524294 WBW524292:WBW524294 WLS524292:WLS524294 WVO524292:WVO524294 G589828:G589830 JC589828:JC589830 SY589828:SY589830 ACU589828:ACU589830 AMQ589828:AMQ589830 AWM589828:AWM589830 BGI589828:BGI589830 BQE589828:BQE589830 CAA589828:CAA589830 CJW589828:CJW589830 CTS589828:CTS589830 DDO589828:DDO589830 DNK589828:DNK589830 DXG589828:DXG589830 EHC589828:EHC589830 EQY589828:EQY589830 FAU589828:FAU589830 FKQ589828:FKQ589830 FUM589828:FUM589830 GEI589828:GEI589830 GOE589828:GOE589830 GYA589828:GYA589830 HHW589828:HHW589830 HRS589828:HRS589830 IBO589828:IBO589830 ILK589828:ILK589830 IVG589828:IVG589830 JFC589828:JFC589830 JOY589828:JOY589830 JYU589828:JYU589830 KIQ589828:KIQ589830 KSM589828:KSM589830 LCI589828:LCI589830 LME589828:LME589830 LWA589828:LWA589830 MFW589828:MFW589830 MPS589828:MPS589830 MZO589828:MZO589830 NJK589828:NJK589830 NTG589828:NTG589830 ODC589828:ODC589830 OMY589828:OMY589830 OWU589828:OWU589830 PGQ589828:PGQ589830 PQM589828:PQM589830 QAI589828:QAI589830 QKE589828:QKE589830 QUA589828:QUA589830 RDW589828:RDW589830 RNS589828:RNS589830 RXO589828:RXO589830 SHK589828:SHK589830 SRG589828:SRG589830 TBC589828:TBC589830 TKY589828:TKY589830 TUU589828:TUU589830 UEQ589828:UEQ589830 UOM589828:UOM589830 UYI589828:UYI589830 VIE589828:VIE589830 VSA589828:VSA589830 WBW589828:WBW589830 WLS589828:WLS589830 WVO589828:WVO589830 G655364:G655366 JC655364:JC655366 SY655364:SY655366 ACU655364:ACU655366 AMQ655364:AMQ655366 AWM655364:AWM655366 BGI655364:BGI655366 BQE655364:BQE655366 CAA655364:CAA655366 CJW655364:CJW655366 CTS655364:CTS655366 DDO655364:DDO655366 DNK655364:DNK655366 DXG655364:DXG655366 EHC655364:EHC655366 EQY655364:EQY655366 FAU655364:FAU655366 FKQ655364:FKQ655366 FUM655364:FUM655366 GEI655364:GEI655366 GOE655364:GOE655366 GYA655364:GYA655366 HHW655364:HHW655366 HRS655364:HRS655366 IBO655364:IBO655366 ILK655364:ILK655366 IVG655364:IVG655366 JFC655364:JFC655366 JOY655364:JOY655366 JYU655364:JYU655366 KIQ655364:KIQ655366 KSM655364:KSM655366 LCI655364:LCI655366 LME655364:LME655366 LWA655364:LWA655366 MFW655364:MFW655366 MPS655364:MPS655366 MZO655364:MZO655366 NJK655364:NJK655366 NTG655364:NTG655366 ODC655364:ODC655366 OMY655364:OMY655366 OWU655364:OWU655366 PGQ655364:PGQ655366 PQM655364:PQM655366 QAI655364:QAI655366 QKE655364:QKE655366 QUA655364:QUA655366 RDW655364:RDW655366 RNS655364:RNS655366 RXO655364:RXO655366 SHK655364:SHK655366 SRG655364:SRG655366 TBC655364:TBC655366 TKY655364:TKY655366 TUU655364:TUU655366 UEQ655364:UEQ655366 UOM655364:UOM655366 UYI655364:UYI655366 VIE655364:VIE655366 VSA655364:VSA655366 WBW655364:WBW655366 WLS655364:WLS655366 WVO655364:WVO655366 G720900:G720902 JC720900:JC720902 SY720900:SY720902 ACU720900:ACU720902 AMQ720900:AMQ720902 AWM720900:AWM720902 BGI720900:BGI720902 BQE720900:BQE720902 CAA720900:CAA720902 CJW720900:CJW720902 CTS720900:CTS720902 DDO720900:DDO720902 DNK720900:DNK720902 DXG720900:DXG720902 EHC720900:EHC720902 EQY720900:EQY720902 FAU720900:FAU720902 FKQ720900:FKQ720902 FUM720900:FUM720902 GEI720900:GEI720902 GOE720900:GOE720902 GYA720900:GYA720902 HHW720900:HHW720902 HRS720900:HRS720902 IBO720900:IBO720902 ILK720900:ILK720902 IVG720900:IVG720902 JFC720900:JFC720902 JOY720900:JOY720902 JYU720900:JYU720902 KIQ720900:KIQ720902 KSM720900:KSM720902 LCI720900:LCI720902 LME720900:LME720902 LWA720900:LWA720902 MFW720900:MFW720902 MPS720900:MPS720902 MZO720900:MZO720902 NJK720900:NJK720902 NTG720900:NTG720902 ODC720900:ODC720902 OMY720900:OMY720902 OWU720900:OWU720902 PGQ720900:PGQ720902 PQM720900:PQM720902 QAI720900:QAI720902 QKE720900:QKE720902 QUA720900:QUA720902 RDW720900:RDW720902 RNS720900:RNS720902 RXO720900:RXO720902 SHK720900:SHK720902 SRG720900:SRG720902 TBC720900:TBC720902 TKY720900:TKY720902 TUU720900:TUU720902 UEQ720900:UEQ720902 UOM720900:UOM720902 UYI720900:UYI720902 VIE720900:VIE720902 VSA720900:VSA720902 WBW720900:WBW720902 WLS720900:WLS720902 WVO720900:WVO720902 G786436:G786438 JC786436:JC786438 SY786436:SY786438 ACU786436:ACU786438 AMQ786436:AMQ786438 AWM786436:AWM786438 BGI786436:BGI786438 BQE786436:BQE786438 CAA786436:CAA786438 CJW786436:CJW786438 CTS786436:CTS786438 DDO786436:DDO786438 DNK786436:DNK786438 DXG786436:DXG786438 EHC786436:EHC786438 EQY786436:EQY786438 FAU786436:FAU786438 FKQ786436:FKQ786438 FUM786436:FUM786438 GEI786436:GEI786438 GOE786436:GOE786438 GYA786436:GYA786438 HHW786436:HHW786438 HRS786436:HRS786438 IBO786436:IBO786438 ILK786436:ILK786438 IVG786436:IVG786438 JFC786436:JFC786438 JOY786436:JOY786438 JYU786436:JYU786438 KIQ786436:KIQ786438 KSM786436:KSM786438 LCI786436:LCI786438 LME786436:LME786438 LWA786436:LWA786438 MFW786436:MFW786438 MPS786436:MPS786438 MZO786436:MZO786438 NJK786436:NJK786438 NTG786436:NTG786438 ODC786436:ODC786438 OMY786436:OMY786438 OWU786436:OWU786438 PGQ786436:PGQ786438 PQM786436:PQM786438 QAI786436:QAI786438 QKE786436:QKE786438 QUA786436:QUA786438 RDW786436:RDW786438 RNS786436:RNS786438 RXO786436:RXO786438 SHK786436:SHK786438 SRG786436:SRG786438 TBC786436:TBC786438 TKY786436:TKY786438 TUU786436:TUU786438 UEQ786436:UEQ786438 UOM786436:UOM786438 UYI786436:UYI786438 VIE786436:VIE786438 VSA786436:VSA786438 WBW786436:WBW786438 WLS786436:WLS786438 WVO786436:WVO786438 G851972:G851974 JC851972:JC851974 SY851972:SY851974 ACU851972:ACU851974 AMQ851972:AMQ851974 AWM851972:AWM851974 BGI851972:BGI851974 BQE851972:BQE851974 CAA851972:CAA851974 CJW851972:CJW851974 CTS851972:CTS851974 DDO851972:DDO851974 DNK851972:DNK851974 DXG851972:DXG851974 EHC851972:EHC851974 EQY851972:EQY851974 FAU851972:FAU851974 FKQ851972:FKQ851974 FUM851972:FUM851974 GEI851972:GEI851974 GOE851972:GOE851974 GYA851972:GYA851974 HHW851972:HHW851974 HRS851972:HRS851974 IBO851972:IBO851974 ILK851972:ILK851974 IVG851972:IVG851974 JFC851972:JFC851974 JOY851972:JOY851974 JYU851972:JYU851974 KIQ851972:KIQ851974 KSM851972:KSM851974 LCI851972:LCI851974 LME851972:LME851974 LWA851972:LWA851974 MFW851972:MFW851974 MPS851972:MPS851974 MZO851972:MZO851974 NJK851972:NJK851974 NTG851972:NTG851974 ODC851972:ODC851974 OMY851972:OMY851974 OWU851972:OWU851974 PGQ851972:PGQ851974 PQM851972:PQM851974 QAI851972:QAI851974 QKE851972:QKE851974 QUA851972:QUA851974 RDW851972:RDW851974 RNS851972:RNS851974 RXO851972:RXO851974 SHK851972:SHK851974 SRG851972:SRG851974 TBC851972:TBC851974 TKY851972:TKY851974 TUU851972:TUU851974 UEQ851972:UEQ851974 UOM851972:UOM851974 UYI851972:UYI851974 VIE851972:VIE851974 VSA851972:VSA851974 WBW851972:WBW851974 WLS851972:WLS851974 WVO851972:WVO851974 G917508:G917510 JC917508:JC917510 SY917508:SY917510 ACU917508:ACU917510 AMQ917508:AMQ917510 AWM917508:AWM917510 BGI917508:BGI917510 BQE917508:BQE917510 CAA917508:CAA917510 CJW917508:CJW917510 CTS917508:CTS917510 DDO917508:DDO917510 DNK917508:DNK917510 DXG917508:DXG917510 EHC917508:EHC917510 EQY917508:EQY917510 FAU917508:FAU917510 FKQ917508:FKQ917510 FUM917508:FUM917510 GEI917508:GEI917510 GOE917508:GOE917510 GYA917508:GYA917510 HHW917508:HHW917510 HRS917508:HRS917510 IBO917508:IBO917510 ILK917508:ILK917510 IVG917508:IVG917510 JFC917508:JFC917510 JOY917508:JOY917510 JYU917508:JYU917510 KIQ917508:KIQ917510 KSM917508:KSM917510 LCI917508:LCI917510 LME917508:LME917510 LWA917508:LWA917510 MFW917508:MFW917510 MPS917508:MPS917510 MZO917508:MZO917510 NJK917508:NJK917510 NTG917508:NTG917510 ODC917508:ODC917510 OMY917508:OMY917510 OWU917508:OWU917510 PGQ917508:PGQ917510 PQM917508:PQM917510 QAI917508:QAI917510 QKE917508:QKE917510 QUA917508:QUA917510 RDW917508:RDW917510 RNS917508:RNS917510 RXO917508:RXO917510 SHK917508:SHK917510 SRG917508:SRG917510 TBC917508:TBC917510 TKY917508:TKY917510 TUU917508:TUU917510 UEQ917508:UEQ917510 UOM917508:UOM917510 UYI917508:UYI917510 VIE917508:VIE917510 VSA917508:VSA917510 WBW917508:WBW917510 WLS917508:WLS917510 WVO917508:WVO917510 G983044:G983046 JC983044:JC983046 SY983044:SY983046 ACU983044:ACU983046 AMQ983044:AMQ983046 AWM983044:AWM983046 BGI983044:BGI983046 BQE983044:BQE983046 CAA983044:CAA983046 CJW983044:CJW983046 CTS983044:CTS983046 DDO983044:DDO983046 DNK983044:DNK983046 DXG983044:DXG983046 EHC983044:EHC983046 EQY983044:EQY983046 FAU983044:FAU983046 FKQ983044:FKQ983046 FUM983044:FUM983046 GEI983044:GEI983046 GOE983044:GOE983046 GYA983044:GYA983046 HHW983044:HHW983046 HRS983044:HRS983046 IBO983044:IBO983046 ILK983044:ILK983046 IVG983044:IVG983046 JFC983044:JFC983046 JOY983044:JOY983046 JYU983044:JYU983046 KIQ983044:KIQ983046 KSM983044:KSM983046 LCI983044:LCI983046 LME983044:LME983046 LWA983044:LWA983046 MFW983044:MFW983046 MPS983044:MPS983046 MZO983044:MZO983046 NJK983044:NJK983046 NTG983044:NTG983046 ODC983044:ODC983046 OMY983044:OMY983046 OWU983044:OWU983046 PGQ983044:PGQ983046 PQM983044:PQM983046 QAI983044:QAI983046 QKE983044:QKE983046 QUA983044:QUA983046 RDW983044:RDW983046 RNS983044:RNS983046 RXO983044:RXO983046 SHK983044:SHK983046 SRG983044:SRG983046 TBC983044:TBC983046 TKY983044:TKY983046 TUU983044:TUU983046 UEQ983044:UEQ983046 UOM983044:UOM983046 UYI983044:UYI983046 VIE983044:VIE983046 VSA983044:VSA983046 WBW983044:WBW983046 WLS983044:WLS983046 WVO983044:WVO983046 B65545:D65559 IX65545:IZ65559 ST65545:SV65559 ACP65545:ACR65559 AML65545:AMN65559 AWH65545:AWJ65559 BGD65545:BGF65559 BPZ65545:BQB65559 BZV65545:BZX65559 CJR65545:CJT65559 CTN65545:CTP65559 DDJ65545:DDL65559 DNF65545:DNH65559 DXB65545:DXD65559 EGX65545:EGZ65559 EQT65545:EQV65559 FAP65545:FAR65559 FKL65545:FKN65559 FUH65545:FUJ65559 GED65545:GEF65559 GNZ65545:GOB65559 GXV65545:GXX65559 HHR65545:HHT65559 HRN65545:HRP65559 IBJ65545:IBL65559 ILF65545:ILH65559 IVB65545:IVD65559 JEX65545:JEZ65559 JOT65545:JOV65559 JYP65545:JYR65559 KIL65545:KIN65559 KSH65545:KSJ65559 LCD65545:LCF65559 LLZ65545:LMB65559 LVV65545:LVX65559 MFR65545:MFT65559 MPN65545:MPP65559 MZJ65545:MZL65559 NJF65545:NJH65559 NTB65545:NTD65559 OCX65545:OCZ65559 OMT65545:OMV65559 OWP65545:OWR65559 PGL65545:PGN65559 PQH65545:PQJ65559 QAD65545:QAF65559 QJZ65545:QKB65559 QTV65545:QTX65559 RDR65545:RDT65559 RNN65545:RNP65559 RXJ65545:RXL65559 SHF65545:SHH65559 SRB65545:SRD65559 TAX65545:TAZ65559 TKT65545:TKV65559 TUP65545:TUR65559 UEL65545:UEN65559 UOH65545:UOJ65559 UYD65545:UYF65559 VHZ65545:VIB65559 VRV65545:VRX65559 WBR65545:WBT65559 WLN65545:WLP65559 WVJ65545:WVL65559 B131081:D131095 IX131081:IZ131095 ST131081:SV131095 ACP131081:ACR131095 AML131081:AMN131095 AWH131081:AWJ131095 BGD131081:BGF131095 BPZ131081:BQB131095 BZV131081:BZX131095 CJR131081:CJT131095 CTN131081:CTP131095 DDJ131081:DDL131095 DNF131081:DNH131095 DXB131081:DXD131095 EGX131081:EGZ131095 EQT131081:EQV131095 FAP131081:FAR131095 FKL131081:FKN131095 FUH131081:FUJ131095 GED131081:GEF131095 GNZ131081:GOB131095 GXV131081:GXX131095 HHR131081:HHT131095 HRN131081:HRP131095 IBJ131081:IBL131095 ILF131081:ILH131095 IVB131081:IVD131095 JEX131081:JEZ131095 JOT131081:JOV131095 JYP131081:JYR131095 KIL131081:KIN131095 KSH131081:KSJ131095 LCD131081:LCF131095 LLZ131081:LMB131095 LVV131081:LVX131095 MFR131081:MFT131095 MPN131081:MPP131095 MZJ131081:MZL131095 NJF131081:NJH131095 NTB131081:NTD131095 OCX131081:OCZ131095 OMT131081:OMV131095 OWP131081:OWR131095 PGL131081:PGN131095 PQH131081:PQJ131095 QAD131081:QAF131095 QJZ131081:QKB131095 QTV131081:QTX131095 RDR131081:RDT131095 RNN131081:RNP131095 RXJ131081:RXL131095 SHF131081:SHH131095 SRB131081:SRD131095 TAX131081:TAZ131095 TKT131081:TKV131095 TUP131081:TUR131095 UEL131081:UEN131095 UOH131081:UOJ131095 UYD131081:UYF131095 VHZ131081:VIB131095 VRV131081:VRX131095 WBR131081:WBT131095 WLN131081:WLP131095 WVJ131081:WVL131095 B196617:D196631 IX196617:IZ196631 ST196617:SV196631 ACP196617:ACR196631 AML196617:AMN196631 AWH196617:AWJ196631 BGD196617:BGF196631 BPZ196617:BQB196631 BZV196617:BZX196631 CJR196617:CJT196631 CTN196617:CTP196631 DDJ196617:DDL196631 DNF196617:DNH196631 DXB196617:DXD196631 EGX196617:EGZ196631 EQT196617:EQV196631 FAP196617:FAR196631 FKL196617:FKN196631 FUH196617:FUJ196631 GED196617:GEF196631 GNZ196617:GOB196631 GXV196617:GXX196631 HHR196617:HHT196631 HRN196617:HRP196631 IBJ196617:IBL196631 ILF196617:ILH196631 IVB196617:IVD196631 JEX196617:JEZ196631 JOT196617:JOV196631 JYP196617:JYR196631 KIL196617:KIN196631 KSH196617:KSJ196631 LCD196617:LCF196631 LLZ196617:LMB196631 LVV196617:LVX196631 MFR196617:MFT196631 MPN196617:MPP196631 MZJ196617:MZL196631 NJF196617:NJH196631 NTB196617:NTD196631 OCX196617:OCZ196631 OMT196617:OMV196631 OWP196617:OWR196631 PGL196617:PGN196631 PQH196617:PQJ196631 QAD196617:QAF196631 QJZ196617:QKB196631 QTV196617:QTX196631 RDR196617:RDT196631 RNN196617:RNP196631 RXJ196617:RXL196631 SHF196617:SHH196631 SRB196617:SRD196631 TAX196617:TAZ196631 TKT196617:TKV196631 TUP196617:TUR196631 UEL196617:UEN196631 UOH196617:UOJ196631 UYD196617:UYF196631 VHZ196617:VIB196631 VRV196617:VRX196631 WBR196617:WBT196631 WLN196617:WLP196631 WVJ196617:WVL196631 B262153:D262167 IX262153:IZ262167 ST262153:SV262167 ACP262153:ACR262167 AML262153:AMN262167 AWH262153:AWJ262167 BGD262153:BGF262167 BPZ262153:BQB262167 BZV262153:BZX262167 CJR262153:CJT262167 CTN262153:CTP262167 DDJ262153:DDL262167 DNF262153:DNH262167 DXB262153:DXD262167 EGX262153:EGZ262167 EQT262153:EQV262167 FAP262153:FAR262167 FKL262153:FKN262167 FUH262153:FUJ262167 GED262153:GEF262167 GNZ262153:GOB262167 GXV262153:GXX262167 HHR262153:HHT262167 HRN262153:HRP262167 IBJ262153:IBL262167 ILF262153:ILH262167 IVB262153:IVD262167 JEX262153:JEZ262167 JOT262153:JOV262167 JYP262153:JYR262167 KIL262153:KIN262167 KSH262153:KSJ262167 LCD262153:LCF262167 LLZ262153:LMB262167 LVV262153:LVX262167 MFR262153:MFT262167 MPN262153:MPP262167 MZJ262153:MZL262167 NJF262153:NJH262167 NTB262153:NTD262167 OCX262153:OCZ262167 OMT262153:OMV262167 OWP262153:OWR262167 PGL262153:PGN262167 PQH262153:PQJ262167 QAD262153:QAF262167 QJZ262153:QKB262167 QTV262153:QTX262167 RDR262153:RDT262167 RNN262153:RNP262167 RXJ262153:RXL262167 SHF262153:SHH262167 SRB262153:SRD262167 TAX262153:TAZ262167 TKT262153:TKV262167 TUP262153:TUR262167 UEL262153:UEN262167 UOH262153:UOJ262167 UYD262153:UYF262167 VHZ262153:VIB262167 VRV262153:VRX262167 WBR262153:WBT262167 WLN262153:WLP262167 WVJ262153:WVL262167 B327689:D327703 IX327689:IZ327703 ST327689:SV327703 ACP327689:ACR327703 AML327689:AMN327703 AWH327689:AWJ327703 BGD327689:BGF327703 BPZ327689:BQB327703 BZV327689:BZX327703 CJR327689:CJT327703 CTN327689:CTP327703 DDJ327689:DDL327703 DNF327689:DNH327703 DXB327689:DXD327703 EGX327689:EGZ327703 EQT327689:EQV327703 FAP327689:FAR327703 FKL327689:FKN327703 FUH327689:FUJ327703 GED327689:GEF327703 GNZ327689:GOB327703 GXV327689:GXX327703 HHR327689:HHT327703 HRN327689:HRP327703 IBJ327689:IBL327703 ILF327689:ILH327703 IVB327689:IVD327703 JEX327689:JEZ327703 JOT327689:JOV327703 JYP327689:JYR327703 KIL327689:KIN327703 KSH327689:KSJ327703 LCD327689:LCF327703 LLZ327689:LMB327703 LVV327689:LVX327703 MFR327689:MFT327703 MPN327689:MPP327703 MZJ327689:MZL327703 NJF327689:NJH327703 NTB327689:NTD327703 OCX327689:OCZ327703 OMT327689:OMV327703 OWP327689:OWR327703 PGL327689:PGN327703 PQH327689:PQJ327703 QAD327689:QAF327703 QJZ327689:QKB327703 QTV327689:QTX327703 RDR327689:RDT327703 RNN327689:RNP327703 RXJ327689:RXL327703 SHF327689:SHH327703 SRB327689:SRD327703 TAX327689:TAZ327703 TKT327689:TKV327703 TUP327689:TUR327703 UEL327689:UEN327703 UOH327689:UOJ327703 UYD327689:UYF327703 VHZ327689:VIB327703 VRV327689:VRX327703 WBR327689:WBT327703 WLN327689:WLP327703 WVJ327689:WVL327703 B393225:D393239 IX393225:IZ393239 ST393225:SV393239 ACP393225:ACR393239 AML393225:AMN393239 AWH393225:AWJ393239 BGD393225:BGF393239 BPZ393225:BQB393239 BZV393225:BZX393239 CJR393225:CJT393239 CTN393225:CTP393239 DDJ393225:DDL393239 DNF393225:DNH393239 DXB393225:DXD393239 EGX393225:EGZ393239 EQT393225:EQV393239 FAP393225:FAR393239 FKL393225:FKN393239 FUH393225:FUJ393239 GED393225:GEF393239 GNZ393225:GOB393239 GXV393225:GXX393239 HHR393225:HHT393239 HRN393225:HRP393239 IBJ393225:IBL393239 ILF393225:ILH393239 IVB393225:IVD393239 JEX393225:JEZ393239 JOT393225:JOV393239 JYP393225:JYR393239 KIL393225:KIN393239 KSH393225:KSJ393239 LCD393225:LCF393239 LLZ393225:LMB393239 LVV393225:LVX393239 MFR393225:MFT393239 MPN393225:MPP393239 MZJ393225:MZL393239 NJF393225:NJH393239 NTB393225:NTD393239 OCX393225:OCZ393239 OMT393225:OMV393239 OWP393225:OWR393239 PGL393225:PGN393239 PQH393225:PQJ393239 QAD393225:QAF393239 QJZ393225:QKB393239 QTV393225:QTX393239 RDR393225:RDT393239 RNN393225:RNP393239 RXJ393225:RXL393239 SHF393225:SHH393239 SRB393225:SRD393239 TAX393225:TAZ393239 TKT393225:TKV393239 TUP393225:TUR393239 UEL393225:UEN393239 UOH393225:UOJ393239 UYD393225:UYF393239 VHZ393225:VIB393239 VRV393225:VRX393239 WBR393225:WBT393239 WLN393225:WLP393239 WVJ393225:WVL393239 B458761:D458775 IX458761:IZ458775 ST458761:SV458775 ACP458761:ACR458775 AML458761:AMN458775 AWH458761:AWJ458775 BGD458761:BGF458775 BPZ458761:BQB458775 BZV458761:BZX458775 CJR458761:CJT458775 CTN458761:CTP458775 DDJ458761:DDL458775 DNF458761:DNH458775 DXB458761:DXD458775 EGX458761:EGZ458775 EQT458761:EQV458775 FAP458761:FAR458775 FKL458761:FKN458775 FUH458761:FUJ458775 GED458761:GEF458775 GNZ458761:GOB458775 GXV458761:GXX458775 HHR458761:HHT458775 HRN458761:HRP458775 IBJ458761:IBL458775 ILF458761:ILH458775 IVB458761:IVD458775 JEX458761:JEZ458775 JOT458761:JOV458775 JYP458761:JYR458775 KIL458761:KIN458775 KSH458761:KSJ458775 LCD458761:LCF458775 LLZ458761:LMB458775 LVV458761:LVX458775 MFR458761:MFT458775 MPN458761:MPP458775 MZJ458761:MZL458775 NJF458761:NJH458775 NTB458761:NTD458775 OCX458761:OCZ458775 OMT458761:OMV458775 OWP458761:OWR458775 PGL458761:PGN458775 PQH458761:PQJ458775 QAD458761:QAF458775 QJZ458761:QKB458775 QTV458761:QTX458775 RDR458761:RDT458775 RNN458761:RNP458775 RXJ458761:RXL458775 SHF458761:SHH458775 SRB458761:SRD458775 TAX458761:TAZ458775 TKT458761:TKV458775 TUP458761:TUR458775 UEL458761:UEN458775 UOH458761:UOJ458775 UYD458761:UYF458775 VHZ458761:VIB458775 VRV458761:VRX458775 WBR458761:WBT458775 WLN458761:WLP458775 WVJ458761:WVL458775 B524297:D524311 IX524297:IZ524311 ST524297:SV524311 ACP524297:ACR524311 AML524297:AMN524311 AWH524297:AWJ524311 BGD524297:BGF524311 BPZ524297:BQB524311 BZV524297:BZX524311 CJR524297:CJT524311 CTN524297:CTP524311 DDJ524297:DDL524311 DNF524297:DNH524311 DXB524297:DXD524311 EGX524297:EGZ524311 EQT524297:EQV524311 FAP524297:FAR524311 FKL524297:FKN524311 FUH524297:FUJ524311 GED524297:GEF524311 GNZ524297:GOB524311 GXV524297:GXX524311 HHR524297:HHT524311 HRN524297:HRP524311 IBJ524297:IBL524311 ILF524297:ILH524311 IVB524297:IVD524311 JEX524297:JEZ524311 JOT524297:JOV524311 JYP524297:JYR524311 KIL524297:KIN524311 KSH524297:KSJ524311 LCD524297:LCF524311 LLZ524297:LMB524311 LVV524297:LVX524311 MFR524297:MFT524311 MPN524297:MPP524311 MZJ524297:MZL524311 NJF524297:NJH524311 NTB524297:NTD524311 OCX524297:OCZ524311 OMT524297:OMV524311 OWP524297:OWR524311 PGL524297:PGN524311 PQH524297:PQJ524311 QAD524297:QAF524311 QJZ524297:QKB524311 QTV524297:QTX524311 RDR524297:RDT524311 RNN524297:RNP524311 RXJ524297:RXL524311 SHF524297:SHH524311 SRB524297:SRD524311 TAX524297:TAZ524311 TKT524297:TKV524311 TUP524297:TUR524311 UEL524297:UEN524311 UOH524297:UOJ524311 UYD524297:UYF524311 VHZ524297:VIB524311 VRV524297:VRX524311 WBR524297:WBT524311 WLN524297:WLP524311 WVJ524297:WVL524311 B589833:D589847 IX589833:IZ589847 ST589833:SV589847 ACP589833:ACR589847 AML589833:AMN589847 AWH589833:AWJ589847 BGD589833:BGF589847 BPZ589833:BQB589847 BZV589833:BZX589847 CJR589833:CJT589847 CTN589833:CTP589847 DDJ589833:DDL589847 DNF589833:DNH589847 DXB589833:DXD589847 EGX589833:EGZ589847 EQT589833:EQV589847 FAP589833:FAR589847 FKL589833:FKN589847 FUH589833:FUJ589847 GED589833:GEF589847 GNZ589833:GOB589847 GXV589833:GXX589847 HHR589833:HHT589847 HRN589833:HRP589847 IBJ589833:IBL589847 ILF589833:ILH589847 IVB589833:IVD589847 JEX589833:JEZ589847 JOT589833:JOV589847 JYP589833:JYR589847 KIL589833:KIN589847 KSH589833:KSJ589847 LCD589833:LCF589847 LLZ589833:LMB589847 LVV589833:LVX589847 MFR589833:MFT589847 MPN589833:MPP589847 MZJ589833:MZL589847 NJF589833:NJH589847 NTB589833:NTD589847 OCX589833:OCZ589847 OMT589833:OMV589847 OWP589833:OWR589847 PGL589833:PGN589847 PQH589833:PQJ589847 QAD589833:QAF589847 QJZ589833:QKB589847 QTV589833:QTX589847 RDR589833:RDT589847 RNN589833:RNP589847 RXJ589833:RXL589847 SHF589833:SHH589847 SRB589833:SRD589847 TAX589833:TAZ589847 TKT589833:TKV589847 TUP589833:TUR589847 UEL589833:UEN589847 UOH589833:UOJ589847 UYD589833:UYF589847 VHZ589833:VIB589847 VRV589833:VRX589847 WBR589833:WBT589847 WLN589833:WLP589847 WVJ589833:WVL589847 B655369:D655383 IX655369:IZ655383 ST655369:SV655383 ACP655369:ACR655383 AML655369:AMN655383 AWH655369:AWJ655383 BGD655369:BGF655383 BPZ655369:BQB655383 BZV655369:BZX655383 CJR655369:CJT655383 CTN655369:CTP655383 DDJ655369:DDL655383 DNF655369:DNH655383 DXB655369:DXD655383 EGX655369:EGZ655383 EQT655369:EQV655383 FAP655369:FAR655383 FKL655369:FKN655383 FUH655369:FUJ655383 GED655369:GEF655383 GNZ655369:GOB655383 GXV655369:GXX655383 HHR655369:HHT655383 HRN655369:HRP655383 IBJ655369:IBL655383 ILF655369:ILH655383 IVB655369:IVD655383 JEX655369:JEZ655383 JOT655369:JOV655383 JYP655369:JYR655383 KIL655369:KIN655383 KSH655369:KSJ655383 LCD655369:LCF655383 LLZ655369:LMB655383 LVV655369:LVX655383 MFR655369:MFT655383 MPN655369:MPP655383 MZJ655369:MZL655383 NJF655369:NJH655383 NTB655369:NTD655383 OCX655369:OCZ655383 OMT655369:OMV655383 OWP655369:OWR655383 PGL655369:PGN655383 PQH655369:PQJ655383 QAD655369:QAF655383 QJZ655369:QKB655383 QTV655369:QTX655383 RDR655369:RDT655383 RNN655369:RNP655383 RXJ655369:RXL655383 SHF655369:SHH655383 SRB655369:SRD655383 TAX655369:TAZ655383 TKT655369:TKV655383 TUP655369:TUR655383 UEL655369:UEN655383 UOH655369:UOJ655383 UYD655369:UYF655383 VHZ655369:VIB655383 VRV655369:VRX655383 WBR655369:WBT655383 WLN655369:WLP655383 WVJ655369:WVL655383 B720905:D720919 IX720905:IZ720919 ST720905:SV720919 ACP720905:ACR720919 AML720905:AMN720919 AWH720905:AWJ720919 BGD720905:BGF720919 BPZ720905:BQB720919 BZV720905:BZX720919 CJR720905:CJT720919 CTN720905:CTP720919 DDJ720905:DDL720919 DNF720905:DNH720919 DXB720905:DXD720919 EGX720905:EGZ720919 EQT720905:EQV720919 FAP720905:FAR720919 FKL720905:FKN720919 FUH720905:FUJ720919 GED720905:GEF720919 GNZ720905:GOB720919 GXV720905:GXX720919 HHR720905:HHT720919 HRN720905:HRP720919 IBJ720905:IBL720919 ILF720905:ILH720919 IVB720905:IVD720919 JEX720905:JEZ720919 JOT720905:JOV720919 JYP720905:JYR720919 KIL720905:KIN720919 KSH720905:KSJ720919 LCD720905:LCF720919 LLZ720905:LMB720919 LVV720905:LVX720919 MFR720905:MFT720919 MPN720905:MPP720919 MZJ720905:MZL720919 NJF720905:NJH720919 NTB720905:NTD720919 OCX720905:OCZ720919 OMT720905:OMV720919 OWP720905:OWR720919 PGL720905:PGN720919 PQH720905:PQJ720919 QAD720905:QAF720919 QJZ720905:QKB720919 QTV720905:QTX720919 RDR720905:RDT720919 RNN720905:RNP720919 RXJ720905:RXL720919 SHF720905:SHH720919 SRB720905:SRD720919 TAX720905:TAZ720919 TKT720905:TKV720919 TUP720905:TUR720919 UEL720905:UEN720919 UOH720905:UOJ720919 UYD720905:UYF720919 VHZ720905:VIB720919 VRV720905:VRX720919 WBR720905:WBT720919 WLN720905:WLP720919 WVJ720905:WVL720919 B786441:D786455 IX786441:IZ786455 ST786441:SV786455 ACP786441:ACR786455 AML786441:AMN786455 AWH786441:AWJ786455 BGD786441:BGF786455 BPZ786441:BQB786455 BZV786441:BZX786455 CJR786441:CJT786455 CTN786441:CTP786455 DDJ786441:DDL786455 DNF786441:DNH786455 DXB786441:DXD786455 EGX786441:EGZ786455 EQT786441:EQV786455 FAP786441:FAR786455 FKL786441:FKN786455 FUH786441:FUJ786455 GED786441:GEF786455 GNZ786441:GOB786455 GXV786441:GXX786455 HHR786441:HHT786455 HRN786441:HRP786455 IBJ786441:IBL786455 ILF786441:ILH786455 IVB786441:IVD786455 JEX786441:JEZ786455 JOT786441:JOV786455 JYP786441:JYR786455 KIL786441:KIN786455 KSH786441:KSJ786455 LCD786441:LCF786455 LLZ786441:LMB786455 LVV786441:LVX786455 MFR786441:MFT786455 MPN786441:MPP786455 MZJ786441:MZL786455 NJF786441:NJH786455 NTB786441:NTD786455 OCX786441:OCZ786455 OMT786441:OMV786455 OWP786441:OWR786455 PGL786441:PGN786455 PQH786441:PQJ786455 QAD786441:QAF786455 QJZ786441:QKB786455 QTV786441:QTX786455 RDR786441:RDT786455 RNN786441:RNP786455 RXJ786441:RXL786455 SHF786441:SHH786455 SRB786441:SRD786455 TAX786441:TAZ786455 TKT786441:TKV786455 TUP786441:TUR786455 UEL786441:UEN786455 UOH786441:UOJ786455 UYD786441:UYF786455 VHZ786441:VIB786455 VRV786441:VRX786455 WBR786441:WBT786455 WLN786441:WLP786455 WVJ786441:WVL786455 B851977:D851991 IX851977:IZ851991 ST851977:SV851991 ACP851977:ACR851991 AML851977:AMN851991 AWH851977:AWJ851991 BGD851977:BGF851991 BPZ851977:BQB851991 BZV851977:BZX851991 CJR851977:CJT851991 CTN851977:CTP851991 DDJ851977:DDL851991 DNF851977:DNH851991 DXB851977:DXD851991 EGX851977:EGZ851991 EQT851977:EQV851991 FAP851977:FAR851991 FKL851977:FKN851991 FUH851977:FUJ851991 GED851977:GEF851991 GNZ851977:GOB851991 GXV851977:GXX851991 HHR851977:HHT851991 HRN851977:HRP851991 IBJ851977:IBL851991 ILF851977:ILH851991 IVB851977:IVD851991 JEX851977:JEZ851991 JOT851977:JOV851991 JYP851977:JYR851991 KIL851977:KIN851991 KSH851977:KSJ851991 LCD851977:LCF851991 LLZ851977:LMB851991 LVV851977:LVX851991 MFR851977:MFT851991 MPN851977:MPP851991 MZJ851977:MZL851991 NJF851977:NJH851991 NTB851977:NTD851991 OCX851977:OCZ851991 OMT851977:OMV851991 OWP851977:OWR851991 PGL851977:PGN851991 PQH851977:PQJ851991 QAD851977:QAF851991 QJZ851977:QKB851991 QTV851977:QTX851991 RDR851977:RDT851991 RNN851977:RNP851991 RXJ851977:RXL851991 SHF851977:SHH851991 SRB851977:SRD851991 TAX851977:TAZ851991 TKT851977:TKV851991 TUP851977:TUR851991 UEL851977:UEN851991 UOH851977:UOJ851991 UYD851977:UYF851991 VHZ851977:VIB851991 VRV851977:VRX851991 WBR851977:WBT851991 WLN851977:WLP851991 WVJ851977:WVL851991 B917513:D917527 IX917513:IZ917527 ST917513:SV917527 ACP917513:ACR917527 AML917513:AMN917527 AWH917513:AWJ917527 BGD917513:BGF917527 BPZ917513:BQB917527 BZV917513:BZX917527 CJR917513:CJT917527 CTN917513:CTP917527 DDJ917513:DDL917527 DNF917513:DNH917527 DXB917513:DXD917527 EGX917513:EGZ917527 EQT917513:EQV917527 FAP917513:FAR917527 FKL917513:FKN917527 FUH917513:FUJ917527 GED917513:GEF917527 GNZ917513:GOB917527 GXV917513:GXX917527 HHR917513:HHT917527 HRN917513:HRP917527 IBJ917513:IBL917527 ILF917513:ILH917527 IVB917513:IVD917527 JEX917513:JEZ917527 JOT917513:JOV917527 JYP917513:JYR917527 KIL917513:KIN917527 KSH917513:KSJ917527 LCD917513:LCF917527 LLZ917513:LMB917527 LVV917513:LVX917527 MFR917513:MFT917527 MPN917513:MPP917527 MZJ917513:MZL917527 NJF917513:NJH917527 NTB917513:NTD917527 OCX917513:OCZ917527 OMT917513:OMV917527 OWP917513:OWR917527 PGL917513:PGN917527 PQH917513:PQJ917527 QAD917513:QAF917527 QJZ917513:QKB917527 QTV917513:QTX917527 RDR917513:RDT917527 RNN917513:RNP917527 RXJ917513:RXL917527 SHF917513:SHH917527 SRB917513:SRD917527 TAX917513:TAZ917527 TKT917513:TKV917527 TUP917513:TUR917527 UEL917513:UEN917527 UOH917513:UOJ917527 UYD917513:UYF917527 VHZ917513:VIB917527 VRV917513:VRX917527 WBR917513:WBT917527 WLN917513:WLP917527 WVJ917513:WVL917527 B983049:D983063 IX983049:IZ983063 ST983049:SV983063 ACP983049:ACR983063 AML983049:AMN983063 AWH983049:AWJ983063 BGD983049:BGF983063 BPZ983049:BQB983063 BZV983049:BZX983063 CJR983049:CJT983063 CTN983049:CTP983063 DDJ983049:DDL983063 DNF983049:DNH983063 DXB983049:DXD983063 EGX983049:EGZ983063 EQT983049:EQV983063 FAP983049:FAR983063 FKL983049:FKN983063 FUH983049:FUJ983063 GED983049:GEF983063 GNZ983049:GOB983063 GXV983049:GXX983063 HHR983049:HHT983063 HRN983049:HRP983063 IBJ983049:IBL983063 ILF983049:ILH983063 IVB983049:IVD983063 JEX983049:JEZ983063 JOT983049:JOV983063 JYP983049:JYR983063 KIL983049:KIN983063 KSH983049:KSJ983063 LCD983049:LCF983063 LLZ983049:LMB983063 LVV983049:LVX983063 MFR983049:MFT983063 MPN983049:MPP983063 MZJ983049:MZL983063 NJF983049:NJH983063 NTB983049:NTD983063 OCX983049:OCZ983063 OMT983049:OMV983063 OWP983049:OWR983063 PGL983049:PGN983063 PQH983049:PQJ983063 QAD983049:QAF983063 QJZ983049:QKB983063 QTV983049:QTX983063 RDR983049:RDT983063 RNN983049:RNP983063 RXJ983049:RXL983063 SHF983049:SHH983063 SRB983049:SRD983063 TAX983049:TAZ983063 TKT983049:TKV983063 TUP983049:TUR983063 UEL983049:UEN983063 UOH983049:UOJ983063 UYD983049:UYF983063 VHZ983049:VIB983063 VRV983049:VRX983063 WBR983049:WBT983063 WLN983049:WLP983063 WVJ983049:WVL983063 WVJ9:WVL23 WLN9:WLP23 WBR9:WBT23 VRV9:VRX23 VHZ9:VIB23 UYD9:UYF23 UOH9:UOJ23 UEL9:UEN23 TUP9:TUR23 TKT9:TKV23 TAX9:TAZ23 SRB9:SRD23 SHF9:SHH23 RXJ9:RXL23 RNN9:RNP23 RDR9:RDT23 QTV9:QTX23 QJZ9:QKB23 QAD9:QAF23 PQH9:PQJ23 PGL9:PGN23 OWP9:OWR23 OMT9:OMV23 OCX9:OCZ23 NTB9:NTD23 NJF9:NJH23 MZJ9:MZL23 MPN9:MPP23 MFR9:MFT23 LVV9:LVX23 LLZ9:LMB23 LCD9:LCF23 KSH9:KSJ23 KIL9:KIN23 JYP9:JYR23 JOT9:JOV23 JEX9:JEZ23 IVB9:IVD23 ILF9:ILH23 IBJ9:IBL23 HRN9:HRP23 HHR9:HHT23 GXV9:GXX23 GNZ9:GOB23 GED9:GEF23 FUH9:FUJ23 FKL9:FKN23 FAP9:FAR23 EQT9:EQV23 EGX9:EGZ23 DXB9:DXD23 DNF9:DNH23 DDJ9:DDL23 CTN9:CTP23 CJR9:CJT23 BZV9:BZX23 BPZ9:BQB23 BGD9:BGF23 AWH9:AWJ23 AML9:AMN23 ACP9:ACR23 ST9:SV23 IX9:IZ23 B9:D23"/>
    <dataValidation imeMode="hiragana" allowBlank="1" showInputMessage="1" showErrorMessage="1" sqref="E17 JA17 SW17 ACS17 AMO17 AWK17 BGG17 BQC17 BZY17 CJU17 CTQ17 DDM17 DNI17 DXE17 EHA17 EQW17 FAS17 FKO17 FUK17 GEG17 GOC17 GXY17 HHU17 HRQ17 IBM17 ILI17 IVE17 JFA17 JOW17 JYS17 KIO17 KSK17 LCG17 LMC17 LVY17 MFU17 MPQ17 MZM17 NJI17 NTE17 ODA17 OMW17 OWS17 PGO17 PQK17 QAG17 QKC17 QTY17 RDU17 RNQ17 RXM17 SHI17 SRE17 TBA17 TKW17 TUS17 UEO17 UOK17 UYG17 VIC17 VRY17 WBU17 WLQ17 WVM17 E65555 JA65555 SW65555 ACS65555 AMO65555 AWK65555 BGG65555 BQC65555 BZY65555 CJU65555 CTQ65555 DDM65555 DNI65555 DXE65555 EHA65555 EQW65555 FAS65555 FKO65555 FUK65555 GEG65555 GOC65555 GXY65555 HHU65555 HRQ65555 IBM65555 ILI65555 IVE65555 JFA65555 JOW65555 JYS65555 KIO65555 KSK65555 LCG65555 LMC65555 LVY65555 MFU65555 MPQ65555 MZM65555 NJI65555 NTE65555 ODA65555 OMW65555 OWS65555 PGO65555 PQK65555 QAG65555 QKC65555 QTY65555 RDU65555 RNQ65555 RXM65555 SHI65555 SRE65555 TBA65555 TKW65555 TUS65555 UEO65555 UOK65555 UYG65555 VIC65555 VRY65555 WBU65555 WLQ65555 WVM65555 E131091 JA131091 SW131091 ACS131091 AMO131091 AWK131091 BGG131091 BQC131091 BZY131091 CJU131091 CTQ131091 DDM131091 DNI131091 DXE131091 EHA131091 EQW131091 FAS131091 FKO131091 FUK131091 GEG131091 GOC131091 GXY131091 HHU131091 HRQ131091 IBM131091 ILI131091 IVE131091 JFA131091 JOW131091 JYS131091 KIO131091 KSK131091 LCG131091 LMC131091 LVY131091 MFU131091 MPQ131091 MZM131091 NJI131091 NTE131091 ODA131091 OMW131091 OWS131091 PGO131091 PQK131091 QAG131091 QKC131091 QTY131091 RDU131091 RNQ131091 RXM131091 SHI131091 SRE131091 TBA131091 TKW131091 TUS131091 UEO131091 UOK131091 UYG131091 VIC131091 VRY131091 WBU131091 WLQ131091 WVM131091 E196627 JA196627 SW196627 ACS196627 AMO196627 AWK196627 BGG196627 BQC196627 BZY196627 CJU196627 CTQ196627 DDM196627 DNI196627 DXE196627 EHA196627 EQW196627 FAS196627 FKO196627 FUK196627 GEG196627 GOC196627 GXY196627 HHU196627 HRQ196627 IBM196627 ILI196627 IVE196627 JFA196627 JOW196627 JYS196627 KIO196627 KSK196627 LCG196627 LMC196627 LVY196627 MFU196627 MPQ196627 MZM196627 NJI196627 NTE196627 ODA196627 OMW196627 OWS196627 PGO196627 PQK196627 QAG196627 QKC196627 QTY196627 RDU196627 RNQ196627 RXM196627 SHI196627 SRE196627 TBA196627 TKW196627 TUS196627 UEO196627 UOK196627 UYG196627 VIC196627 VRY196627 WBU196627 WLQ196627 WVM196627 E262163 JA262163 SW262163 ACS262163 AMO262163 AWK262163 BGG262163 BQC262163 BZY262163 CJU262163 CTQ262163 DDM262163 DNI262163 DXE262163 EHA262163 EQW262163 FAS262163 FKO262163 FUK262163 GEG262163 GOC262163 GXY262163 HHU262163 HRQ262163 IBM262163 ILI262163 IVE262163 JFA262163 JOW262163 JYS262163 KIO262163 KSK262163 LCG262163 LMC262163 LVY262163 MFU262163 MPQ262163 MZM262163 NJI262163 NTE262163 ODA262163 OMW262163 OWS262163 PGO262163 PQK262163 QAG262163 QKC262163 QTY262163 RDU262163 RNQ262163 RXM262163 SHI262163 SRE262163 TBA262163 TKW262163 TUS262163 UEO262163 UOK262163 UYG262163 VIC262163 VRY262163 WBU262163 WLQ262163 WVM262163 E327699 JA327699 SW327699 ACS327699 AMO327699 AWK327699 BGG327699 BQC327699 BZY327699 CJU327699 CTQ327699 DDM327699 DNI327699 DXE327699 EHA327699 EQW327699 FAS327699 FKO327699 FUK327699 GEG327699 GOC327699 GXY327699 HHU327699 HRQ327699 IBM327699 ILI327699 IVE327699 JFA327699 JOW327699 JYS327699 KIO327699 KSK327699 LCG327699 LMC327699 LVY327699 MFU327699 MPQ327699 MZM327699 NJI327699 NTE327699 ODA327699 OMW327699 OWS327699 PGO327699 PQK327699 QAG327699 QKC327699 QTY327699 RDU327699 RNQ327699 RXM327699 SHI327699 SRE327699 TBA327699 TKW327699 TUS327699 UEO327699 UOK327699 UYG327699 VIC327699 VRY327699 WBU327699 WLQ327699 WVM327699 E393235 JA393235 SW393235 ACS393235 AMO393235 AWK393235 BGG393235 BQC393235 BZY393235 CJU393235 CTQ393235 DDM393235 DNI393235 DXE393235 EHA393235 EQW393235 FAS393235 FKO393235 FUK393235 GEG393235 GOC393235 GXY393235 HHU393235 HRQ393235 IBM393235 ILI393235 IVE393235 JFA393235 JOW393235 JYS393235 KIO393235 KSK393235 LCG393235 LMC393235 LVY393235 MFU393235 MPQ393235 MZM393235 NJI393235 NTE393235 ODA393235 OMW393235 OWS393235 PGO393235 PQK393235 QAG393235 QKC393235 QTY393235 RDU393235 RNQ393235 RXM393235 SHI393235 SRE393235 TBA393235 TKW393235 TUS393235 UEO393235 UOK393235 UYG393235 VIC393235 VRY393235 WBU393235 WLQ393235 WVM393235 E458771 JA458771 SW458771 ACS458771 AMO458771 AWK458771 BGG458771 BQC458771 BZY458771 CJU458771 CTQ458771 DDM458771 DNI458771 DXE458771 EHA458771 EQW458771 FAS458771 FKO458771 FUK458771 GEG458771 GOC458771 GXY458771 HHU458771 HRQ458771 IBM458771 ILI458771 IVE458771 JFA458771 JOW458771 JYS458771 KIO458771 KSK458771 LCG458771 LMC458771 LVY458771 MFU458771 MPQ458771 MZM458771 NJI458771 NTE458771 ODA458771 OMW458771 OWS458771 PGO458771 PQK458771 QAG458771 QKC458771 QTY458771 RDU458771 RNQ458771 RXM458771 SHI458771 SRE458771 TBA458771 TKW458771 TUS458771 UEO458771 UOK458771 UYG458771 VIC458771 VRY458771 WBU458771 WLQ458771 WVM458771 E524307 JA524307 SW524307 ACS524307 AMO524307 AWK524307 BGG524307 BQC524307 BZY524307 CJU524307 CTQ524307 DDM524307 DNI524307 DXE524307 EHA524307 EQW524307 FAS524307 FKO524307 FUK524307 GEG524307 GOC524307 GXY524307 HHU524307 HRQ524307 IBM524307 ILI524307 IVE524307 JFA524307 JOW524307 JYS524307 KIO524307 KSK524307 LCG524307 LMC524307 LVY524307 MFU524307 MPQ524307 MZM524307 NJI524307 NTE524307 ODA524307 OMW524307 OWS524307 PGO524307 PQK524307 QAG524307 QKC524307 QTY524307 RDU524307 RNQ524307 RXM524307 SHI524307 SRE524307 TBA524307 TKW524307 TUS524307 UEO524307 UOK524307 UYG524307 VIC524307 VRY524307 WBU524307 WLQ524307 WVM524307 E589843 JA589843 SW589843 ACS589843 AMO589843 AWK589843 BGG589843 BQC589843 BZY589843 CJU589843 CTQ589843 DDM589843 DNI589843 DXE589843 EHA589843 EQW589843 FAS589843 FKO589843 FUK589843 GEG589843 GOC589843 GXY589843 HHU589843 HRQ589843 IBM589843 ILI589843 IVE589843 JFA589843 JOW589843 JYS589843 KIO589843 KSK589843 LCG589843 LMC589843 LVY589843 MFU589843 MPQ589843 MZM589843 NJI589843 NTE589843 ODA589843 OMW589843 OWS589843 PGO589843 PQK589843 QAG589843 QKC589843 QTY589843 RDU589843 RNQ589843 RXM589843 SHI589843 SRE589843 TBA589843 TKW589843 TUS589843 UEO589843 UOK589843 UYG589843 VIC589843 VRY589843 WBU589843 WLQ589843 WVM589843 E655379 JA655379 SW655379 ACS655379 AMO655379 AWK655379 BGG655379 BQC655379 BZY655379 CJU655379 CTQ655379 DDM655379 DNI655379 DXE655379 EHA655379 EQW655379 FAS655379 FKO655379 FUK655379 GEG655379 GOC655379 GXY655379 HHU655379 HRQ655379 IBM655379 ILI655379 IVE655379 JFA655379 JOW655379 JYS655379 KIO655379 KSK655379 LCG655379 LMC655379 LVY655379 MFU655379 MPQ655379 MZM655379 NJI655379 NTE655379 ODA655379 OMW655379 OWS655379 PGO655379 PQK655379 QAG655379 QKC655379 QTY655379 RDU655379 RNQ655379 RXM655379 SHI655379 SRE655379 TBA655379 TKW655379 TUS655379 UEO655379 UOK655379 UYG655379 VIC655379 VRY655379 WBU655379 WLQ655379 WVM655379 E720915 JA720915 SW720915 ACS720915 AMO720915 AWK720915 BGG720915 BQC720915 BZY720915 CJU720915 CTQ720915 DDM720915 DNI720915 DXE720915 EHA720915 EQW720915 FAS720915 FKO720915 FUK720915 GEG720915 GOC720915 GXY720915 HHU720915 HRQ720915 IBM720915 ILI720915 IVE720915 JFA720915 JOW720915 JYS720915 KIO720915 KSK720915 LCG720915 LMC720915 LVY720915 MFU720915 MPQ720915 MZM720915 NJI720915 NTE720915 ODA720915 OMW720915 OWS720915 PGO720915 PQK720915 QAG720915 QKC720915 QTY720915 RDU720915 RNQ720915 RXM720915 SHI720915 SRE720915 TBA720915 TKW720915 TUS720915 UEO720915 UOK720915 UYG720915 VIC720915 VRY720915 WBU720915 WLQ720915 WVM720915 E786451 JA786451 SW786451 ACS786451 AMO786451 AWK786451 BGG786451 BQC786451 BZY786451 CJU786451 CTQ786451 DDM786451 DNI786451 DXE786451 EHA786451 EQW786451 FAS786451 FKO786451 FUK786451 GEG786451 GOC786451 GXY786451 HHU786451 HRQ786451 IBM786451 ILI786451 IVE786451 JFA786451 JOW786451 JYS786451 KIO786451 KSK786451 LCG786451 LMC786451 LVY786451 MFU786451 MPQ786451 MZM786451 NJI786451 NTE786451 ODA786451 OMW786451 OWS786451 PGO786451 PQK786451 QAG786451 QKC786451 QTY786451 RDU786451 RNQ786451 RXM786451 SHI786451 SRE786451 TBA786451 TKW786451 TUS786451 UEO786451 UOK786451 UYG786451 VIC786451 VRY786451 WBU786451 WLQ786451 WVM786451 E851987 JA851987 SW851987 ACS851987 AMO851987 AWK851987 BGG851987 BQC851987 BZY851987 CJU851987 CTQ851987 DDM851987 DNI851987 DXE851987 EHA851987 EQW851987 FAS851987 FKO851987 FUK851987 GEG851987 GOC851987 GXY851987 HHU851987 HRQ851987 IBM851987 ILI851987 IVE851987 JFA851987 JOW851987 JYS851987 KIO851987 KSK851987 LCG851987 LMC851987 LVY851987 MFU851987 MPQ851987 MZM851987 NJI851987 NTE851987 ODA851987 OMW851987 OWS851987 PGO851987 PQK851987 QAG851987 QKC851987 QTY851987 RDU851987 RNQ851987 RXM851987 SHI851987 SRE851987 TBA851987 TKW851987 TUS851987 UEO851987 UOK851987 UYG851987 VIC851987 VRY851987 WBU851987 WLQ851987 WVM851987 E917523 JA917523 SW917523 ACS917523 AMO917523 AWK917523 BGG917523 BQC917523 BZY917523 CJU917523 CTQ917523 DDM917523 DNI917523 DXE917523 EHA917523 EQW917523 FAS917523 FKO917523 FUK917523 GEG917523 GOC917523 GXY917523 HHU917523 HRQ917523 IBM917523 ILI917523 IVE917523 JFA917523 JOW917523 JYS917523 KIO917523 KSK917523 LCG917523 LMC917523 LVY917523 MFU917523 MPQ917523 MZM917523 NJI917523 NTE917523 ODA917523 OMW917523 OWS917523 PGO917523 PQK917523 QAG917523 QKC917523 QTY917523 RDU917523 RNQ917523 RXM917523 SHI917523 SRE917523 TBA917523 TKW917523 TUS917523 UEO917523 UOK917523 UYG917523 VIC917523 VRY917523 WBU917523 WLQ917523 WVM917523 E983059 JA983059 SW983059 ACS983059 AMO983059 AWK983059 BGG983059 BQC983059 BZY983059 CJU983059 CTQ983059 DDM983059 DNI983059 DXE983059 EHA983059 EQW983059 FAS983059 FKO983059 FUK983059 GEG983059 GOC983059 GXY983059 HHU983059 HRQ983059 IBM983059 ILI983059 IVE983059 JFA983059 JOW983059 JYS983059 KIO983059 KSK983059 LCG983059 LMC983059 LVY983059 MFU983059 MPQ983059 MZM983059 NJI983059 NTE983059 ODA983059 OMW983059 OWS983059 PGO983059 PQK983059 QAG983059 QKC983059 QTY983059 RDU983059 RNQ983059 RXM983059 SHI983059 SRE983059 TBA983059 TKW983059 TUS983059 UEO983059 UOK983059 UYG983059 VIC983059 VRY983059 WBU983059 WLQ983059 WVM983059"/>
  </dataValidations>
  <printOptions horizontalCentered="1"/>
  <pageMargins left="0.39370078740157483" right="0.39370078740157483" top="0.39370078740157483" bottom="0.39370078740157483" header="0.51181102362204722" footer="0.19685039370078741"/>
  <pageSetup paperSize="9" scale="95"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N29"/>
  <sheetViews>
    <sheetView view="pageBreakPreview" zoomScaleNormal="75" zoomScaleSheetLayoutView="100" workbookViewId="0">
      <pane xSplit="1" ySplit="7" topLeftCell="B8" activePane="bottomRight" state="frozen"/>
      <selection activeCell="E12" sqref="E12"/>
      <selection pane="topRight" activeCell="E12" sqref="E12"/>
      <selection pane="bottomLeft" activeCell="E12" sqref="E12"/>
      <selection pane="bottomRight" activeCell="F28" sqref="F28"/>
    </sheetView>
  </sheetViews>
  <sheetFormatPr defaultRowHeight="16.5" customHeight="1"/>
  <cols>
    <col min="1" max="1" width="18.625" style="1" customWidth="1"/>
    <col min="2" max="2" width="13.625" style="1" customWidth="1"/>
    <col min="3" max="3" width="13.625" style="1" hidden="1" customWidth="1"/>
    <col min="4" max="4" width="13.625" style="1" customWidth="1"/>
    <col min="5" max="8" width="13.625" style="1" hidden="1" customWidth="1"/>
    <col min="9" max="14" width="13.625" style="1" customWidth="1"/>
    <col min="15" max="16384" width="9" style="1"/>
  </cols>
  <sheetData>
    <row r="1" spans="1:14" s="272" customFormat="1" ht="16.5" customHeight="1">
      <c r="A1" s="298" t="s">
        <v>238</v>
      </c>
      <c r="B1" s="298"/>
      <c r="C1" s="298"/>
      <c r="D1" s="298"/>
      <c r="E1" s="298"/>
      <c r="F1" s="298"/>
      <c r="G1" s="298"/>
      <c r="H1" s="298"/>
      <c r="I1" s="298"/>
      <c r="J1" s="298"/>
      <c r="K1" s="298"/>
      <c r="L1" s="298"/>
      <c r="M1" s="298"/>
      <c r="N1" s="298"/>
    </row>
    <row r="2" spans="1:14" s="272" customFormat="1" ht="16.5" customHeight="1">
      <c r="A2" s="298"/>
      <c r="B2" s="298"/>
      <c r="C2" s="298"/>
      <c r="D2" s="298"/>
      <c r="E2" s="298"/>
      <c r="F2" s="298"/>
      <c r="G2" s="298"/>
      <c r="H2" s="298"/>
      <c r="I2" s="298"/>
      <c r="J2" s="298"/>
      <c r="K2" s="298"/>
      <c r="L2" s="298"/>
      <c r="M2" s="298"/>
      <c r="N2" s="298"/>
    </row>
    <row r="3" spans="1:14" ht="16.5" customHeight="1">
      <c r="A3" s="1" t="s">
        <v>35</v>
      </c>
    </row>
    <row r="4" spans="1:14" ht="16.5" customHeight="1">
      <c r="E4" s="289"/>
      <c r="H4" s="290"/>
      <c r="I4" s="54" t="s">
        <v>43</v>
      </c>
      <c r="L4" s="53" t="s">
        <v>44</v>
      </c>
    </row>
    <row r="5" spans="1:14" ht="6" customHeight="1"/>
    <row r="6" spans="1:14" ht="16.5" customHeight="1" thickBot="1">
      <c r="A6" s="335" t="s">
        <v>34</v>
      </c>
      <c r="B6" s="337"/>
      <c r="C6" s="337"/>
      <c r="D6" s="336"/>
      <c r="E6" s="335" t="s">
        <v>41</v>
      </c>
      <c r="F6" s="337"/>
      <c r="G6" s="337"/>
      <c r="H6" s="336"/>
      <c r="I6" s="335" t="s">
        <v>40</v>
      </c>
      <c r="J6" s="337"/>
      <c r="K6" s="337"/>
      <c r="L6" s="336"/>
      <c r="M6" s="335" t="s">
        <v>34</v>
      </c>
      <c r="N6" s="336"/>
    </row>
    <row r="7" spans="1:14" ht="16.5" customHeight="1" thickBot="1">
      <c r="A7" s="66" t="s">
        <v>5</v>
      </c>
      <c r="B7" s="67" t="s">
        <v>6</v>
      </c>
      <c r="C7" s="68" t="s">
        <v>7</v>
      </c>
      <c r="D7" s="69" t="s">
        <v>32</v>
      </c>
      <c r="E7" s="70" t="s">
        <v>7</v>
      </c>
      <c r="F7" s="70" t="s">
        <v>8</v>
      </c>
      <c r="G7" s="70" t="s">
        <v>145</v>
      </c>
      <c r="H7" s="70" t="s">
        <v>45</v>
      </c>
      <c r="I7" s="70" t="s">
        <v>7</v>
      </c>
      <c r="J7" s="70" t="s">
        <v>8</v>
      </c>
      <c r="K7" s="70" t="s">
        <v>146</v>
      </c>
      <c r="L7" s="70" t="s">
        <v>45</v>
      </c>
      <c r="M7" s="67" t="s">
        <v>33</v>
      </c>
      <c r="N7" s="69" t="s">
        <v>29</v>
      </c>
    </row>
    <row r="8" spans="1:14" ht="16.5" customHeight="1">
      <c r="A8" s="273" t="s">
        <v>228</v>
      </c>
      <c r="B8" s="57">
        <v>20000</v>
      </c>
      <c r="C8" s="58"/>
      <c r="D8" s="59">
        <f>IF(AND(B8="",C8=""),"",IF(B8="",ROUND(C8/$C$28,5),ROUND(B8/$B$28,5)))</f>
        <v>0.26667000000000002</v>
      </c>
      <c r="E8" s="60">
        <f>IF(OR(D8="",D8=0),"",IF('収支報告書(入力)'!$B$22="","",IF('収支報告書(入力)'!$C$22="均等割で按分",ROUND($E$28/$A$27,0),ROUND($E$28*D8,0))))</f>
        <v>200003</v>
      </c>
      <c r="F8" s="61">
        <f>IF(OR(D8="",D8=0),"",IF('収支報告書(入力)'!$B$43="","",IF('収支報告書(入力)'!$C$23="均等割で按分",ROUND($F$28/COUNTIF($D$8:$D$26,"&gt;0"),0),ROUND($F$28*D8,0))))</f>
        <v>75000</v>
      </c>
      <c r="G8" s="109">
        <f>IF(OR(D8="",D8=0),"",IF('共同取組活動支出額（入力）'!$D$23="","",IF('収支報告書(入力)'!$C$23="均等割で按分",ROUND($G$28/COUNTIF($D$8:$D$26,"&gt;0"),0),ROUND($G$28*D8,0))))</f>
        <v>75000</v>
      </c>
      <c r="H8" s="62">
        <f>IF(OR(D8="",D8=0),"",IF('共同取組活動支出額（入力）'!$D$23="","",IF('収支報告書(入力)'!$C$23="均等割で按分",ROUND($H$28/COUNTIF($D$8:$D$26,"&gt;0"),0),ROUND($H$28*D8,0))))</f>
        <v>72000</v>
      </c>
      <c r="I8" s="58">
        <v>200006</v>
      </c>
      <c r="J8" s="63">
        <v>75000</v>
      </c>
      <c r="K8" s="64">
        <v>75000</v>
      </c>
      <c r="L8" s="238">
        <v>72000</v>
      </c>
      <c r="M8" s="235">
        <v>30000</v>
      </c>
      <c r="N8" s="65">
        <v>20000</v>
      </c>
    </row>
    <row r="9" spans="1:14" ht="16.5" customHeight="1">
      <c r="A9" s="274" t="s">
        <v>229</v>
      </c>
      <c r="B9" s="37">
        <v>10000</v>
      </c>
      <c r="C9" s="38"/>
      <c r="D9" s="2">
        <f t="shared" ref="D9:D21" si="0">IF(AND(B9="",C9=""),"",IF(B9="",ROUND(C9/$C$28,5),ROUND(B9/$B$28,5)))</f>
        <v>0.13333</v>
      </c>
      <c r="E9" s="12">
        <f>IF(OR(D9="",D9=0),"",IF('収支報告書(入力)'!$B$22="","",IF('収支報告書(入力)'!$C$22="均等割で按分",ROUND($E$28/$A$27,0),ROUND($E$28*D9,0))))</f>
        <v>99998</v>
      </c>
      <c r="F9" s="13">
        <f>IF(OR(D9="",D9=0),"",IF('収支報告書(入力)'!$B$43="","",IF('収支報告書(入力)'!$C$23="均等割で按分",ROUND($F$28/COUNTIF($D$8:$D$26,"&gt;0"),0),ROUND($F$28*D9,0))))</f>
        <v>75000</v>
      </c>
      <c r="G9" s="110">
        <f>IF(OR(D9="",D9=0),"",IF('共同取組活動支出額（入力）'!$D$23="","",IF('収支報告書(入力)'!$C$23="均等割で按分",ROUND($G$28/COUNTIF($D$8:$D$26,"&gt;0"),0),ROUND($G$28*D9,0))))</f>
        <v>75000</v>
      </c>
      <c r="H9" s="14">
        <f>IF(OR(D9="",D9=0),"",IF('共同取組活動支出額（入力）'!$D$23="","",IF('収支報告書(入力)'!$C$23="均等割で按分",ROUND($H$28/COUNTIF($D$8:$D$26,"&gt;0"),0),ROUND($H$28*D9,0))))</f>
        <v>72000</v>
      </c>
      <c r="I9" s="38">
        <v>99998</v>
      </c>
      <c r="J9" s="63">
        <v>75000</v>
      </c>
      <c r="K9" s="42">
        <v>75000</v>
      </c>
      <c r="L9" s="43">
        <v>72000</v>
      </c>
      <c r="M9" s="236">
        <v>30000</v>
      </c>
      <c r="N9" s="43"/>
    </row>
    <row r="10" spans="1:14" ht="16.5" customHeight="1">
      <c r="A10" s="273" t="s">
        <v>230</v>
      </c>
      <c r="B10" s="37">
        <v>8000</v>
      </c>
      <c r="C10" s="38"/>
      <c r="D10" s="2">
        <f t="shared" si="0"/>
        <v>0.10667</v>
      </c>
      <c r="E10" s="12">
        <f>IF(OR(D10="",D10=0),"",IF('収支報告書(入力)'!$B$22="","",IF('収支報告書(入力)'!$C$22="均等割で按分",ROUND($E$28/$A$27,0),ROUND($E$28*D10,0))))</f>
        <v>80003</v>
      </c>
      <c r="F10" s="13">
        <f>IF(OR(D10="",D10=0),"",IF('収支報告書(入力)'!$B$43="","",IF('収支報告書(入力)'!$C$23="均等割で按分",ROUND($F$28/COUNTIF($D$8:$D$26,"&gt;0"),0),ROUND($F$28*D10,0))))</f>
        <v>75000</v>
      </c>
      <c r="G10" s="110">
        <f>IF(OR(D10="",D10=0),"",IF('共同取組活動支出額（入力）'!$D$23="","",IF('収支報告書(入力)'!$C$23="均等割で按分",ROUND($G$28/COUNTIF($D$8:$D$26,"&gt;0"),0),ROUND($G$28*D10,0))))</f>
        <v>75000</v>
      </c>
      <c r="H10" s="14">
        <f>IF(OR(D10="",D10=0),"",IF('共同取組活動支出額（入力）'!$D$23="","",IF('収支報告書(入力)'!$C$23="均等割で按分",ROUND($H$28/COUNTIF($D$8:$D$26,"&gt;0"),0),ROUND($H$28*D10,0))))</f>
        <v>72000</v>
      </c>
      <c r="I10" s="38">
        <v>80003</v>
      </c>
      <c r="J10" s="63">
        <v>75000</v>
      </c>
      <c r="K10" s="42">
        <v>75000</v>
      </c>
      <c r="L10" s="43">
        <v>72000</v>
      </c>
      <c r="M10" s="237">
        <v>30000</v>
      </c>
      <c r="N10" s="43">
        <v>5000</v>
      </c>
    </row>
    <row r="11" spans="1:14" ht="16.5" customHeight="1">
      <c r="A11" s="274" t="s">
        <v>231</v>
      </c>
      <c r="B11" s="37">
        <v>7000</v>
      </c>
      <c r="C11" s="38"/>
      <c r="D11" s="2">
        <f t="shared" si="0"/>
        <v>9.3329999999999996E-2</v>
      </c>
      <c r="E11" s="12">
        <f>IF(OR(D11="",D11=0),"",IF('収支報告書(入力)'!$B$22="","",IF('収支報告書(入力)'!$C$22="均等割で按分",ROUND($E$28/$A$27,0),ROUND($E$28*D11,0))))</f>
        <v>69998</v>
      </c>
      <c r="F11" s="13">
        <f>IF(OR(D11="",D11=0),"",IF('収支報告書(入力)'!$B$43="","",IF('収支報告書(入力)'!$C$23="均等割で按分",ROUND($F$28/COUNTIF($D$8:$D$26,"&gt;0"),0),ROUND($F$28*D11,0))))</f>
        <v>75000</v>
      </c>
      <c r="G11" s="110">
        <f>IF(OR(D11="",D11=0),"",IF('共同取組活動支出額（入力）'!$D$23="","",IF('収支報告書(入力)'!$C$23="均等割で按分",ROUND($G$28/COUNTIF($D$8:$D$26,"&gt;0"),0),ROUND($G$28*D11,0))))</f>
        <v>75000</v>
      </c>
      <c r="H11" s="14">
        <f>IF(OR(D11="",D11=0),"",IF('共同取組活動支出額（入力）'!$D$23="","",IF('収支報告書(入力)'!$C$23="均等割で按分",ROUND($H$28/COUNTIF($D$8:$D$26,"&gt;0"),0),ROUND($H$28*D11,0))))</f>
        <v>72000</v>
      </c>
      <c r="I11" s="38">
        <v>69998</v>
      </c>
      <c r="J11" s="63">
        <v>75000</v>
      </c>
      <c r="K11" s="42">
        <v>75000</v>
      </c>
      <c r="L11" s="43">
        <v>72000</v>
      </c>
      <c r="M11" s="237">
        <v>30000</v>
      </c>
      <c r="N11" s="43">
        <v>15000</v>
      </c>
    </row>
    <row r="12" spans="1:14" ht="16.5" customHeight="1">
      <c r="A12" s="273" t="s">
        <v>232</v>
      </c>
      <c r="B12" s="37">
        <v>7000</v>
      </c>
      <c r="C12" s="38"/>
      <c r="D12" s="2">
        <f t="shared" si="0"/>
        <v>9.3329999999999996E-2</v>
      </c>
      <c r="E12" s="12">
        <f>IF(OR(D12="",D12=0),"",IF('収支報告書(入力)'!$B$22="","",IF('収支報告書(入力)'!$C$22="均等割で按分",ROUND($E$28/$A$27,0),ROUND($E$28*D12,0))))</f>
        <v>69998</v>
      </c>
      <c r="F12" s="13">
        <f>IF(OR(D12="",D12=0),"",IF('収支報告書(入力)'!$B$43="","",IF('収支報告書(入力)'!$C$23="均等割で按分",ROUND($F$28/COUNTIF($D$8:$D$26,"&gt;0"),0),ROUND($F$28*D12,0))))</f>
        <v>75000</v>
      </c>
      <c r="G12" s="110">
        <f>IF(OR(D12="",D12=0),"",IF('共同取組活動支出額（入力）'!$D$23="","",IF('収支報告書(入力)'!$C$23="均等割で按分",ROUND($G$28/COUNTIF($D$8:$D$26,"&gt;0"),0),ROUND($G$28*D12,0))))</f>
        <v>75000</v>
      </c>
      <c r="H12" s="14">
        <f>IF(OR(D12="",D12=0),"",IF('共同取組活動支出額（入力）'!$D$23="","",IF('収支報告書(入力)'!$C$23="均等割で按分",ROUND($H$28/COUNTIF($D$8:$D$26,"&gt;0"),0),ROUND($H$28*D12,0))))</f>
        <v>72000</v>
      </c>
      <c r="I12" s="38">
        <v>69998</v>
      </c>
      <c r="J12" s="63">
        <v>75000</v>
      </c>
      <c r="K12" s="42">
        <v>75000</v>
      </c>
      <c r="L12" s="43">
        <v>72000</v>
      </c>
      <c r="M12" s="237">
        <v>30000</v>
      </c>
      <c r="N12" s="43"/>
    </row>
    <row r="13" spans="1:14" ht="16.5" customHeight="1">
      <c r="A13" s="274" t="s">
        <v>233</v>
      </c>
      <c r="B13" s="37">
        <v>6000</v>
      </c>
      <c r="C13" s="38"/>
      <c r="D13" s="2">
        <f t="shared" si="0"/>
        <v>0.08</v>
      </c>
      <c r="E13" s="12">
        <f>IF(OR(D13="",D13=0),"",IF('収支報告書(入力)'!$B$22="","",IF('収支報告書(入力)'!$C$22="均等割で按分",ROUND($E$28/$A$27,0),ROUND($E$28*D13,0))))</f>
        <v>60000</v>
      </c>
      <c r="F13" s="13">
        <f>IF(OR(D13="",D13=0),"",IF('収支報告書(入力)'!$B$43="","",IF('収支報告書(入力)'!$C$23="均等割で按分",ROUND($F$28/COUNTIF($D$8:$D$26,"&gt;0"),0),ROUND($F$28*D13,0))))</f>
        <v>75000</v>
      </c>
      <c r="G13" s="110">
        <f>IF(OR(D13="",D13=0),"",IF('共同取組活動支出額（入力）'!$D$23="","",IF('収支報告書(入力)'!$C$23="均等割で按分",ROUND($G$28/COUNTIF($D$8:$D$26,"&gt;0"),0),ROUND($G$28*D13,0))))</f>
        <v>75000</v>
      </c>
      <c r="H13" s="14">
        <f>IF(OR(D13="",D13=0),"",IF('共同取組活動支出額（入力）'!$D$23="","",IF('収支報告書(入力)'!$C$23="均等割で按分",ROUND($H$28/COUNTIF($D$8:$D$26,"&gt;0"),0),ROUND($H$28*D13,0))))</f>
        <v>72000</v>
      </c>
      <c r="I13" s="38">
        <v>60000</v>
      </c>
      <c r="J13" s="63">
        <v>75000</v>
      </c>
      <c r="K13" s="42">
        <v>75000</v>
      </c>
      <c r="L13" s="43">
        <v>72000</v>
      </c>
      <c r="M13" s="235">
        <v>30000</v>
      </c>
      <c r="N13" s="43"/>
    </row>
    <row r="14" spans="1:14" ht="16.5" customHeight="1">
      <c r="A14" s="273" t="s">
        <v>234</v>
      </c>
      <c r="B14" s="37">
        <v>5000</v>
      </c>
      <c r="C14" s="38"/>
      <c r="D14" s="2">
        <f t="shared" si="0"/>
        <v>6.6669999999999993E-2</v>
      </c>
      <c r="E14" s="12">
        <f>IF(OR(D14="",D14=0),"",IF('収支報告書(入力)'!$B$22="","",IF('収支報告書(入力)'!$C$22="均等割で按分",ROUND($E$28/$A$27,0),ROUND($E$28*D14,0))))</f>
        <v>50003</v>
      </c>
      <c r="F14" s="13">
        <f>IF(OR(D14="",D14=0),"",IF('収支報告書(入力)'!$B$43="","",IF('収支報告書(入力)'!$C$23="均等割で按分",ROUND($F$28/COUNTIF($D$8:$D$26,"&gt;0"),0),ROUND($F$28*D14,0))))</f>
        <v>75000</v>
      </c>
      <c r="G14" s="110">
        <f>IF(OR(D14="",D14=0),"",IF('共同取組活動支出額（入力）'!$D$23="","",IF('収支報告書(入力)'!$C$23="均等割で按分",ROUND($G$28/COUNTIF($D$8:$D$26,"&gt;0"),0),ROUND($G$28*D14,0))))</f>
        <v>75000</v>
      </c>
      <c r="H14" s="14">
        <f>IF(OR(D14="",D14=0),"",IF('共同取組活動支出額（入力）'!$D$23="","",IF('収支報告書(入力)'!$C$23="均等割で按分",ROUND($H$28/COUNTIF($D$8:$D$26,"&gt;0"),0),ROUND($H$28*D14,0))))</f>
        <v>72000</v>
      </c>
      <c r="I14" s="38">
        <v>50003</v>
      </c>
      <c r="J14" s="63">
        <v>75000</v>
      </c>
      <c r="K14" s="42">
        <v>75000</v>
      </c>
      <c r="L14" s="43">
        <v>72000</v>
      </c>
      <c r="M14" s="237">
        <v>30000</v>
      </c>
      <c r="N14" s="43"/>
    </row>
    <row r="15" spans="1:14" ht="16.5" customHeight="1">
      <c r="A15" s="274" t="s">
        <v>235</v>
      </c>
      <c r="B15" s="37">
        <v>4000</v>
      </c>
      <c r="C15" s="38"/>
      <c r="D15" s="2">
        <f t="shared" si="0"/>
        <v>5.3330000000000002E-2</v>
      </c>
      <c r="E15" s="12">
        <f>IF(OR(D15="",D15=0),"",IF('収支報告書(入力)'!$B$22="","",IF('収支報告書(入力)'!$C$22="均等割で按分",ROUND($E$28/$A$27,0),ROUND($E$28*D15,0))))</f>
        <v>39998</v>
      </c>
      <c r="F15" s="13">
        <f>IF(OR(D15="",D15=0),"",IF('収支報告書(入力)'!$B$43="","",IF('収支報告書(入力)'!$C$23="均等割で按分",ROUND($F$28/COUNTIF($D$8:$D$26,"&gt;0"),0),ROUND($F$28*D15,0))))</f>
        <v>75000</v>
      </c>
      <c r="G15" s="110">
        <f>IF(OR(D15="",D15=0),"",IF('共同取組活動支出額（入力）'!$D$23="","",IF('収支報告書(入力)'!$C$23="均等割で按分",ROUND($G$28/COUNTIF($D$8:$D$26,"&gt;0"),0),ROUND($G$28*D15,0))))</f>
        <v>75000</v>
      </c>
      <c r="H15" s="14">
        <f>IF(OR(D15="",D15=0),"",IF('共同取組活動支出額（入力）'!$D$23="","",IF('収支報告書(入力)'!$C$23="均等割で按分",ROUND($H$28/COUNTIF($D$8:$D$26,"&gt;0"),0),ROUND($H$28*D15,0))))</f>
        <v>72000</v>
      </c>
      <c r="I15" s="38">
        <v>39998</v>
      </c>
      <c r="J15" s="63">
        <v>75000</v>
      </c>
      <c r="K15" s="42">
        <v>75000</v>
      </c>
      <c r="L15" s="43">
        <v>72000</v>
      </c>
      <c r="M15" s="237">
        <v>30000</v>
      </c>
      <c r="N15" s="43">
        <v>5000</v>
      </c>
    </row>
    <row r="16" spans="1:14" ht="16.5" customHeight="1">
      <c r="A16" s="273" t="s">
        <v>236</v>
      </c>
      <c r="B16" s="37">
        <v>4000</v>
      </c>
      <c r="C16" s="38"/>
      <c r="D16" s="2">
        <f t="shared" si="0"/>
        <v>5.3330000000000002E-2</v>
      </c>
      <c r="E16" s="12">
        <f>IF(OR(D16="",D16=0),"",IF('収支報告書(入力)'!$B$22="","",IF('収支報告書(入力)'!$C$22="均等割で按分",ROUND($E$28/$A$27,0),ROUND($E$28*D16,0))))</f>
        <v>39998</v>
      </c>
      <c r="F16" s="13">
        <f>IF(OR(D16="",D16=0),"",IF('収支報告書(入力)'!$B$43="","",IF('収支報告書(入力)'!$C$23="均等割で按分",ROUND($F$28/COUNTIF($D$8:$D$26,"&gt;0"),0),ROUND($F$28*D16,0))))</f>
        <v>75000</v>
      </c>
      <c r="G16" s="110">
        <f>IF(OR(D16="",D16=0),"",IF('共同取組活動支出額（入力）'!$D$23="","",IF('収支報告書(入力)'!$C$23="均等割で按分",ROUND($G$28/COUNTIF($D$8:$D$26,"&gt;0"),0),ROUND($G$28*D16,0))))</f>
        <v>75000</v>
      </c>
      <c r="H16" s="14">
        <f>IF(OR(D16="",D16=0),"",IF('共同取組活動支出額（入力）'!$D$23="","",IF('収支報告書(入力)'!$C$23="均等割で按分",ROUND($H$28/COUNTIF($D$8:$D$26,"&gt;0"),0),ROUND($H$28*D16,0))))</f>
        <v>72000</v>
      </c>
      <c r="I16" s="38">
        <v>39998</v>
      </c>
      <c r="J16" s="63">
        <v>75000</v>
      </c>
      <c r="K16" s="42">
        <v>75000</v>
      </c>
      <c r="L16" s="43">
        <v>72000</v>
      </c>
      <c r="M16" s="237">
        <v>30000</v>
      </c>
      <c r="N16" s="43"/>
    </row>
    <row r="17" spans="1:14" ht="16.5" customHeight="1">
      <c r="A17" s="273" t="s">
        <v>237</v>
      </c>
      <c r="B17" s="37">
        <v>4000</v>
      </c>
      <c r="C17" s="38"/>
      <c r="D17" s="2">
        <f t="shared" si="0"/>
        <v>5.3330000000000002E-2</v>
      </c>
      <c r="E17" s="12">
        <f>IF(OR(D17="",D17=0),"",IF('収支報告書(入力)'!$B$22="","",IF('収支報告書(入力)'!$C$22="均等割で按分",ROUND($E$28/$A$27,0),ROUND($E$28*D17,0))))</f>
        <v>39998</v>
      </c>
      <c r="F17" s="13">
        <f>IF(OR(D17="",D17=0),"",IF('収支報告書(入力)'!$B$43="","",IF('収支報告書(入力)'!$C$23="均等割で按分",ROUND($F$28/COUNTIF($D$8:$D$26,"&gt;0"),0),ROUND($F$28*D17,0))))</f>
        <v>75000</v>
      </c>
      <c r="G17" s="110">
        <f>IF(OR(D17="",D17=0),"",IF('共同取組活動支出額（入力）'!$D$23="","",IF('収支報告書(入力)'!$C$23="均等割で按分",ROUND($G$28/COUNTIF($D$8:$D$26,"&gt;0"),0),ROUND($G$28*D17,0))))</f>
        <v>75000</v>
      </c>
      <c r="H17" s="14">
        <f>IF(OR(D17="",D17=0),"",IF('共同取組活動支出額（入力）'!$D$23="","",IF('収支報告書(入力)'!$C$23="均等割で按分",ROUND($H$28/COUNTIF($D$8:$D$26,"&gt;0"),0),ROUND($H$28*D17,0))))</f>
        <v>72000</v>
      </c>
      <c r="I17" s="38">
        <v>39998</v>
      </c>
      <c r="J17" s="63">
        <v>75000</v>
      </c>
      <c r="K17" s="42">
        <v>75000</v>
      </c>
      <c r="L17" s="43">
        <v>72000</v>
      </c>
      <c r="M17" s="237">
        <v>30000</v>
      </c>
      <c r="N17" s="43"/>
    </row>
    <row r="18" spans="1:14" ht="16.5" customHeight="1">
      <c r="A18" s="56"/>
      <c r="B18" s="37"/>
      <c r="C18" s="38"/>
      <c r="D18" s="2" t="str">
        <f t="shared" si="0"/>
        <v/>
      </c>
      <c r="E18" s="12" t="str">
        <f>IF(OR(D18="",D18=0),"",IF('収支報告書(入力)'!$B$22="","",IF('収支報告書(入力)'!$C$22="均等割で按分",ROUND($E$28/$A$27,0),ROUND($E$28*D18,0))))</f>
        <v/>
      </c>
      <c r="F18" s="13" t="str">
        <f>IF(OR(D18="",D18=0),"",IF('収支報告書(入力)'!$B$43="","",IF('収支報告書(入力)'!$C$23="均等割で按分",ROUND($F$28/COUNTIF($D$8:$D$26,"&gt;0"),0),ROUND($F$28*D18,0))))</f>
        <v/>
      </c>
      <c r="G18" s="110" t="str">
        <f>IF(OR(D18="",D18=0),"",IF('共同取組活動支出額（入力）'!$D$23="","",IF('収支報告書(入力)'!$C$23="均等割で按分",ROUND($G$28/COUNTIF($D$8:$D$26,"&gt;0"),0),ROUND($G$28*D18,0))))</f>
        <v/>
      </c>
      <c r="H18" s="14" t="str">
        <f>IF(OR(D18="",D18=0),"",IF('共同取組活動支出額（入力）'!$D$23="","",IF('収支報告書(入力)'!$C$23="均等割で按分",ROUND($H$28/COUNTIF($D$8:$D$26,"&gt;0"),0),ROUND($H$28*D18,0))))</f>
        <v/>
      </c>
      <c r="I18" s="38"/>
      <c r="J18" s="63"/>
      <c r="K18" s="42"/>
      <c r="L18" s="43"/>
      <c r="M18" s="237"/>
      <c r="N18" s="43"/>
    </row>
    <row r="19" spans="1:14" ht="16.5" customHeight="1">
      <c r="A19" s="36"/>
      <c r="B19" s="37"/>
      <c r="C19" s="38"/>
      <c r="D19" s="2" t="str">
        <f t="shared" si="0"/>
        <v/>
      </c>
      <c r="E19" s="12" t="str">
        <f>IF(OR(D19="",D19=0),"",IF('収支報告書(入力)'!$B$22="","",IF('収支報告書(入力)'!$C$22="均等割で按分",ROUND($E$28/$A$27,0),ROUND($E$28*D19,0))))</f>
        <v/>
      </c>
      <c r="F19" s="13" t="str">
        <f>IF(OR(D19="",D19=0),"",IF('収支報告書(入力)'!$B$43="","",IF('収支報告書(入力)'!$C$23="均等割で按分",ROUND($F$28/COUNTIF($D$8:$D$26,"&gt;0"),0),ROUND($F$28*D19,0))))</f>
        <v/>
      </c>
      <c r="G19" s="110" t="str">
        <f>IF(OR(D19="",D19=0),"",IF('共同取組活動支出額（入力）'!$D$23="","",IF('収支報告書(入力)'!$C$23="均等割で按分",ROUND($G$28/COUNTIF($D$8:$D$26,"&gt;0"),0),ROUND($G$28*D19,0))))</f>
        <v/>
      </c>
      <c r="H19" s="14" t="str">
        <f>IF(OR(D19="",D19=0),"",IF('共同取組活動支出額（入力）'!$D$23="","",IF('収支報告書(入力)'!$C$23="均等割で按分",ROUND($H$28/COUNTIF($D$8:$D$26,"&gt;0"),0),ROUND($H$28*D19,0))))</f>
        <v/>
      </c>
      <c r="I19" s="38"/>
      <c r="J19" s="63"/>
      <c r="K19" s="42"/>
      <c r="L19" s="43"/>
      <c r="M19" s="237"/>
      <c r="N19" s="43"/>
    </row>
    <row r="20" spans="1:14" ht="16.5" customHeight="1">
      <c r="A20" s="56"/>
      <c r="B20" s="37"/>
      <c r="C20" s="38"/>
      <c r="D20" s="2" t="str">
        <f t="shared" si="0"/>
        <v/>
      </c>
      <c r="E20" s="12" t="str">
        <f>IF(OR(D20="",D20=0),"",IF('収支報告書(入力)'!$B$22="","",IF('収支報告書(入力)'!$C$22="均等割で按分",ROUND($E$28/$A$27,0),ROUND($E$28*D20,0))))</f>
        <v/>
      </c>
      <c r="F20" s="13" t="str">
        <f>IF(OR(D20="",D20=0),"",IF('収支報告書(入力)'!$B$43="","",IF('収支報告書(入力)'!$C$23="均等割で按分",ROUND($F$28/COUNTIF($D$8:$D$26,"&gt;0"),0),ROUND($F$28*D20,0))))</f>
        <v/>
      </c>
      <c r="G20" s="110" t="str">
        <f>IF(OR(D20="",D20=0),"",IF('共同取組活動支出額（入力）'!$D$23="","",IF('収支報告書(入力)'!$C$23="均等割で按分",ROUND($G$28/COUNTIF($D$8:$D$26,"&gt;0"),0),ROUND($G$28*D20,0))))</f>
        <v/>
      </c>
      <c r="H20" s="14" t="str">
        <f>IF(OR(D20="",D20=0),"",IF('共同取組活動支出額（入力）'!$D$23="","",IF('収支報告書(入力)'!$C$23="均等割で按分",ROUND($H$28/COUNTIF($D$8:$D$26,"&gt;0"),0),ROUND($H$28*D20,0))))</f>
        <v/>
      </c>
      <c r="I20" s="38"/>
      <c r="J20" s="63"/>
      <c r="K20" s="42"/>
      <c r="L20" s="43"/>
      <c r="M20" s="237"/>
      <c r="N20" s="43"/>
    </row>
    <row r="21" spans="1:14" ht="16.5" customHeight="1">
      <c r="A21" s="36"/>
      <c r="B21" s="37"/>
      <c r="C21" s="38"/>
      <c r="D21" s="2" t="str">
        <f t="shared" si="0"/>
        <v/>
      </c>
      <c r="E21" s="12" t="str">
        <f>IF(OR(D21="",D21=0),"",IF('収支報告書(入力)'!$B$22="","",IF('収支報告書(入力)'!$C$22="均等割で按分",ROUND($E$28/$A$27,0),ROUND($E$28*D21,0))))</f>
        <v/>
      </c>
      <c r="F21" s="13" t="str">
        <f>IF(OR(D21="",D21=0),"",IF('収支報告書(入力)'!$B$43="","",IF('収支報告書(入力)'!$C$23="均等割で按分",ROUND($F$28/COUNTIF($D$8:$D$26,"&gt;0"),0),ROUND($F$28*D21,0))))</f>
        <v/>
      </c>
      <c r="G21" s="110" t="str">
        <f>IF(OR(D21="",D21=0),"",IF('共同取組活動支出額（入力）'!$D$23="","",IF('収支報告書(入力)'!$C$23="均等割で按分",ROUND($G$28/COUNTIF($D$8:$D$26,"&gt;0"),0),ROUND($G$28*D21,0))))</f>
        <v/>
      </c>
      <c r="H21" s="14" t="str">
        <f>IF(OR(D21="",D21=0),"",IF('共同取組活動支出額（入力）'!$D$23="","",IF('収支報告書(入力)'!$C$23="均等割で按分",ROUND($H$28/COUNTIF($D$8:$D$26,"&gt;0"),0),ROUND($H$28*D21,0))))</f>
        <v/>
      </c>
      <c r="I21" s="38"/>
      <c r="J21" s="63"/>
      <c r="K21" s="42"/>
      <c r="L21" s="43"/>
      <c r="M21" s="237"/>
      <c r="N21" s="43"/>
    </row>
    <row r="22" spans="1:14" ht="16.5" customHeight="1">
      <c r="A22" s="36"/>
      <c r="B22" s="37"/>
      <c r="C22" s="38"/>
      <c r="D22" s="2" t="str">
        <f t="shared" ref="D22:D26" si="1">IF(AND(B22="",C22=""),"",IF(B22="",ROUND(C22/$C$28,5),ROUND(B22/$B$28,5)))</f>
        <v/>
      </c>
      <c r="E22" s="12" t="str">
        <f>IF(OR(D22="",D22=0),"",IF('収支報告書(入力)'!$B$22="","",IF('収支報告書(入力)'!$C$22="均等割で按分",ROUND($E$28/$A$27,0),ROUND($E$28*D22,0))))</f>
        <v/>
      </c>
      <c r="F22" s="13" t="str">
        <f>IF(OR(D22="",D22=0),"",IF('収支報告書(入力)'!$B$43="","",IF('収支報告書(入力)'!$C$23="均等割で按分",ROUND($F$28/COUNTIF($D$8:$D$26,"&gt;0"),0),ROUND($F$28*D22,0))))</f>
        <v/>
      </c>
      <c r="G22" s="110" t="str">
        <f>IF(OR(D22="",D22=0),"",IF('共同取組活動支出額（入力）'!$D$23="","",IF('収支報告書(入力)'!$C$23="均等割で按分",ROUND($G$28/COUNTIF($D$8:$D$26,"&gt;0"),0),ROUND($G$28*D22,0))))</f>
        <v/>
      </c>
      <c r="H22" s="14" t="str">
        <f>IF(OR(D22="",D22=0),"",IF('共同取組活動支出額（入力）'!$D$23="","",IF('収支報告書(入力)'!$C$23="均等割で按分",ROUND($H$28/COUNTIF($D$8:$D$26,"&gt;0"),0),ROUND($H$28*D22,0))))</f>
        <v/>
      </c>
      <c r="I22" s="44"/>
      <c r="J22" s="41"/>
      <c r="K22" s="42"/>
      <c r="L22" s="43"/>
      <c r="M22" s="44"/>
      <c r="N22" s="43"/>
    </row>
    <row r="23" spans="1:14" ht="16.5" customHeight="1">
      <c r="A23" s="56"/>
      <c r="B23" s="37"/>
      <c r="C23" s="38"/>
      <c r="D23" s="2" t="str">
        <f t="shared" si="1"/>
        <v/>
      </c>
      <c r="E23" s="12" t="str">
        <f>IF(OR(D23="",D23=0),"",IF('収支報告書(入力)'!$B$22="","",IF('収支報告書(入力)'!$C$22="均等割で按分",ROUND($E$28/$A$27,0),ROUND($E$28*D23,0))))</f>
        <v/>
      </c>
      <c r="F23" s="13" t="str">
        <f>IF(OR(D23="",D23=0),"",IF('収支報告書(入力)'!$B$43="","",IF('収支報告書(入力)'!$C$23="均等割で按分",ROUND($F$28/COUNTIF($D$8:$D$26,"&gt;0"),0),ROUND($F$28*D23,0))))</f>
        <v/>
      </c>
      <c r="G23" s="110" t="str">
        <f>IF(OR(D23="",D23=0),"",IF('共同取組活動支出額（入力）'!$D$23="","",IF('収支報告書(入力)'!$C$23="均等割で按分",ROUND($G$28/COUNTIF($D$8:$D$26,"&gt;0"),0),ROUND($G$28*D23,0))))</f>
        <v/>
      </c>
      <c r="H23" s="14" t="str">
        <f>IF(OR(D23="",D23=0),"",IF('共同取組活動支出額（入力）'!$D$23="","",IF('収支報告書(入力)'!$C$23="均等割で按分",ROUND($H$28/COUNTIF($D$8:$D$26,"&gt;0"),0),ROUND($H$28*D23,0))))</f>
        <v/>
      </c>
      <c r="I23" s="44"/>
      <c r="J23" s="41"/>
      <c r="K23" s="42"/>
      <c r="L23" s="43"/>
      <c r="M23" s="44"/>
      <c r="N23" s="43"/>
    </row>
    <row r="24" spans="1:14" ht="16.5" customHeight="1">
      <c r="A24" s="36"/>
      <c r="B24" s="37"/>
      <c r="C24" s="38"/>
      <c r="D24" s="2" t="str">
        <f t="shared" si="1"/>
        <v/>
      </c>
      <c r="E24" s="12" t="str">
        <f>IF(OR(D24="",D24=0),"",IF('収支報告書(入力)'!$B$22="","",IF('収支報告書(入力)'!$C$22="均等割で按分",ROUND($E$28/$A$27,0),ROUND($E$28*D24,0))))</f>
        <v/>
      </c>
      <c r="F24" s="13" t="str">
        <f>IF(OR(D24="",D24=0),"",IF('収支報告書(入力)'!$B$43="","",IF('収支報告書(入力)'!$C$23="均等割で按分",ROUND($F$28/COUNTIF($D$8:$D$26,"&gt;0"),0),ROUND($F$28*D24,0))))</f>
        <v/>
      </c>
      <c r="G24" s="110" t="str">
        <f>IF(OR(D24="",D24=0),"",IF('共同取組活動支出額（入力）'!$D$23="","",IF('収支報告書(入力)'!$C$23="均等割で按分",ROUND($G$28/COUNTIF($D$8:$D$26,"&gt;0"),0),ROUND($G$28*D24,0))))</f>
        <v/>
      </c>
      <c r="H24" s="14" t="str">
        <f>IF(OR(D24="",D24=0),"",IF('共同取組活動支出額（入力）'!$D$23="","",IF('収支報告書(入力)'!$C$23="均等割で按分",ROUND($H$28/COUNTIF($D$8:$D$26,"&gt;0"),0),ROUND($H$28*D24,0))))</f>
        <v/>
      </c>
      <c r="I24" s="44"/>
      <c r="J24" s="41"/>
      <c r="K24" s="42"/>
      <c r="L24" s="43"/>
      <c r="M24" s="44"/>
      <c r="N24" s="43"/>
    </row>
    <row r="25" spans="1:14" ht="16.5" customHeight="1">
      <c r="A25" s="56"/>
      <c r="B25" s="37"/>
      <c r="C25" s="38"/>
      <c r="D25" s="2" t="str">
        <f t="shared" si="1"/>
        <v/>
      </c>
      <c r="E25" s="12" t="str">
        <f>IF(OR(D25="",D25=0),"",IF('収支報告書(入力)'!$B$22="","",IF('収支報告書(入力)'!$C$22="均等割で按分",ROUND($E$28/$A$27,0),ROUND($E$28*D25,0))))</f>
        <v/>
      </c>
      <c r="F25" s="13" t="str">
        <f>IF(OR(D25="",D25=0),"",IF('収支報告書(入力)'!$B$43="","",IF('収支報告書(入力)'!$C$23="均等割で按分",ROUND($F$28/COUNTIF($D$8:$D$26,"&gt;0"),0),ROUND($F$28*D25,0))))</f>
        <v/>
      </c>
      <c r="G25" s="110" t="str">
        <f>IF(OR(D25="",D25=0),"",IF('共同取組活動支出額（入力）'!$D$23="","",IF('収支報告書(入力)'!$C$23="均等割で按分",ROUND($G$28/COUNTIF($D$8:$D$26,"&gt;0"),0),ROUND($G$28*D25,0))))</f>
        <v/>
      </c>
      <c r="H25" s="14" t="str">
        <f>IF(OR(D25="",D25=0),"",IF('共同取組活動支出額（入力）'!$D$23="","",IF('収支報告書(入力)'!$C$23="均等割で按分",ROUND($H$28/COUNTIF($D$8:$D$26,"&gt;0"),0),ROUND($H$28*D25,0))))</f>
        <v/>
      </c>
      <c r="I25" s="44"/>
      <c r="J25" s="41"/>
      <c r="K25" s="42"/>
      <c r="L25" s="43"/>
      <c r="M25" s="44"/>
      <c r="N25" s="43"/>
    </row>
    <row r="26" spans="1:14" ht="16.5" customHeight="1" thickBot="1">
      <c r="A26" s="36"/>
      <c r="B26" s="39"/>
      <c r="C26" s="40"/>
      <c r="D26" s="3" t="str">
        <f t="shared" si="1"/>
        <v/>
      </c>
      <c r="E26" s="15" t="str">
        <f>IF(OR(D26="",D26=0),"",IF('収支報告書(入力)'!$B$22="","",IF('収支報告書(入力)'!$C$22="均等割で按分",ROUND($E$28/$A$27,0),ROUND($E$28*D26,0))))</f>
        <v/>
      </c>
      <c r="F26" s="16" t="str">
        <f>IF(OR(D26="",D26=0),"",IF('収支報告書(入力)'!$B$43="","",IF('収支報告書(入力)'!$C$23="均等割で按分",ROUND($F$28/COUNTIF($D$8:$D$26,"&gt;0"),0),ROUND($F$28*D26,0))))</f>
        <v/>
      </c>
      <c r="G26" s="111" t="str">
        <f>IF(OR(D26="",D26=0),"",IF('共同取組活動支出額（入力）'!$D$23="","",IF('収支報告書(入力)'!$C$23="均等割で按分",ROUND($G$28/COUNTIF($D$8:$D$26,"&gt;0"),0),ROUND($G$28*D26,0))))</f>
        <v/>
      </c>
      <c r="H26" s="17" t="str">
        <f>IF(OR(D26="",D26=0),"",IF('共同取組活動支出額（入力）'!$D$23="","",IF('収支報告書(入力)'!$C$23="均等割で按分",ROUND($H$28/COUNTIF($D$8:$D$26,"&gt;0"),0),ROUND($H$28*D26,0))))</f>
        <v/>
      </c>
      <c r="I26" s="45"/>
      <c r="J26" s="46"/>
      <c r="K26" s="47"/>
      <c r="L26" s="47"/>
      <c r="M26" s="48"/>
      <c r="N26" s="49"/>
    </row>
    <row r="27" spans="1:14" ht="16.5" customHeight="1">
      <c r="A27" s="55" t="s">
        <v>47</v>
      </c>
      <c r="B27" s="33">
        <f t="shared" ref="B27:N27" si="2">SUM(B8:B26)</f>
        <v>75000</v>
      </c>
      <c r="C27" s="8">
        <f t="shared" si="2"/>
        <v>0</v>
      </c>
      <c r="D27" s="4">
        <f t="shared" si="2"/>
        <v>0.99999000000000005</v>
      </c>
      <c r="E27" s="18">
        <f t="shared" si="2"/>
        <v>749997</v>
      </c>
      <c r="F27" s="19">
        <f t="shared" si="2"/>
        <v>750000</v>
      </c>
      <c r="G27" s="19">
        <f t="shared" si="2"/>
        <v>750000</v>
      </c>
      <c r="H27" s="20">
        <f t="shared" si="2"/>
        <v>720000</v>
      </c>
      <c r="I27" s="18">
        <f t="shared" si="2"/>
        <v>750000</v>
      </c>
      <c r="J27" s="19">
        <f t="shared" si="2"/>
        <v>750000</v>
      </c>
      <c r="K27" s="21">
        <f t="shared" si="2"/>
        <v>750000</v>
      </c>
      <c r="L27" s="21">
        <f t="shared" si="2"/>
        <v>720000</v>
      </c>
      <c r="M27" s="22">
        <f t="shared" si="2"/>
        <v>300000</v>
      </c>
      <c r="N27" s="20">
        <f t="shared" si="2"/>
        <v>45000</v>
      </c>
    </row>
    <row r="28" spans="1:14" ht="16.5" customHeight="1">
      <c r="A28" s="6" t="s">
        <v>46</v>
      </c>
      <c r="B28" s="34">
        <f>IF('共同取組活動支出額（入力）'!G5="","",'共同取組活動支出額（入力）'!G5)</f>
        <v>75000</v>
      </c>
      <c r="C28" s="9">
        <f>IF('収支報告書(入力)'!B22="","",'収支報告書(入力)'!B22)</f>
        <v>750000</v>
      </c>
      <c r="D28" s="5">
        <v>1</v>
      </c>
      <c r="E28" s="23">
        <f>IF('収支報告書(入力)'!B22="","",'収支報告書(入力)'!B22)</f>
        <v>750000</v>
      </c>
      <c r="F28" s="24">
        <f>IF('収支報告書(入力)'!B23="","",'収支報告書(入力)'!B23)</f>
        <v>750000</v>
      </c>
      <c r="G28" s="26">
        <f>IF('共同取組活動支出額（入力）'!B23="","",'共同取組活動支出額（入力）'!B23)</f>
        <v>750000</v>
      </c>
      <c r="H28" s="25">
        <f>IF('共同取組活動支出額（入力）'!D23="","",'共同取組活動支出額（入力）'!D23)</f>
        <v>720000</v>
      </c>
      <c r="I28" s="23">
        <f>E28</f>
        <v>750000</v>
      </c>
      <c r="J28" s="24">
        <f>F28</f>
        <v>750000</v>
      </c>
      <c r="K28" s="26">
        <f>G28</f>
        <v>750000</v>
      </c>
      <c r="L28" s="26">
        <f>H28</f>
        <v>720000</v>
      </c>
      <c r="M28" s="27">
        <f>M27</f>
        <v>300000</v>
      </c>
      <c r="N28" s="25">
        <f>IF('収支報告書(入力)'!B28="","",'収支報告書(入力)'!B28)</f>
        <v>45000</v>
      </c>
    </row>
    <row r="29" spans="1:14" ht="16.5" customHeight="1" thickBot="1">
      <c r="A29" s="7" t="s">
        <v>48</v>
      </c>
      <c r="B29" s="35">
        <f t="shared" ref="B29:N29" si="3">B28-B27</f>
        <v>0</v>
      </c>
      <c r="C29" s="10">
        <f t="shared" si="3"/>
        <v>750000</v>
      </c>
      <c r="D29" s="11">
        <f t="shared" si="3"/>
        <v>9.9999999999544897E-6</v>
      </c>
      <c r="E29" s="28">
        <f t="shared" si="3"/>
        <v>3</v>
      </c>
      <c r="F29" s="29">
        <f t="shared" si="3"/>
        <v>0</v>
      </c>
      <c r="G29" s="31">
        <f t="shared" si="3"/>
        <v>0</v>
      </c>
      <c r="H29" s="30">
        <f t="shared" si="3"/>
        <v>0</v>
      </c>
      <c r="I29" s="28">
        <f t="shared" si="3"/>
        <v>0</v>
      </c>
      <c r="J29" s="29">
        <f t="shared" si="3"/>
        <v>0</v>
      </c>
      <c r="K29" s="31">
        <f t="shared" si="3"/>
        <v>0</v>
      </c>
      <c r="L29" s="31">
        <f t="shared" si="3"/>
        <v>0</v>
      </c>
      <c r="M29" s="32">
        <f t="shared" si="3"/>
        <v>0</v>
      </c>
      <c r="N29" s="30">
        <f t="shared" si="3"/>
        <v>0</v>
      </c>
    </row>
  </sheetData>
  <sheetProtection algorithmName="SHA-512" hashValue="LtUW4nNE3r/fUFwuA9ShrLHEaJyB2tKZ6jEJiRfHu8G0OqN6CaZiu3KRrImINTT9CnjwUHS0fiG6r7+N4OlBxw==" saltValue="d1MgO/wnnihzeq0lMDk1RA==" spinCount="100000" sheet="1" objects="1" scenarios="1"/>
  <mergeCells count="5">
    <mergeCell ref="M6:N6"/>
    <mergeCell ref="I6:L6"/>
    <mergeCell ref="A6:D6"/>
    <mergeCell ref="E6:H6"/>
    <mergeCell ref="A1:N2"/>
  </mergeCells>
  <phoneticPr fontId="2"/>
  <conditionalFormatting sqref="E7">
    <cfRule type="expression" dxfId="15" priority="17">
      <formula>$E$27=$E$28</formula>
    </cfRule>
    <cfRule type="expression" dxfId="14" priority="18">
      <formula>$E$27&lt;&gt;$E$28</formula>
    </cfRule>
  </conditionalFormatting>
  <conditionalFormatting sqref="H7">
    <cfRule type="expression" dxfId="13" priority="19">
      <formula>$H$27=$H$28</formula>
    </cfRule>
    <cfRule type="expression" dxfId="12" priority="20">
      <formula>$H$27&lt;&gt;$H$28</formula>
    </cfRule>
  </conditionalFormatting>
  <conditionalFormatting sqref="I7">
    <cfRule type="expression" dxfId="11" priority="21">
      <formula>$I$27=$I$28</formula>
    </cfRule>
    <cfRule type="expression" dxfId="10" priority="22">
      <formula>$I$27&lt;&gt;$I$28</formula>
    </cfRule>
  </conditionalFormatting>
  <conditionalFormatting sqref="L7">
    <cfRule type="expression" dxfId="9" priority="23">
      <formula>$L$27=$L$28</formula>
    </cfRule>
    <cfRule type="expression" dxfId="8" priority="24">
      <formula>$L$27&lt;&gt;$L$28</formula>
    </cfRule>
  </conditionalFormatting>
  <conditionalFormatting sqref="J7">
    <cfRule type="expression" dxfId="7" priority="25">
      <formula>$J$27=$J$28</formula>
    </cfRule>
    <cfRule type="expression" dxfId="6" priority="26">
      <formula>$J$27&lt;&gt;$J$28</formula>
    </cfRule>
  </conditionalFormatting>
  <conditionalFormatting sqref="K7">
    <cfRule type="expression" dxfId="5" priority="27">
      <formula>$K$27=$K$28</formula>
    </cfRule>
    <cfRule type="expression" dxfId="4" priority="28">
      <formula>$K$27&lt;&gt;$K$28</formula>
    </cfRule>
  </conditionalFormatting>
  <conditionalFormatting sqref="G7">
    <cfRule type="expression" dxfId="3" priority="29">
      <formula>$G$27=$G$28</formula>
    </cfRule>
    <cfRule type="expression" dxfId="2" priority="30">
      <formula>$G$27&lt;&gt;$G$28</formula>
    </cfRule>
  </conditionalFormatting>
  <conditionalFormatting sqref="F7">
    <cfRule type="expression" dxfId="1" priority="31">
      <formula>$F$27=$F$28</formula>
    </cfRule>
    <cfRule type="expression" dxfId="0" priority="32">
      <formula>$F$27&lt;&gt;$F$28</formula>
    </cfRule>
  </conditionalFormatting>
  <dataValidations count="2">
    <dataValidation imeMode="hiragana" allowBlank="1" showInputMessage="1" showErrorMessage="1" sqref="A8:A26"/>
    <dataValidation imeMode="off" allowBlank="1" showInputMessage="1" showErrorMessage="1" sqref="B8:N29"/>
  </dataValidations>
  <printOptions horizontalCentered="1"/>
  <pageMargins left="0.39370078740157483" right="0.39370078740157483" top="0.59055118110236227" bottom="0.59055118110236227" header="0.51181102362204722" footer="0.11811023622047245"/>
  <pageSetup paperSize="9" fitToHeight="0"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N25"/>
  <sheetViews>
    <sheetView view="pageBreakPreview" zoomScaleNormal="85" zoomScaleSheetLayoutView="100" workbookViewId="0">
      <selection activeCell="E12" sqref="E12"/>
    </sheetView>
  </sheetViews>
  <sheetFormatPr defaultRowHeight="13.5"/>
  <cols>
    <col min="1" max="1" width="18.625" style="105" customWidth="1"/>
    <col min="2" max="10" width="13.625" style="105" customWidth="1"/>
    <col min="11" max="256" width="9" style="105"/>
    <col min="257" max="257" width="18.625" style="105" customWidth="1"/>
    <col min="258" max="266" width="13.625" style="105" customWidth="1"/>
    <col min="267" max="512" width="9" style="105"/>
    <col min="513" max="513" width="18.625" style="105" customWidth="1"/>
    <col min="514" max="522" width="13.625" style="105" customWidth="1"/>
    <col min="523" max="768" width="9" style="105"/>
    <col min="769" max="769" width="18.625" style="105" customWidth="1"/>
    <col min="770" max="778" width="13.625" style="105" customWidth="1"/>
    <col min="779" max="1024" width="9" style="105"/>
    <col min="1025" max="1025" width="18.625" style="105" customWidth="1"/>
    <col min="1026" max="1034" width="13.625" style="105" customWidth="1"/>
    <col min="1035" max="1280" width="9" style="105"/>
    <col min="1281" max="1281" width="18.625" style="105" customWidth="1"/>
    <col min="1282" max="1290" width="13.625" style="105" customWidth="1"/>
    <col min="1291" max="1536" width="9" style="105"/>
    <col min="1537" max="1537" width="18.625" style="105" customWidth="1"/>
    <col min="1538" max="1546" width="13.625" style="105" customWidth="1"/>
    <col min="1547" max="1792" width="9" style="105"/>
    <col min="1793" max="1793" width="18.625" style="105" customWidth="1"/>
    <col min="1794" max="1802" width="13.625" style="105" customWidth="1"/>
    <col min="1803" max="2048" width="9" style="105"/>
    <col min="2049" max="2049" width="18.625" style="105" customWidth="1"/>
    <col min="2050" max="2058" width="13.625" style="105" customWidth="1"/>
    <col min="2059" max="2304" width="9" style="105"/>
    <col min="2305" max="2305" width="18.625" style="105" customWidth="1"/>
    <col min="2306" max="2314" width="13.625" style="105" customWidth="1"/>
    <col min="2315" max="2560" width="9" style="105"/>
    <col min="2561" max="2561" width="18.625" style="105" customWidth="1"/>
    <col min="2562" max="2570" width="13.625" style="105" customWidth="1"/>
    <col min="2571" max="2816" width="9" style="105"/>
    <col min="2817" max="2817" width="18.625" style="105" customWidth="1"/>
    <col min="2818" max="2826" width="13.625" style="105" customWidth="1"/>
    <col min="2827" max="3072" width="9" style="105"/>
    <col min="3073" max="3073" width="18.625" style="105" customWidth="1"/>
    <col min="3074" max="3082" width="13.625" style="105" customWidth="1"/>
    <col min="3083" max="3328" width="9" style="105"/>
    <col min="3329" max="3329" width="18.625" style="105" customWidth="1"/>
    <col min="3330" max="3338" width="13.625" style="105" customWidth="1"/>
    <col min="3339" max="3584" width="9" style="105"/>
    <col min="3585" max="3585" width="18.625" style="105" customWidth="1"/>
    <col min="3586" max="3594" width="13.625" style="105" customWidth="1"/>
    <col min="3595" max="3840" width="9" style="105"/>
    <col min="3841" max="3841" width="18.625" style="105" customWidth="1"/>
    <col min="3842" max="3850" width="13.625" style="105" customWidth="1"/>
    <col min="3851" max="4096" width="9" style="105"/>
    <col min="4097" max="4097" width="18.625" style="105" customWidth="1"/>
    <col min="4098" max="4106" width="13.625" style="105" customWidth="1"/>
    <col min="4107" max="4352" width="9" style="105"/>
    <col min="4353" max="4353" width="18.625" style="105" customWidth="1"/>
    <col min="4354" max="4362" width="13.625" style="105" customWidth="1"/>
    <col min="4363" max="4608" width="9" style="105"/>
    <col min="4609" max="4609" width="18.625" style="105" customWidth="1"/>
    <col min="4610" max="4618" width="13.625" style="105" customWidth="1"/>
    <col min="4619" max="4864" width="9" style="105"/>
    <col min="4865" max="4865" width="18.625" style="105" customWidth="1"/>
    <col min="4866" max="4874" width="13.625" style="105" customWidth="1"/>
    <col min="4875" max="5120" width="9" style="105"/>
    <col min="5121" max="5121" width="18.625" style="105" customWidth="1"/>
    <col min="5122" max="5130" width="13.625" style="105" customWidth="1"/>
    <col min="5131" max="5376" width="9" style="105"/>
    <col min="5377" max="5377" width="18.625" style="105" customWidth="1"/>
    <col min="5378" max="5386" width="13.625" style="105" customWidth="1"/>
    <col min="5387" max="5632" width="9" style="105"/>
    <col min="5633" max="5633" width="18.625" style="105" customWidth="1"/>
    <col min="5634" max="5642" width="13.625" style="105" customWidth="1"/>
    <col min="5643" max="5888" width="9" style="105"/>
    <col min="5889" max="5889" width="18.625" style="105" customWidth="1"/>
    <col min="5890" max="5898" width="13.625" style="105" customWidth="1"/>
    <col min="5899" max="6144" width="9" style="105"/>
    <col min="6145" max="6145" width="18.625" style="105" customWidth="1"/>
    <col min="6146" max="6154" width="13.625" style="105" customWidth="1"/>
    <col min="6155" max="6400" width="9" style="105"/>
    <col min="6401" max="6401" width="18.625" style="105" customWidth="1"/>
    <col min="6402" max="6410" width="13.625" style="105" customWidth="1"/>
    <col min="6411" max="6656" width="9" style="105"/>
    <col min="6657" max="6657" width="18.625" style="105" customWidth="1"/>
    <col min="6658" max="6666" width="13.625" style="105" customWidth="1"/>
    <col min="6667" max="6912" width="9" style="105"/>
    <col min="6913" max="6913" width="18.625" style="105" customWidth="1"/>
    <col min="6914" max="6922" width="13.625" style="105" customWidth="1"/>
    <col min="6923" max="7168" width="9" style="105"/>
    <col min="7169" max="7169" width="18.625" style="105" customWidth="1"/>
    <col min="7170" max="7178" width="13.625" style="105" customWidth="1"/>
    <col min="7179" max="7424" width="9" style="105"/>
    <col min="7425" max="7425" width="18.625" style="105" customWidth="1"/>
    <col min="7426" max="7434" width="13.625" style="105" customWidth="1"/>
    <col min="7435" max="7680" width="9" style="105"/>
    <col min="7681" max="7681" width="18.625" style="105" customWidth="1"/>
    <col min="7682" max="7690" width="13.625" style="105" customWidth="1"/>
    <col min="7691" max="7936" width="9" style="105"/>
    <col min="7937" max="7937" width="18.625" style="105" customWidth="1"/>
    <col min="7938" max="7946" width="13.625" style="105" customWidth="1"/>
    <col min="7947" max="8192" width="9" style="105"/>
    <col min="8193" max="8193" width="18.625" style="105" customWidth="1"/>
    <col min="8194" max="8202" width="13.625" style="105" customWidth="1"/>
    <col min="8203" max="8448" width="9" style="105"/>
    <col min="8449" max="8449" width="18.625" style="105" customWidth="1"/>
    <col min="8450" max="8458" width="13.625" style="105" customWidth="1"/>
    <col min="8459" max="8704" width="9" style="105"/>
    <col min="8705" max="8705" width="18.625" style="105" customWidth="1"/>
    <col min="8706" max="8714" width="13.625" style="105" customWidth="1"/>
    <col min="8715" max="8960" width="9" style="105"/>
    <col min="8961" max="8961" width="18.625" style="105" customWidth="1"/>
    <col min="8962" max="8970" width="13.625" style="105" customWidth="1"/>
    <col min="8971" max="9216" width="9" style="105"/>
    <col min="9217" max="9217" width="18.625" style="105" customWidth="1"/>
    <col min="9218" max="9226" width="13.625" style="105" customWidth="1"/>
    <col min="9227" max="9472" width="9" style="105"/>
    <col min="9473" max="9473" width="18.625" style="105" customWidth="1"/>
    <col min="9474" max="9482" width="13.625" style="105" customWidth="1"/>
    <col min="9483" max="9728" width="9" style="105"/>
    <col min="9729" max="9729" width="18.625" style="105" customWidth="1"/>
    <col min="9730" max="9738" width="13.625" style="105" customWidth="1"/>
    <col min="9739" max="9984" width="9" style="105"/>
    <col min="9985" max="9985" width="18.625" style="105" customWidth="1"/>
    <col min="9986" max="9994" width="13.625" style="105" customWidth="1"/>
    <col min="9995" max="10240" width="9" style="105"/>
    <col min="10241" max="10241" width="18.625" style="105" customWidth="1"/>
    <col min="10242" max="10250" width="13.625" style="105" customWidth="1"/>
    <col min="10251" max="10496" width="9" style="105"/>
    <col min="10497" max="10497" width="18.625" style="105" customWidth="1"/>
    <col min="10498" max="10506" width="13.625" style="105" customWidth="1"/>
    <col min="10507" max="10752" width="9" style="105"/>
    <col min="10753" max="10753" width="18.625" style="105" customWidth="1"/>
    <col min="10754" max="10762" width="13.625" style="105" customWidth="1"/>
    <col min="10763" max="11008" width="9" style="105"/>
    <col min="11009" max="11009" width="18.625" style="105" customWidth="1"/>
    <col min="11010" max="11018" width="13.625" style="105" customWidth="1"/>
    <col min="11019" max="11264" width="9" style="105"/>
    <col min="11265" max="11265" width="18.625" style="105" customWidth="1"/>
    <col min="11266" max="11274" width="13.625" style="105" customWidth="1"/>
    <col min="11275" max="11520" width="9" style="105"/>
    <col min="11521" max="11521" width="18.625" style="105" customWidth="1"/>
    <col min="11522" max="11530" width="13.625" style="105" customWidth="1"/>
    <col min="11531" max="11776" width="9" style="105"/>
    <col min="11777" max="11777" width="18.625" style="105" customWidth="1"/>
    <col min="11778" max="11786" width="13.625" style="105" customWidth="1"/>
    <col min="11787" max="12032" width="9" style="105"/>
    <col min="12033" max="12033" width="18.625" style="105" customWidth="1"/>
    <col min="12034" max="12042" width="13.625" style="105" customWidth="1"/>
    <col min="12043" max="12288" width="9" style="105"/>
    <col min="12289" max="12289" width="18.625" style="105" customWidth="1"/>
    <col min="12290" max="12298" width="13.625" style="105" customWidth="1"/>
    <col min="12299" max="12544" width="9" style="105"/>
    <col min="12545" max="12545" width="18.625" style="105" customWidth="1"/>
    <col min="12546" max="12554" width="13.625" style="105" customWidth="1"/>
    <col min="12555" max="12800" width="9" style="105"/>
    <col min="12801" max="12801" width="18.625" style="105" customWidth="1"/>
    <col min="12802" max="12810" width="13.625" style="105" customWidth="1"/>
    <col min="12811" max="13056" width="9" style="105"/>
    <col min="13057" max="13057" width="18.625" style="105" customWidth="1"/>
    <col min="13058" max="13066" width="13.625" style="105" customWidth="1"/>
    <col min="13067" max="13312" width="9" style="105"/>
    <col min="13313" max="13313" width="18.625" style="105" customWidth="1"/>
    <col min="13314" max="13322" width="13.625" style="105" customWidth="1"/>
    <col min="13323" max="13568" width="9" style="105"/>
    <col min="13569" max="13569" width="18.625" style="105" customWidth="1"/>
    <col min="13570" max="13578" width="13.625" style="105" customWidth="1"/>
    <col min="13579" max="13824" width="9" style="105"/>
    <col min="13825" max="13825" width="18.625" style="105" customWidth="1"/>
    <col min="13826" max="13834" width="13.625" style="105" customWidth="1"/>
    <col min="13835" max="14080" width="9" style="105"/>
    <col min="14081" max="14081" width="18.625" style="105" customWidth="1"/>
    <col min="14082" max="14090" width="13.625" style="105" customWidth="1"/>
    <col min="14091" max="14336" width="9" style="105"/>
    <col min="14337" max="14337" width="18.625" style="105" customWidth="1"/>
    <col min="14338" max="14346" width="13.625" style="105" customWidth="1"/>
    <col min="14347" max="14592" width="9" style="105"/>
    <col min="14593" max="14593" width="18.625" style="105" customWidth="1"/>
    <col min="14594" max="14602" width="13.625" style="105" customWidth="1"/>
    <col min="14603" max="14848" width="9" style="105"/>
    <col min="14849" max="14849" width="18.625" style="105" customWidth="1"/>
    <col min="14850" max="14858" width="13.625" style="105" customWidth="1"/>
    <col min="14859" max="15104" width="9" style="105"/>
    <col min="15105" max="15105" width="18.625" style="105" customWidth="1"/>
    <col min="15106" max="15114" width="13.625" style="105" customWidth="1"/>
    <col min="15115" max="15360" width="9" style="105"/>
    <col min="15361" max="15361" width="18.625" style="105" customWidth="1"/>
    <col min="15362" max="15370" width="13.625" style="105" customWidth="1"/>
    <col min="15371" max="15616" width="9" style="105"/>
    <col min="15617" max="15617" width="18.625" style="105" customWidth="1"/>
    <col min="15618" max="15626" width="13.625" style="105" customWidth="1"/>
    <col min="15627" max="15872" width="9" style="105"/>
    <col min="15873" max="15873" width="18.625" style="105" customWidth="1"/>
    <col min="15874" max="15882" width="13.625" style="105" customWidth="1"/>
    <col min="15883" max="16128" width="9" style="105"/>
    <col min="16129" max="16129" width="18.625" style="105" customWidth="1"/>
    <col min="16130" max="16138" width="13.625" style="105" customWidth="1"/>
    <col min="16139" max="16384" width="9" style="105"/>
  </cols>
  <sheetData>
    <row r="1" spans="1:14" s="272" customFormat="1" ht="16.5" customHeight="1">
      <c r="A1" s="298" t="s">
        <v>239</v>
      </c>
      <c r="B1" s="298"/>
      <c r="C1" s="298"/>
      <c r="D1" s="298"/>
      <c r="E1" s="298"/>
      <c r="F1" s="298"/>
      <c r="G1" s="298"/>
      <c r="H1" s="298"/>
      <c r="I1" s="298"/>
      <c r="J1" s="298"/>
      <c r="K1" s="270"/>
      <c r="L1" s="270"/>
      <c r="M1" s="270"/>
      <c r="N1" s="270"/>
    </row>
    <row r="2" spans="1:14" s="272" customFormat="1" ht="16.5" customHeight="1">
      <c r="A2" s="298"/>
      <c r="B2" s="298"/>
      <c r="C2" s="298"/>
      <c r="D2" s="298"/>
      <c r="E2" s="298"/>
      <c r="F2" s="298"/>
      <c r="G2" s="298"/>
      <c r="H2" s="298"/>
      <c r="I2" s="298"/>
      <c r="J2" s="298"/>
      <c r="K2" s="270"/>
      <c r="L2" s="270"/>
      <c r="M2" s="270"/>
      <c r="N2" s="270"/>
    </row>
    <row r="3" spans="1:14" s="78" customFormat="1" ht="14.25" thickBot="1">
      <c r="A3" s="74" t="s">
        <v>128</v>
      </c>
      <c r="B3" s="75"/>
      <c r="C3" s="76"/>
      <c r="D3" s="76"/>
      <c r="E3" s="76"/>
      <c r="F3" s="76"/>
      <c r="G3" s="76"/>
      <c r="H3" s="76"/>
      <c r="I3" s="76"/>
      <c r="J3" s="77" t="s">
        <v>129</v>
      </c>
    </row>
    <row r="4" spans="1:14" s="78" customFormat="1">
      <c r="A4" s="338" t="s">
        <v>130</v>
      </c>
      <c r="B4" s="340" t="s">
        <v>131</v>
      </c>
      <c r="C4" s="79" t="s">
        <v>132</v>
      </c>
      <c r="D4" s="342" t="s">
        <v>133</v>
      </c>
      <c r="E4" s="343"/>
      <c r="F4" s="342" t="s">
        <v>134</v>
      </c>
      <c r="G4" s="344"/>
      <c r="H4" s="344"/>
      <c r="I4" s="344"/>
      <c r="J4" s="79" t="s">
        <v>135</v>
      </c>
    </row>
    <row r="5" spans="1:14" s="78" customFormat="1" ht="30" customHeight="1" thickBot="1">
      <c r="A5" s="339"/>
      <c r="B5" s="341"/>
      <c r="C5" s="80" t="s">
        <v>136</v>
      </c>
      <c r="D5" s="81" t="s">
        <v>137</v>
      </c>
      <c r="E5" s="82" t="s">
        <v>138</v>
      </c>
      <c r="F5" s="83" t="s">
        <v>139</v>
      </c>
      <c r="G5" s="84" t="s">
        <v>140</v>
      </c>
      <c r="H5" s="84" t="s">
        <v>141</v>
      </c>
      <c r="I5" s="85" t="s">
        <v>142</v>
      </c>
      <c r="J5" s="86" t="s">
        <v>143</v>
      </c>
    </row>
    <row r="6" spans="1:14" s="78" customFormat="1" ht="16.5" customHeight="1" thickTop="1">
      <c r="A6" s="87" t="str">
        <f>IF('参加者別細目(入力)'!A8="","",'参加者別細目(入力)'!A8)</f>
        <v>Ａ</v>
      </c>
      <c r="B6" s="88">
        <f>IF('参加者別細目(入力)'!B8="","",'参加者別細目(入力)'!B8)</f>
        <v>20000</v>
      </c>
      <c r="C6" s="89">
        <f>IF('参加者別細目(入力)'!I8="","",'参加者別細目(入力)'!I8)</f>
        <v>200006</v>
      </c>
      <c r="D6" s="90">
        <f>IF('参加者別細目(入力)'!J8="","",'参加者別細目(入力)'!J8)</f>
        <v>75000</v>
      </c>
      <c r="E6" s="91">
        <f>IF('参加者別細目(入力)'!K8="","",'参加者別細目(入力)'!K8)</f>
        <v>75000</v>
      </c>
      <c r="F6" s="92">
        <f>IF(A6="","",SUM(C6:D6))</f>
        <v>275006</v>
      </c>
      <c r="G6" s="93">
        <f>IF('参加者別細目(入力)'!N8="","",'参加者別細目(入力)'!N8)</f>
        <v>20000</v>
      </c>
      <c r="H6" s="93">
        <f>IF('参加者別細目(入力)'!M8="","",'参加者別細目(入力)'!M8)</f>
        <v>30000</v>
      </c>
      <c r="I6" s="94">
        <f>IF(A6="","",SUM(F6:H6))</f>
        <v>325006</v>
      </c>
      <c r="J6" s="89">
        <f>IF('参加者別細目(入力)'!L8="","",'参加者別細目(入力)'!L8)</f>
        <v>72000</v>
      </c>
    </row>
    <row r="7" spans="1:14" s="78" customFormat="1" ht="16.5" customHeight="1">
      <c r="A7" s="95" t="str">
        <f>IF('参加者別細目(入力)'!A9="","",'参加者別細目(入力)'!A9)</f>
        <v>Ｂ</v>
      </c>
      <c r="B7" s="96">
        <f>IF('参加者別細目(入力)'!B9="","",'参加者別細目(入力)'!B9)</f>
        <v>10000</v>
      </c>
      <c r="C7" s="97">
        <f>IF('参加者別細目(入力)'!I9="","",'参加者別細目(入力)'!I9)</f>
        <v>99998</v>
      </c>
      <c r="D7" s="98">
        <f>IF('参加者別細目(入力)'!J9="","",'参加者別細目(入力)'!J9)</f>
        <v>75000</v>
      </c>
      <c r="E7" s="99">
        <f>IF('参加者別細目(入力)'!K9="","",'参加者別細目(入力)'!K9)</f>
        <v>75000</v>
      </c>
      <c r="F7" s="100">
        <f t="shared" ref="F7:F24" si="0">IF(A7="","",SUM(C7:D7))</f>
        <v>174998</v>
      </c>
      <c r="G7" s="101" t="str">
        <f>IF('参加者別細目(入力)'!N9="","",'参加者別細目(入力)'!N9)</f>
        <v/>
      </c>
      <c r="H7" s="101">
        <f>IF('参加者別細目(入力)'!M9="","",'参加者別細目(入力)'!M9)</f>
        <v>30000</v>
      </c>
      <c r="I7" s="102">
        <f t="shared" ref="I7:I24" si="1">IF(A7="","",SUM(F7:H7))</f>
        <v>204998</v>
      </c>
      <c r="J7" s="97">
        <f>IF('参加者別細目(入力)'!L9="","",'参加者別細目(入力)'!L9)</f>
        <v>72000</v>
      </c>
    </row>
    <row r="8" spans="1:14" s="78" customFormat="1" ht="16.5" customHeight="1">
      <c r="A8" s="95" t="str">
        <f>IF('参加者別細目(入力)'!A10="","",'参加者別細目(入力)'!A10)</f>
        <v>Ｃ</v>
      </c>
      <c r="B8" s="96">
        <f>IF('参加者別細目(入力)'!B10="","",'参加者別細目(入力)'!B10)</f>
        <v>8000</v>
      </c>
      <c r="C8" s="97">
        <f>IF('参加者別細目(入力)'!I10="","",'参加者別細目(入力)'!I10)</f>
        <v>80003</v>
      </c>
      <c r="D8" s="98">
        <f>IF('参加者別細目(入力)'!J10="","",'参加者別細目(入力)'!J10)</f>
        <v>75000</v>
      </c>
      <c r="E8" s="99">
        <f>IF('参加者別細目(入力)'!K10="","",'参加者別細目(入力)'!K10)</f>
        <v>75000</v>
      </c>
      <c r="F8" s="100">
        <f t="shared" si="0"/>
        <v>155003</v>
      </c>
      <c r="G8" s="101">
        <f>IF('参加者別細目(入力)'!N10="","",'参加者別細目(入力)'!N10)</f>
        <v>5000</v>
      </c>
      <c r="H8" s="101">
        <f>IF('参加者別細目(入力)'!M10="","",'参加者別細目(入力)'!M10)</f>
        <v>30000</v>
      </c>
      <c r="I8" s="102">
        <f t="shared" si="1"/>
        <v>190003</v>
      </c>
      <c r="J8" s="97">
        <f>IF('参加者別細目(入力)'!L10="","",'参加者別細目(入力)'!L10)</f>
        <v>72000</v>
      </c>
    </row>
    <row r="9" spans="1:14" s="78" customFormat="1" ht="16.5" customHeight="1">
      <c r="A9" s="95" t="str">
        <f>IF('参加者別細目(入力)'!A11="","",'参加者別細目(入力)'!A11)</f>
        <v>Ｄ</v>
      </c>
      <c r="B9" s="96">
        <f>IF('参加者別細目(入力)'!B11="","",'参加者別細目(入力)'!B11)</f>
        <v>7000</v>
      </c>
      <c r="C9" s="97">
        <f>IF('参加者別細目(入力)'!I11="","",'参加者別細目(入力)'!I11)</f>
        <v>69998</v>
      </c>
      <c r="D9" s="98">
        <f>IF('参加者別細目(入力)'!J11="","",'参加者別細目(入力)'!J11)</f>
        <v>75000</v>
      </c>
      <c r="E9" s="99">
        <f>IF('参加者別細目(入力)'!K11="","",'参加者別細目(入力)'!K11)</f>
        <v>75000</v>
      </c>
      <c r="F9" s="100">
        <f t="shared" si="0"/>
        <v>144998</v>
      </c>
      <c r="G9" s="101">
        <f>IF('参加者別細目(入力)'!N11="","",'参加者別細目(入力)'!N11)</f>
        <v>15000</v>
      </c>
      <c r="H9" s="101">
        <f>IF('参加者別細目(入力)'!M11="","",'参加者別細目(入力)'!M11)</f>
        <v>30000</v>
      </c>
      <c r="I9" s="102">
        <f t="shared" si="1"/>
        <v>189998</v>
      </c>
      <c r="J9" s="97">
        <f>IF('参加者別細目(入力)'!L11="","",'参加者別細目(入力)'!L11)</f>
        <v>72000</v>
      </c>
    </row>
    <row r="10" spans="1:14" s="78" customFormat="1" ht="16.5" customHeight="1">
      <c r="A10" s="95" t="str">
        <f>IF('参加者別細目(入力)'!A12="","",'参加者別細目(入力)'!A12)</f>
        <v>Ｅ</v>
      </c>
      <c r="B10" s="96">
        <f>IF('参加者別細目(入力)'!B12="","",'参加者別細目(入力)'!B12)</f>
        <v>7000</v>
      </c>
      <c r="C10" s="97">
        <f>IF('参加者別細目(入力)'!I12="","",'参加者別細目(入力)'!I12)</f>
        <v>69998</v>
      </c>
      <c r="D10" s="98">
        <f>IF('参加者別細目(入力)'!J12="","",'参加者別細目(入力)'!J12)</f>
        <v>75000</v>
      </c>
      <c r="E10" s="99">
        <f>IF('参加者別細目(入力)'!K12="","",'参加者別細目(入力)'!K12)</f>
        <v>75000</v>
      </c>
      <c r="F10" s="100">
        <f t="shared" si="0"/>
        <v>144998</v>
      </c>
      <c r="G10" s="101" t="str">
        <f>IF('参加者別細目(入力)'!N12="","",'参加者別細目(入力)'!N12)</f>
        <v/>
      </c>
      <c r="H10" s="101">
        <f>IF('参加者別細目(入力)'!M12="","",'参加者別細目(入力)'!M12)</f>
        <v>30000</v>
      </c>
      <c r="I10" s="102">
        <f t="shared" si="1"/>
        <v>174998</v>
      </c>
      <c r="J10" s="97">
        <f>IF('参加者別細目(入力)'!L12="","",'参加者別細目(入力)'!L12)</f>
        <v>72000</v>
      </c>
    </row>
    <row r="11" spans="1:14" s="78" customFormat="1" ht="16.5" customHeight="1">
      <c r="A11" s="95" t="str">
        <f>IF('参加者別細目(入力)'!A13="","",'参加者別細目(入力)'!A13)</f>
        <v>Ｆ</v>
      </c>
      <c r="B11" s="96">
        <f>IF('参加者別細目(入力)'!B13="","",'参加者別細目(入力)'!B13)</f>
        <v>6000</v>
      </c>
      <c r="C11" s="97">
        <f>IF('参加者別細目(入力)'!I13="","",'参加者別細目(入力)'!I13)</f>
        <v>60000</v>
      </c>
      <c r="D11" s="98">
        <f>IF('参加者別細目(入力)'!J13="","",'参加者別細目(入力)'!J13)</f>
        <v>75000</v>
      </c>
      <c r="E11" s="99">
        <f>IF('参加者別細目(入力)'!K13="","",'参加者別細目(入力)'!K13)</f>
        <v>75000</v>
      </c>
      <c r="F11" s="100">
        <f t="shared" si="0"/>
        <v>135000</v>
      </c>
      <c r="G11" s="101" t="str">
        <f>IF('参加者別細目(入力)'!N13="","",'参加者別細目(入力)'!N13)</f>
        <v/>
      </c>
      <c r="H11" s="101">
        <f>IF('参加者別細目(入力)'!M13="","",'参加者別細目(入力)'!M13)</f>
        <v>30000</v>
      </c>
      <c r="I11" s="102">
        <f t="shared" si="1"/>
        <v>165000</v>
      </c>
      <c r="J11" s="97">
        <f>IF('参加者別細目(入力)'!L13="","",'参加者別細目(入力)'!L13)</f>
        <v>72000</v>
      </c>
    </row>
    <row r="12" spans="1:14" s="78" customFormat="1" ht="16.5" customHeight="1">
      <c r="A12" s="95" t="str">
        <f>IF('参加者別細目(入力)'!A14="","",'参加者別細目(入力)'!A14)</f>
        <v>Ｇ</v>
      </c>
      <c r="B12" s="96">
        <f>IF('参加者別細目(入力)'!B14="","",'参加者別細目(入力)'!B14)</f>
        <v>5000</v>
      </c>
      <c r="C12" s="97">
        <f>IF('参加者別細目(入力)'!I14="","",'参加者別細目(入力)'!I14)</f>
        <v>50003</v>
      </c>
      <c r="D12" s="98">
        <f>IF('参加者別細目(入力)'!J14="","",'参加者別細目(入力)'!J14)</f>
        <v>75000</v>
      </c>
      <c r="E12" s="99">
        <f>IF('参加者別細目(入力)'!K14="","",'参加者別細目(入力)'!K14)</f>
        <v>75000</v>
      </c>
      <c r="F12" s="100">
        <f t="shared" si="0"/>
        <v>125003</v>
      </c>
      <c r="G12" s="101" t="str">
        <f>IF('参加者別細目(入力)'!N14="","",'参加者別細目(入力)'!N14)</f>
        <v/>
      </c>
      <c r="H12" s="101">
        <f>IF('参加者別細目(入力)'!M14="","",'参加者別細目(入力)'!M14)</f>
        <v>30000</v>
      </c>
      <c r="I12" s="102">
        <f t="shared" si="1"/>
        <v>155003</v>
      </c>
      <c r="J12" s="97">
        <f>IF('参加者別細目(入力)'!L14="","",'参加者別細目(入力)'!L14)</f>
        <v>72000</v>
      </c>
    </row>
    <row r="13" spans="1:14" s="78" customFormat="1" ht="16.5" customHeight="1">
      <c r="A13" s="95" t="str">
        <f>IF('参加者別細目(入力)'!A15="","",'参加者別細目(入力)'!A15)</f>
        <v>Ｈ</v>
      </c>
      <c r="B13" s="96">
        <f>IF('参加者別細目(入力)'!B15="","",'参加者別細目(入力)'!B15)</f>
        <v>4000</v>
      </c>
      <c r="C13" s="97">
        <f>IF('参加者別細目(入力)'!I15="","",'参加者別細目(入力)'!I15)</f>
        <v>39998</v>
      </c>
      <c r="D13" s="98">
        <f>IF('参加者別細目(入力)'!J15="","",'参加者別細目(入力)'!J15)</f>
        <v>75000</v>
      </c>
      <c r="E13" s="99">
        <f>IF('参加者別細目(入力)'!K15="","",'参加者別細目(入力)'!K15)</f>
        <v>75000</v>
      </c>
      <c r="F13" s="100">
        <f t="shared" si="0"/>
        <v>114998</v>
      </c>
      <c r="G13" s="101">
        <f>IF('参加者別細目(入力)'!N15="","",'参加者別細目(入力)'!N15)</f>
        <v>5000</v>
      </c>
      <c r="H13" s="101">
        <f>IF('参加者別細目(入力)'!M15="","",'参加者別細目(入力)'!M15)</f>
        <v>30000</v>
      </c>
      <c r="I13" s="102">
        <f t="shared" si="1"/>
        <v>149998</v>
      </c>
      <c r="J13" s="97">
        <f>IF('参加者別細目(入力)'!L15="","",'参加者別細目(入力)'!L15)</f>
        <v>72000</v>
      </c>
    </row>
    <row r="14" spans="1:14" s="78" customFormat="1" ht="16.5" customHeight="1">
      <c r="A14" s="95" t="str">
        <f>IF('参加者別細目(入力)'!A16="","",'参加者別細目(入力)'!A16)</f>
        <v>Ｉ</v>
      </c>
      <c r="B14" s="96">
        <f>IF('参加者別細目(入力)'!B16="","",'参加者別細目(入力)'!B16)</f>
        <v>4000</v>
      </c>
      <c r="C14" s="97">
        <f>IF('参加者別細目(入力)'!I16="","",'参加者別細目(入力)'!I16)</f>
        <v>39998</v>
      </c>
      <c r="D14" s="98">
        <f>IF('参加者別細目(入力)'!J16="","",'参加者別細目(入力)'!J16)</f>
        <v>75000</v>
      </c>
      <c r="E14" s="99">
        <f>IF('参加者別細目(入力)'!K16="","",'参加者別細目(入力)'!K16)</f>
        <v>75000</v>
      </c>
      <c r="F14" s="100">
        <f t="shared" si="0"/>
        <v>114998</v>
      </c>
      <c r="G14" s="101" t="str">
        <f>IF('参加者別細目(入力)'!N16="","",'参加者別細目(入力)'!N16)</f>
        <v/>
      </c>
      <c r="H14" s="101">
        <f>IF('参加者別細目(入力)'!M16="","",'参加者別細目(入力)'!M16)</f>
        <v>30000</v>
      </c>
      <c r="I14" s="102">
        <f t="shared" si="1"/>
        <v>144998</v>
      </c>
      <c r="J14" s="97">
        <f>IF('参加者別細目(入力)'!L16="","",'参加者別細目(入力)'!L16)</f>
        <v>72000</v>
      </c>
    </row>
    <row r="15" spans="1:14" s="78" customFormat="1" ht="16.5" customHeight="1">
      <c r="A15" s="95" t="str">
        <f>IF('参加者別細目(入力)'!A17="","",'参加者別細目(入力)'!A17)</f>
        <v>Ｊ</v>
      </c>
      <c r="B15" s="96">
        <f>IF('参加者別細目(入力)'!B17="","",'参加者別細目(入力)'!B17)</f>
        <v>4000</v>
      </c>
      <c r="C15" s="97">
        <f>IF('参加者別細目(入力)'!I17="","",'参加者別細目(入力)'!I17)</f>
        <v>39998</v>
      </c>
      <c r="D15" s="98">
        <f>IF('参加者別細目(入力)'!J17="","",'参加者別細目(入力)'!J17)</f>
        <v>75000</v>
      </c>
      <c r="E15" s="99">
        <f>IF('参加者別細目(入力)'!K17="","",'参加者別細目(入力)'!K17)</f>
        <v>75000</v>
      </c>
      <c r="F15" s="100">
        <f t="shared" si="0"/>
        <v>114998</v>
      </c>
      <c r="G15" s="101" t="str">
        <f>IF('参加者別細目(入力)'!N17="","",'参加者別細目(入力)'!N17)</f>
        <v/>
      </c>
      <c r="H15" s="101">
        <f>IF('参加者別細目(入力)'!M17="","",'参加者別細目(入力)'!M17)</f>
        <v>30000</v>
      </c>
      <c r="I15" s="102">
        <f t="shared" si="1"/>
        <v>144998</v>
      </c>
      <c r="J15" s="97">
        <f>IF('参加者別細目(入力)'!L17="","",'参加者別細目(入力)'!L17)</f>
        <v>72000</v>
      </c>
    </row>
    <row r="16" spans="1:14" s="78" customFormat="1" ht="16.5" customHeight="1">
      <c r="A16" s="95" t="str">
        <f>IF('参加者別細目(入力)'!A18="","",'参加者別細目(入力)'!A18)</f>
        <v/>
      </c>
      <c r="B16" s="96" t="str">
        <f>IF('参加者別細目(入力)'!B18="","",'参加者別細目(入力)'!B18)</f>
        <v/>
      </c>
      <c r="C16" s="97" t="str">
        <f>IF('参加者別細目(入力)'!I18="","",'参加者別細目(入力)'!I18)</f>
        <v/>
      </c>
      <c r="D16" s="98" t="str">
        <f>IF('参加者別細目(入力)'!J18="","",'参加者別細目(入力)'!J18)</f>
        <v/>
      </c>
      <c r="E16" s="99" t="str">
        <f>IF('参加者別細目(入力)'!K18="","",'参加者別細目(入力)'!K18)</f>
        <v/>
      </c>
      <c r="F16" s="100" t="str">
        <f t="shared" si="0"/>
        <v/>
      </c>
      <c r="G16" s="101" t="str">
        <f>IF('参加者別細目(入力)'!N18="","",'参加者別細目(入力)'!N18)</f>
        <v/>
      </c>
      <c r="H16" s="101" t="str">
        <f>IF('参加者別細目(入力)'!M18="","",'参加者別細目(入力)'!M18)</f>
        <v/>
      </c>
      <c r="I16" s="102" t="str">
        <f t="shared" si="1"/>
        <v/>
      </c>
      <c r="J16" s="97" t="str">
        <f>IF('参加者別細目(入力)'!L18="","",'参加者別細目(入力)'!L18)</f>
        <v/>
      </c>
    </row>
    <row r="17" spans="1:10" s="78" customFormat="1" ht="16.5" customHeight="1">
      <c r="A17" s="95" t="str">
        <f>IF('参加者別細目(入力)'!A19="","",'参加者別細目(入力)'!A19)</f>
        <v/>
      </c>
      <c r="B17" s="96" t="str">
        <f>IF('参加者別細目(入力)'!B19="","",'参加者別細目(入力)'!B19)</f>
        <v/>
      </c>
      <c r="C17" s="97" t="str">
        <f>IF('参加者別細目(入力)'!I19="","",'参加者別細目(入力)'!I19)</f>
        <v/>
      </c>
      <c r="D17" s="98" t="str">
        <f>IF('参加者別細目(入力)'!J19="","",'参加者別細目(入力)'!J19)</f>
        <v/>
      </c>
      <c r="E17" s="99" t="str">
        <f>IF('参加者別細目(入力)'!K19="","",'参加者別細目(入力)'!K19)</f>
        <v/>
      </c>
      <c r="F17" s="100" t="str">
        <f t="shared" si="0"/>
        <v/>
      </c>
      <c r="G17" s="101" t="str">
        <f>IF('参加者別細目(入力)'!N19="","",'参加者別細目(入力)'!N19)</f>
        <v/>
      </c>
      <c r="H17" s="101" t="str">
        <f>IF('参加者別細目(入力)'!M19="","",'参加者別細目(入力)'!M19)</f>
        <v/>
      </c>
      <c r="I17" s="102" t="str">
        <f t="shared" si="1"/>
        <v/>
      </c>
      <c r="J17" s="97" t="str">
        <f>IF('参加者別細目(入力)'!L19="","",'参加者別細目(入力)'!L19)</f>
        <v/>
      </c>
    </row>
    <row r="18" spans="1:10" s="78" customFormat="1" ht="16.5" customHeight="1">
      <c r="A18" s="95" t="str">
        <f>IF('参加者別細目(入力)'!A20="","",'参加者別細目(入力)'!A20)</f>
        <v/>
      </c>
      <c r="B18" s="96" t="str">
        <f>IF('参加者別細目(入力)'!B20="","",'参加者別細目(入力)'!B20)</f>
        <v/>
      </c>
      <c r="C18" s="97" t="str">
        <f>IF('参加者別細目(入力)'!I20="","",'参加者別細目(入力)'!I20)</f>
        <v/>
      </c>
      <c r="D18" s="98" t="str">
        <f>IF('参加者別細目(入力)'!J20="","",'参加者別細目(入力)'!J20)</f>
        <v/>
      </c>
      <c r="E18" s="99" t="str">
        <f>IF('参加者別細目(入力)'!K20="","",'参加者別細目(入力)'!K20)</f>
        <v/>
      </c>
      <c r="F18" s="100" t="str">
        <f t="shared" si="0"/>
        <v/>
      </c>
      <c r="G18" s="101" t="str">
        <f>IF('参加者別細目(入力)'!N20="","",'参加者別細目(入力)'!N20)</f>
        <v/>
      </c>
      <c r="H18" s="101" t="str">
        <f>IF('参加者別細目(入力)'!M20="","",'参加者別細目(入力)'!M20)</f>
        <v/>
      </c>
      <c r="I18" s="102" t="str">
        <f t="shared" si="1"/>
        <v/>
      </c>
      <c r="J18" s="97" t="str">
        <f>IF('参加者別細目(入力)'!L20="","",'参加者別細目(入力)'!L20)</f>
        <v/>
      </c>
    </row>
    <row r="19" spans="1:10" s="78" customFormat="1" ht="16.5" customHeight="1">
      <c r="A19" s="95" t="str">
        <f>IF('参加者別細目(入力)'!A21="","",'参加者別細目(入力)'!A21)</f>
        <v/>
      </c>
      <c r="B19" s="96" t="str">
        <f>IF('参加者別細目(入力)'!B21="","",'参加者別細目(入力)'!B21)</f>
        <v/>
      </c>
      <c r="C19" s="97" t="str">
        <f>IF('参加者別細目(入力)'!I21="","",'参加者別細目(入力)'!I21)</f>
        <v/>
      </c>
      <c r="D19" s="98" t="str">
        <f>IF('参加者別細目(入力)'!J21="","",'参加者別細目(入力)'!J21)</f>
        <v/>
      </c>
      <c r="E19" s="99" t="str">
        <f>IF('参加者別細目(入力)'!K21="","",'参加者別細目(入力)'!K21)</f>
        <v/>
      </c>
      <c r="F19" s="100" t="str">
        <f t="shared" si="0"/>
        <v/>
      </c>
      <c r="G19" s="101" t="str">
        <f>IF('参加者別細目(入力)'!N21="","",'参加者別細目(入力)'!N21)</f>
        <v/>
      </c>
      <c r="H19" s="101" t="str">
        <f>IF('参加者別細目(入力)'!M21="","",'参加者別細目(入力)'!M21)</f>
        <v/>
      </c>
      <c r="I19" s="102" t="str">
        <f t="shared" si="1"/>
        <v/>
      </c>
      <c r="J19" s="97" t="str">
        <f>IF('参加者別細目(入力)'!L21="","",'参加者別細目(入力)'!L21)</f>
        <v/>
      </c>
    </row>
    <row r="20" spans="1:10" s="78" customFormat="1" ht="16.5" customHeight="1">
      <c r="A20" s="95" t="str">
        <f>IF('参加者別細目(入力)'!A22="","",'参加者別細目(入力)'!A22)</f>
        <v/>
      </c>
      <c r="B20" s="96" t="str">
        <f>IF('参加者別細目(入力)'!B22="","",'参加者別細目(入力)'!B22)</f>
        <v/>
      </c>
      <c r="C20" s="97" t="str">
        <f>IF('参加者別細目(入力)'!I22="","",'参加者別細目(入力)'!I22)</f>
        <v/>
      </c>
      <c r="D20" s="98" t="str">
        <f>IF('参加者別細目(入力)'!J22="","",'参加者別細目(入力)'!J22)</f>
        <v/>
      </c>
      <c r="E20" s="99" t="str">
        <f>IF('参加者別細目(入力)'!K22="","",'参加者別細目(入力)'!K22)</f>
        <v/>
      </c>
      <c r="F20" s="100" t="str">
        <f t="shared" ref="F20:F23" si="2">IF(A20="","",SUM(C20:D20))</f>
        <v/>
      </c>
      <c r="G20" s="101" t="str">
        <f>IF('参加者別細目(入力)'!N22="","",'参加者別細目(入力)'!N22)</f>
        <v/>
      </c>
      <c r="H20" s="101" t="str">
        <f>IF('参加者別細目(入力)'!M22="","",'参加者別細目(入力)'!M22)</f>
        <v/>
      </c>
      <c r="I20" s="102" t="str">
        <f t="shared" ref="I20:I23" si="3">IF(A20="","",SUM(F20:H20))</f>
        <v/>
      </c>
      <c r="J20" s="97" t="str">
        <f>IF('参加者別細目(入力)'!L22="","",'参加者別細目(入力)'!L22)</f>
        <v/>
      </c>
    </row>
    <row r="21" spans="1:10" s="78" customFormat="1" ht="16.5" customHeight="1">
      <c r="A21" s="95" t="str">
        <f>IF('参加者別細目(入力)'!A23="","",'参加者別細目(入力)'!A23)</f>
        <v/>
      </c>
      <c r="B21" s="96" t="str">
        <f>IF('参加者別細目(入力)'!B23="","",'参加者別細目(入力)'!B23)</f>
        <v/>
      </c>
      <c r="C21" s="97" t="str">
        <f>IF('参加者別細目(入力)'!I23="","",'参加者別細目(入力)'!I23)</f>
        <v/>
      </c>
      <c r="D21" s="98" t="str">
        <f>IF('参加者別細目(入力)'!J23="","",'参加者別細目(入力)'!J23)</f>
        <v/>
      </c>
      <c r="E21" s="99" t="str">
        <f>IF('参加者別細目(入力)'!K23="","",'参加者別細目(入力)'!K23)</f>
        <v/>
      </c>
      <c r="F21" s="100" t="str">
        <f t="shared" si="2"/>
        <v/>
      </c>
      <c r="G21" s="101" t="str">
        <f>IF('参加者別細目(入力)'!N23="","",'参加者別細目(入力)'!N23)</f>
        <v/>
      </c>
      <c r="H21" s="101" t="str">
        <f>IF('参加者別細目(入力)'!M23="","",'参加者別細目(入力)'!M23)</f>
        <v/>
      </c>
      <c r="I21" s="102" t="str">
        <f t="shared" si="3"/>
        <v/>
      </c>
      <c r="J21" s="97" t="str">
        <f>IF('参加者別細目(入力)'!L23="","",'参加者別細目(入力)'!L23)</f>
        <v/>
      </c>
    </row>
    <row r="22" spans="1:10" s="78" customFormat="1" ht="16.5" customHeight="1">
      <c r="A22" s="95" t="str">
        <f>IF('参加者別細目(入力)'!A24="","",'参加者別細目(入力)'!A24)</f>
        <v/>
      </c>
      <c r="B22" s="96" t="str">
        <f>IF('参加者別細目(入力)'!B24="","",'参加者別細目(入力)'!B24)</f>
        <v/>
      </c>
      <c r="C22" s="97" t="str">
        <f>IF('参加者別細目(入力)'!I24="","",'参加者別細目(入力)'!I24)</f>
        <v/>
      </c>
      <c r="D22" s="98" t="str">
        <f>IF('参加者別細目(入力)'!J24="","",'参加者別細目(入力)'!J24)</f>
        <v/>
      </c>
      <c r="E22" s="99" t="str">
        <f>IF('参加者別細目(入力)'!K24="","",'参加者別細目(入力)'!K24)</f>
        <v/>
      </c>
      <c r="F22" s="100" t="str">
        <f t="shared" si="2"/>
        <v/>
      </c>
      <c r="G22" s="101" t="str">
        <f>IF('参加者別細目(入力)'!N24="","",'参加者別細目(入力)'!N24)</f>
        <v/>
      </c>
      <c r="H22" s="101" t="str">
        <f>IF('参加者別細目(入力)'!M24="","",'参加者別細目(入力)'!M24)</f>
        <v/>
      </c>
      <c r="I22" s="102" t="str">
        <f t="shared" si="3"/>
        <v/>
      </c>
      <c r="J22" s="97" t="str">
        <f>IF('参加者別細目(入力)'!L24="","",'参加者別細目(入力)'!L24)</f>
        <v/>
      </c>
    </row>
    <row r="23" spans="1:10" s="78" customFormat="1" ht="16.5" customHeight="1">
      <c r="A23" s="95" t="str">
        <f>IF('参加者別細目(入力)'!A25="","",'参加者別細目(入力)'!A25)</f>
        <v/>
      </c>
      <c r="B23" s="96" t="str">
        <f>IF('参加者別細目(入力)'!B25="","",'参加者別細目(入力)'!B25)</f>
        <v/>
      </c>
      <c r="C23" s="97" t="str">
        <f>IF('参加者別細目(入力)'!I25="","",'参加者別細目(入力)'!I25)</f>
        <v/>
      </c>
      <c r="D23" s="98" t="str">
        <f>IF('参加者別細目(入力)'!J25="","",'参加者別細目(入力)'!J25)</f>
        <v/>
      </c>
      <c r="E23" s="99" t="str">
        <f>IF('参加者別細目(入力)'!K25="","",'参加者別細目(入力)'!K25)</f>
        <v/>
      </c>
      <c r="F23" s="100" t="str">
        <f t="shared" si="2"/>
        <v/>
      </c>
      <c r="G23" s="101" t="str">
        <f>IF('参加者別細目(入力)'!N25="","",'参加者別細目(入力)'!N25)</f>
        <v/>
      </c>
      <c r="H23" s="101" t="str">
        <f>IF('参加者別細目(入力)'!M25="","",'参加者別細目(入力)'!M25)</f>
        <v/>
      </c>
      <c r="I23" s="102" t="str">
        <f t="shared" si="3"/>
        <v/>
      </c>
      <c r="J23" s="97" t="str">
        <f>IF('参加者別細目(入力)'!L25="","",'参加者別細目(入力)'!L25)</f>
        <v/>
      </c>
    </row>
    <row r="24" spans="1:10" s="78" customFormat="1" ht="16.5" customHeight="1" thickBot="1">
      <c r="A24" s="95" t="str">
        <f>IF('参加者別細目(入力)'!A26="","",'参加者別細目(入力)'!A26)</f>
        <v/>
      </c>
      <c r="B24" s="96" t="str">
        <f>IF('参加者別細目(入力)'!B26="","",'参加者別細目(入力)'!B26)</f>
        <v/>
      </c>
      <c r="C24" s="97" t="str">
        <f>IF('参加者別細目(入力)'!I26="","",'参加者別細目(入力)'!I26)</f>
        <v/>
      </c>
      <c r="D24" s="98" t="str">
        <f>IF('参加者別細目(入力)'!J26="","",'参加者別細目(入力)'!J26)</f>
        <v/>
      </c>
      <c r="E24" s="99" t="str">
        <f>IF('参加者別細目(入力)'!K26="","",'参加者別細目(入力)'!K26)</f>
        <v/>
      </c>
      <c r="F24" s="100" t="str">
        <f t="shared" si="0"/>
        <v/>
      </c>
      <c r="G24" s="101" t="str">
        <f>IF('参加者別細目(入力)'!N26="","",'参加者別細目(入力)'!N26)</f>
        <v/>
      </c>
      <c r="H24" s="101" t="str">
        <f>IF('参加者別細目(入力)'!M26="","",'参加者別細目(入力)'!M26)</f>
        <v/>
      </c>
      <c r="I24" s="102" t="str">
        <f t="shared" si="1"/>
        <v/>
      </c>
      <c r="J24" s="97" t="str">
        <f>IF('参加者別細目(入力)'!L26="","",'参加者別細目(入力)'!L26)</f>
        <v/>
      </c>
    </row>
    <row r="25" spans="1:10" s="78" customFormat="1" ht="16.5" customHeight="1" thickBot="1">
      <c r="A25" s="103" t="s">
        <v>144</v>
      </c>
      <c r="B25" s="104">
        <f t="shared" ref="B25:J25" si="4">SUM(B6:B24)</f>
        <v>75000</v>
      </c>
      <c r="C25" s="104">
        <f t="shared" si="4"/>
        <v>750000</v>
      </c>
      <c r="D25" s="104">
        <f t="shared" si="4"/>
        <v>750000</v>
      </c>
      <c r="E25" s="104">
        <f t="shared" si="4"/>
        <v>750000</v>
      </c>
      <c r="F25" s="104">
        <f t="shared" si="4"/>
        <v>1500000</v>
      </c>
      <c r="G25" s="104">
        <f t="shared" si="4"/>
        <v>45000</v>
      </c>
      <c r="H25" s="104">
        <f t="shared" si="4"/>
        <v>300000</v>
      </c>
      <c r="I25" s="104">
        <f t="shared" si="4"/>
        <v>1845000</v>
      </c>
      <c r="J25" s="104">
        <f t="shared" si="4"/>
        <v>720000</v>
      </c>
    </row>
  </sheetData>
  <sheetProtection algorithmName="SHA-512" hashValue="hGb7MPm4s/g2bjBNdjnhjhU0Kk1v8ilzvqRv5upw+ctaQ7KA308fInMj6cGQTU4C4G//rNHUs4xS1xgmDGfakA==" saltValue="+HfmMfhrOw64hRJhzxYvHw==" spinCount="100000" sheet="1" objects="1" scenarios="1"/>
  <mergeCells count="5">
    <mergeCell ref="A4:A5"/>
    <mergeCell ref="B4:B5"/>
    <mergeCell ref="D4:E4"/>
    <mergeCell ref="F4:I4"/>
    <mergeCell ref="A1:J2"/>
  </mergeCells>
  <phoneticPr fontId="2"/>
  <dataValidations count="1">
    <dataValidation imeMode="off" allowBlank="1" showInputMessage="1" showErrorMessage="1" sqref="B65531:J65561 IX65531:JF65561 ST65531:TB65561 ACP65531:ACX65561 AML65531:AMT65561 AWH65531:AWP65561 BGD65531:BGL65561 BPZ65531:BQH65561 BZV65531:CAD65561 CJR65531:CJZ65561 CTN65531:CTV65561 DDJ65531:DDR65561 DNF65531:DNN65561 DXB65531:DXJ65561 EGX65531:EHF65561 EQT65531:ERB65561 FAP65531:FAX65561 FKL65531:FKT65561 FUH65531:FUP65561 GED65531:GEL65561 GNZ65531:GOH65561 GXV65531:GYD65561 HHR65531:HHZ65561 HRN65531:HRV65561 IBJ65531:IBR65561 ILF65531:ILN65561 IVB65531:IVJ65561 JEX65531:JFF65561 JOT65531:JPB65561 JYP65531:JYX65561 KIL65531:KIT65561 KSH65531:KSP65561 LCD65531:LCL65561 LLZ65531:LMH65561 LVV65531:LWD65561 MFR65531:MFZ65561 MPN65531:MPV65561 MZJ65531:MZR65561 NJF65531:NJN65561 NTB65531:NTJ65561 OCX65531:ODF65561 OMT65531:ONB65561 OWP65531:OWX65561 PGL65531:PGT65561 PQH65531:PQP65561 QAD65531:QAL65561 QJZ65531:QKH65561 QTV65531:QUD65561 RDR65531:RDZ65561 RNN65531:RNV65561 RXJ65531:RXR65561 SHF65531:SHN65561 SRB65531:SRJ65561 TAX65531:TBF65561 TKT65531:TLB65561 TUP65531:TUX65561 UEL65531:UET65561 UOH65531:UOP65561 UYD65531:UYL65561 VHZ65531:VIH65561 VRV65531:VSD65561 WBR65531:WBZ65561 WLN65531:WLV65561 WVJ65531:WVR65561 B131067:J131097 IX131067:JF131097 ST131067:TB131097 ACP131067:ACX131097 AML131067:AMT131097 AWH131067:AWP131097 BGD131067:BGL131097 BPZ131067:BQH131097 BZV131067:CAD131097 CJR131067:CJZ131097 CTN131067:CTV131097 DDJ131067:DDR131097 DNF131067:DNN131097 DXB131067:DXJ131097 EGX131067:EHF131097 EQT131067:ERB131097 FAP131067:FAX131097 FKL131067:FKT131097 FUH131067:FUP131097 GED131067:GEL131097 GNZ131067:GOH131097 GXV131067:GYD131097 HHR131067:HHZ131097 HRN131067:HRV131097 IBJ131067:IBR131097 ILF131067:ILN131097 IVB131067:IVJ131097 JEX131067:JFF131097 JOT131067:JPB131097 JYP131067:JYX131097 KIL131067:KIT131097 KSH131067:KSP131097 LCD131067:LCL131097 LLZ131067:LMH131097 LVV131067:LWD131097 MFR131067:MFZ131097 MPN131067:MPV131097 MZJ131067:MZR131097 NJF131067:NJN131097 NTB131067:NTJ131097 OCX131067:ODF131097 OMT131067:ONB131097 OWP131067:OWX131097 PGL131067:PGT131097 PQH131067:PQP131097 QAD131067:QAL131097 QJZ131067:QKH131097 QTV131067:QUD131097 RDR131067:RDZ131097 RNN131067:RNV131097 RXJ131067:RXR131097 SHF131067:SHN131097 SRB131067:SRJ131097 TAX131067:TBF131097 TKT131067:TLB131097 TUP131067:TUX131097 UEL131067:UET131097 UOH131067:UOP131097 UYD131067:UYL131097 VHZ131067:VIH131097 VRV131067:VSD131097 WBR131067:WBZ131097 WLN131067:WLV131097 WVJ131067:WVR131097 B196603:J196633 IX196603:JF196633 ST196603:TB196633 ACP196603:ACX196633 AML196603:AMT196633 AWH196603:AWP196633 BGD196603:BGL196633 BPZ196603:BQH196633 BZV196603:CAD196633 CJR196603:CJZ196633 CTN196603:CTV196633 DDJ196603:DDR196633 DNF196603:DNN196633 DXB196603:DXJ196633 EGX196603:EHF196633 EQT196603:ERB196633 FAP196603:FAX196633 FKL196603:FKT196633 FUH196603:FUP196633 GED196603:GEL196633 GNZ196603:GOH196633 GXV196603:GYD196633 HHR196603:HHZ196633 HRN196603:HRV196633 IBJ196603:IBR196633 ILF196603:ILN196633 IVB196603:IVJ196633 JEX196603:JFF196633 JOT196603:JPB196633 JYP196603:JYX196633 KIL196603:KIT196633 KSH196603:KSP196633 LCD196603:LCL196633 LLZ196603:LMH196633 LVV196603:LWD196633 MFR196603:MFZ196633 MPN196603:MPV196633 MZJ196603:MZR196633 NJF196603:NJN196633 NTB196603:NTJ196633 OCX196603:ODF196633 OMT196603:ONB196633 OWP196603:OWX196633 PGL196603:PGT196633 PQH196603:PQP196633 QAD196603:QAL196633 QJZ196603:QKH196633 QTV196603:QUD196633 RDR196603:RDZ196633 RNN196603:RNV196633 RXJ196603:RXR196633 SHF196603:SHN196633 SRB196603:SRJ196633 TAX196603:TBF196633 TKT196603:TLB196633 TUP196603:TUX196633 UEL196603:UET196633 UOH196603:UOP196633 UYD196603:UYL196633 VHZ196603:VIH196633 VRV196603:VSD196633 WBR196603:WBZ196633 WLN196603:WLV196633 WVJ196603:WVR196633 B262139:J262169 IX262139:JF262169 ST262139:TB262169 ACP262139:ACX262169 AML262139:AMT262169 AWH262139:AWP262169 BGD262139:BGL262169 BPZ262139:BQH262169 BZV262139:CAD262169 CJR262139:CJZ262169 CTN262139:CTV262169 DDJ262139:DDR262169 DNF262139:DNN262169 DXB262139:DXJ262169 EGX262139:EHF262169 EQT262139:ERB262169 FAP262139:FAX262169 FKL262139:FKT262169 FUH262139:FUP262169 GED262139:GEL262169 GNZ262139:GOH262169 GXV262139:GYD262169 HHR262139:HHZ262169 HRN262139:HRV262169 IBJ262139:IBR262169 ILF262139:ILN262169 IVB262139:IVJ262169 JEX262139:JFF262169 JOT262139:JPB262169 JYP262139:JYX262169 KIL262139:KIT262169 KSH262139:KSP262169 LCD262139:LCL262169 LLZ262139:LMH262169 LVV262139:LWD262169 MFR262139:MFZ262169 MPN262139:MPV262169 MZJ262139:MZR262169 NJF262139:NJN262169 NTB262139:NTJ262169 OCX262139:ODF262169 OMT262139:ONB262169 OWP262139:OWX262169 PGL262139:PGT262169 PQH262139:PQP262169 QAD262139:QAL262169 QJZ262139:QKH262169 QTV262139:QUD262169 RDR262139:RDZ262169 RNN262139:RNV262169 RXJ262139:RXR262169 SHF262139:SHN262169 SRB262139:SRJ262169 TAX262139:TBF262169 TKT262139:TLB262169 TUP262139:TUX262169 UEL262139:UET262169 UOH262139:UOP262169 UYD262139:UYL262169 VHZ262139:VIH262169 VRV262139:VSD262169 WBR262139:WBZ262169 WLN262139:WLV262169 WVJ262139:WVR262169 B327675:J327705 IX327675:JF327705 ST327675:TB327705 ACP327675:ACX327705 AML327675:AMT327705 AWH327675:AWP327705 BGD327675:BGL327705 BPZ327675:BQH327705 BZV327675:CAD327705 CJR327675:CJZ327705 CTN327675:CTV327705 DDJ327675:DDR327705 DNF327675:DNN327705 DXB327675:DXJ327705 EGX327675:EHF327705 EQT327675:ERB327705 FAP327675:FAX327705 FKL327675:FKT327705 FUH327675:FUP327705 GED327675:GEL327705 GNZ327675:GOH327705 GXV327675:GYD327705 HHR327675:HHZ327705 HRN327675:HRV327705 IBJ327675:IBR327705 ILF327675:ILN327705 IVB327675:IVJ327705 JEX327675:JFF327705 JOT327675:JPB327705 JYP327675:JYX327705 KIL327675:KIT327705 KSH327675:KSP327705 LCD327675:LCL327705 LLZ327675:LMH327705 LVV327675:LWD327705 MFR327675:MFZ327705 MPN327675:MPV327705 MZJ327675:MZR327705 NJF327675:NJN327705 NTB327675:NTJ327705 OCX327675:ODF327705 OMT327675:ONB327705 OWP327675:OWX327705 PGL327675:PGT327705 PQH327675:PQP327705 QAD327675:QAL327705 QJZ327675:QKH327705 QTV327675:QUD327705 RDR327675:RDZ327705 RNN327675:RNV327705 RXJ327675:RXR327705 SHF327675:SHN327705 SRB327675:SRJ327705 TAX327675:TBF327705 TKT327675:TLB327705 TUP327675:TUX327705 UEL327675:UET327705 UOH327675:UOP327705 UYD327675:UYL327705 VHZ327675:VIH327705 VRV327675:VSD327705 WBR327675:WBZ327705 WLN327675:WLV327705 WVJ327675:WVR327705 B393211:J393241 IX393211:JF393241 ST393211:TB393241 ACP393211:ACX393241 AML393211:AMT393241 AWH393211:AWP393241 BGD393211:BGL393241 BPZ393211:BQH393241 BZV393211:CAD393241 CJR393211:CJZ393241 CTN393211:CTV393241 DDJ393211:DDR393241 DNF393211:DNN393241 DXB393211:DXJ393241 EGX393211:EHF393241 EQT393211:ERB393241 FAP393211:FAX393241 FKL393211:FKT393241 FUH393211:FUP393241 GED393211:GEL393241 GNZ393211:GOH393241 GXV393211:GYD393241 HHR393211:HHZ393241 HRN393211:HRV393241 IBJ393211:IBR393241 ILF393211:ILN393241 IVB393211:IVJ393241 JEX393211:JFF393241 JOT393211:JPB393241 JYP393211:JYX393241 KIL393211:KIT393241 KSH393211:KSP393241 LCD393211:LCL393241 LLZ393211:LMH393241 LVV393211:LWD393241 MFR393211:MFZ393241 MPN393211:MPV393241 MZJ393211:MZR393241 NJF393211:NJN393241 NTB393211:NTJ393241 OCX393211:ODF393241 OMT393211:ONB393241 OWP393211:OWX393241 PGL393211:PGT393241 PQH393211:PQP393241 QAD393211:QAL393241 QJZ393211:QKH393241 QTV393211:QUD393241 RDR393211:RDZ393241 RNN393211:RNV393241 RXJ393211:RXR393241 SHF393211:SHN393241 SRB393211:SRJ393241 TAX393211:TBF393241 TKT393211:TLB393241 TUP393211:TUX393241 UEL393211:UET393241 UOH393211:UOP393241 UYD393211:UYL393241 VHZ393211:VIH393241 VRV393211:VSD393241 WBR393211:WBZ393241 WLN393211:WLV393241 WVJ393211:WVR393241 B458747:J458777 IX458747:JF458777 ST458747:TB458777 ACP458747:ACX458777 AML458747:AMT458777 AWH458747:AWP458777 BGD458747:BGL458777 BPZ458747:BQH458777 BZV458747:CAD458777 CJR458747:CJZ458777 CTN458747:CTV458777 DDJ458747:DDR458777 DNF458747:DNN458777 DXB458747:DXJ458777 EGX458747:EHF458777 EQT458747:ERB458777 FAP458747:FAX458777 FKL458747:FKT458777 FUH458747:FUP458777 GED458747:GEL458777 GNZ458747:GOH458777 GXV458747:GYD458777 HHR458747:HHZ458777 HRN458747:HRV458777 IBJ458747:IBR458777 ILF458747:ILN458777 IVB458747:IVJ458777 JEX458747:JFF458777 JOT458747:JPB458777 JYP458747:JYX458777 KIL458747:KIT458777 KSH458747:KSP458777 LCD458747:LCL458777 LLZ458747:LMH458777 LVV458747:LWD458777 MFR458747:MFZ458777 MPN458747:MPV458777 MZJ458747:MZR458777 NJF458747:NJN458777 NTB458747:NTJ458777 OCX458747:ODF458777 OMT458747:ONB458777 OWP458747:OWX458777 PGL458747:PGT458777 PQH458747:PQP458777 QAD458747:QAL458777 QJZ458747:QKH458777 QTV458747:QUD458777 RDR458747:RDZ458777 RNN458747:RNV458777 RXJ458747:RXR458777 SHF458747:SHN458777 SRB458747:SRJ458777 TAX458747:TBF458777 TKT458747:TLB458777 TUP458747:TUX458777 UEL458747:UET458777 UOH458747:UOP458777 UYD458747:UYL458777 VHZ458747:VIH458777 VRV458747:VSD458777 WBR458747:WBZ458777 WLN458747:WLV458777 WVJ458747:WVR458777 B524283:J524313 IX524283:JF524313 ST524283:TB524313 ACP524283:ACX524313 AML524283:AMT524313 AWH524283:AWP524313 BGD524283:BGL524313 BPZ524283:BQH524313 BZV524283:CAD524313 CJR524283:CJZ524313 CTN524283:CTV524313 DDJ524283:DDR524313 DNF524283:DNN524313 DXB524283:DXJ524313 EGX524283:EHF524313 EQT524283:ERB524313 FAP524283:FAX524313 FKL524283:FKT524313 FUH524283:FUP524313 GED524283:GEL524313 GNZ524283:GOH524313 GXV524283:GYD524313 HHR524283:HHZ524313 HRN524283:HRV524313 IBJ524283:IBR524313 ILF524283:ILN524313 IVB524283:IVJ524313 JEX524283:JFF524313 JOT524283:JPB524313 JYP524283:JYX524313 KIL524283:KIT524313 KSH524283:KSP524313 LCD524283:LCL524313 LLZ524283:LMH524313 LVV524283:LWD524313 MFR524283:MFZ524313 MPN524283:MPV524313 MZJ524283:MZR524313 NJF524283:NJN524313 NTB524283:NTJ524313 OCX524283:ODF524313 OMT524283:ONB524313 OWP524283:OWX524313 PGL524283:PGT524313 PQH524283:PQP524313 QAD524283:QAL524313 QJZ524283:QKH524313 QTV524283:QUD524313 RDR524283:RDZ524313 RNN524283:RNV524313 RXJ524283:RXR524313 SHF524283:SHN524313 SRB524283:SRJ524313 TAX524283:TBF524313 TKT524283:TLB524313 TUP524283:TUX524313 UEL524283:UET524313 UOH524283:UOP524313 UYD524283:UYL524313 VHZ524283:VIH524313 VRV524283:VSD524313 WBR524283:WBZ524313 WLN524283:WLV524313 WVJ524283:WVR524313 B589819:J589849 IX589819:JF589849 ST589819:TB589849 ACP589819:ACX589849 AML589819:AMT589849 AWH589819:AWP589849 BGD589819:BGL589849 BPZ589819:BQH589849 BZV589819:CAD589849 CJR589819:CJZ589849 CTN589819:CTV589849 DDJ589819:DDR589849 DNF589819:DNN589849 DXB589819:DXJ589849 EGX589819:EHF589849 EQT589819:ERB589849 FAP589819:FAX589849 FKL589819:FKT589849 FUH589819:FUP589849 GED589819:GEL589849 GNZ589819:GOH589849 GXV589819:GYD589849 HHR589819:HHZ589849 HRN589819:HRV589849 IBJ589819:IBR589849 ILF589819:ILN589849 IVB589819:IVJ589849 JEX589819:JFF589849 JOT589819:JPB589849 JYP589819:JYX589849 KIL589819:KIT589849 KSH589819:KSP589849 LCD589819:LCL589849 LLZ589819:LMH589849 LVV589819:LWD589849 MFR589819:MFZ589849 MPN589819:MPV589849 MZJ589819:MZR589849 NJF589819:NJN589849 NTB589819:NTJ589849 OCX589819:ODF589849 OMT589819:ONB589849 OWP589819:OWX589849 PGL589819:PGT589849 PQH589819:PQP589849 QAD589819:QAL589849 QJZ589819:QKH589849 QTV589819:QUD589849 RDR589819:RDZ589849 RNN589819:RNV589849 RXJ589819:RXR589849 SHF589819:SHN589849 SRB589819:SRJ589849 TAX589819:TBF589849 TKT589819:TLB589849 TUP589819:TUX589849 UEL589819:UET589849 UOH589819:UOP589849 UYD589819:UYL589849 VHZ589819:VIH589849 VRV589819:VSD589849 WBR589819:WBZ589849 WLN589819:WLV589849 WVJ589819:WVR589849 B655355:J655385 IX655355:JF655385 ST655355:TB655385 ACP655355:ACX655385 AML655355:AMT655385 AWH655355:AWP655385 BGD655355:BGL655385 BPZ655355:BQH655385 BZV655355:CAD655385 CJR655355:CJZ655385 CTN655355:CTV655385 DDJ655355:DDR655385 DNF655355:DNN655385 DXB655355:DXJ655385 EGX655355:EHF655385 EQT655355:ERB655385 FAP655355:FAX655385 FKL655355:FKT655385 FUH655355:FUP655385 GED655355:GEL655385 GNZ655355:GOH655385 GXV655355:GYD655385 HHR655355:HHZ655385 HRN655355:HRV655385 IBJ655355:IBR655385 ILF655355:ILN655385 IVB655355:IVJ655385 JEX655355:JFF655385 JOT655355:JPB655385 JYP655355:JYX655385 KIL655355:KIT655385 KSH655355:KSP655385 LCD655355:LCL655385 LLZ655355:LMH655385 LVV655355:LWD655385 MFR655355:MFZ655385 MPN655355:MPV655385 MZJ655355:MZR655385 NJF655355:NJN655385 NTB655355:NTJ655385 OCX655355:ODF655385 OMT655355:ONB655385 OWP655355:OWX655385 PGL655355:PGT655385 PQH655355:PQP655385 QAD655355:QAL655385 QJZ655355:QKH655385 QTV655355:QUD655385 RDR655355:RDZ655385 RNN655355:RNV655385 RXJ655355:RXR655385 SHF655355:SHN655385 SRB655355:SRJ655385 TAX655355:TBF655385 TKT655355:TLB655385 TUP655355:TUX655385 UEL655355:UET655385 UOH655355:UOP655385 UYD655355:UYL655385 VHZ655355:VIH655385 VRV655355:VSD655385 WBR655355:WBZ655385 WLN655355:WLV655385 WVJ655355:WVR655385 B720891:J720921 IX720891:JF720921 ST720891:TB720921 ACP720891:ACX720921 AML720891:AMT720921 AWH720891:AWP720921 BGD720891:BGL720921 BPZ720891:BQH720921 BZV720891:CAD720921 CJR720891:CJZ720921 CTN720891:CTV720921 DDJ720891:DDR720921 DNF720891:DNN720921 DXB720891:DXJ720921 EGX720891:EHF720921 EQT720891:ERB720921 FAP720891:FAX720921 FKL720891:FKT720921 FUH720891:FUP720921 GED720891:GEL720921 GNZ720891:GOH720921 GXV720891:GYD720921 HHR720891:HHZ720921 HRN720891:HRV720921 IBJ720891:IBR720921 ILF720891:ILN720921 IVB720891:IVJ720921 JEX720891:JFF720921 JOT720891:JPB720921 JYP720891:JYX720921 KIL720891:KIT720921 KSH720891:KSP720921 LCD720891:LCL720921 LLZ720891:LMH720921 LVV720891:LWD720921 MFR720891:MFZ720921 MPN720891:MPV720921 MZJ720891:MZR720921 NJF720891:NJN720921 NTB720891:NTJ720921 OCX720891:ODF720921 OMT720891:ONB720921 OWP720891:OWX720921 PGL720891:PGT720921 PQH720891:PQP720921 QAD720891:QAL720921 QJZ720891:QKH720921 QTV720891:QUD720921 RDR720891:RDZ720921 RNN720891:RNV720921 RXJ720891:RXR720921 SHF720891:SHN720921 SRB720891:SRJ720921 TAX720891:TBF720921 TKT720891:TLB720921 TUP720891:TUX720921 UEL720891:UET720921 UOH720891:UOP720921 UYD720891:UYL720921 VHZ720891:VIH720921 VRV720891:VSD720921 WBR720891:WBZ720921 WLN720891:WLV720921 WVJ720891:WVR720921 B786427:J786457 IX786427:JF786457 ST786427:TB786457 ACP786427:ACX786457 AML786427:AMT786457 AWH786427:AWP786457 BGD786427:BGL786457 BPZ786427:BQH786457 BZV786427:CAD786457 CJR786427:CJZ786457 CTN786427:CTV786457 DDJ786427:DDR786457 DNF786427:DNN786457 DXB786427:DXJ786457 EGX786427:EHF786457 EQT786427:ERB786457 FAP786427:FAX786457 FKL786427:FKT786457 FUH786427:FUP786457 GED786427:GEL786457 GNZ786427:GOH786457 GXV786427:GYD786457 HHR786427:HHZ786457 HRN786427:HRV786457 IBJ786427:IBR786457 ILF786427:ILN786457 IVB786427:IVJ786457 JEX786427:JFF786457 JOT786427:JPB786457 JYP786427:JYX786457 KIL786427:KIT786457 KSH786427:KSP786457 LCD786427:LCL786457 LLZ786427:LMH786457 LVV786427:LWD786457 MFR786427:MFZ786457 MPN786427:MPV786457 MZJ786427:MZR786457 NJF786427:NJN786457 NTB786427:NTJ786457 OCX786427:ODF786457 OMT786427:ONB786457 OWP786427:OWX786457 PGL786427:PGT786457 PQH786427:PQP786457 QAD786427:QAL786457 QJZ786427:QKH786457 QTV786427:QUD786457 RDR786427:RDZ786457 RNN786427:RNV786457 RXJ786427:RXR786457 SHF786427:SHN786457 SRB786427:SRJ786457 TAX786427:TBF786457 TKT786427:TLB786457 TUP786427:TUX786457 UEL786427:UET786457 UOH786427:UOP786457 UYD786427:UYL786457 VHZ786427:VIH786457 VRV786427:VSD786457 WBR786427:WBZ786457 WLN786427:WLV786457 WVJ786427:WVR786457 B851963:J851993 IX851963:JF851993 ST851963:TB851993 ACP851963:ACX851993 AML851963:AMT851993 AWH851963:AWP851993 BGD851963:BGL851993 BPZ851963:BQH851993 BZV851963:CAD851993 CJR851963:CJZ851993 CTN851963:CTV851993 DDJ851963:DDR851993 DNF851963:DNN851993 DXB851963:DXJ851993 EGX851963:EHF851993 EQT851963:ERB851993 FAP851963:FAX851993 FKL851963:FKT851993 FUH851963:FUP851993 GED851963:GEL851993 GNZ851963:GOH851993 GXV851963:GYD851993 HHR851963:HHZ851993 HRN851963:HRV851993 IBJ851963:IBR851993 ILF851963:ILN851993 IVB851963:IVJ851993 JEX851963:JFF851993 JOT851963:JPB851993 JYP851963:JYX851993 KIL851963:KIT851993 KSH851963:KSP851993 LCD851963:LCL851993 LLZ851963:LMH851993 LVV851963:LWD851993 MFR851963:MFZ851993 MPN851963:MPV851993 MZJ851963:MZR851993 NJF851963:NJN851993 NTB851963:NTJ851993 OCX851963:ODF851993 OMT851963:ONB851993 OWP851963:OWX851993 PGL851963:PGT851993 PQH851963:PQP851993 QAD851963:QAL851993 QJZ851963:QKH851993 QTV851963:QUD851993 RDR851963:RDZ851993 RNN851963:RNV851993 RXJ851963:RXR851993 SHF851963:SHN851993 SRB851963:SRJ851993 TAX851963:TBF851993 TKT851963:TLB851993 TUP851963:TUX851993 UEL851963:UET851993 UOH851963:UOP851993 UYD851963:UYL851993 VHZ851963:VIH851993 VRV851963:VSD851993 WBR851963:WBZ851993 WLN851963:WLV851993 WVJ851963:WVR851993 B917499:J917529 IX917499:JF917529 ST917499:TB917529 ACP917499:ACX917529 AML917499:AMT917529 AWH917499:AWP917529 BGD917499:BGL917529 BPZ917499:BQH917529 BZV917499:CAD917529 CJR917499:CJZ917529 CTN917499:CTV917529 DDJ917499:DDR917529 DNF917499:DNN917529 DXB917499:DXJ917529 EGX917499:EHF917529 EQT917499:ERB917529 FAP917499:FAX917529 FKL917499:FKT917529 FUH917499:FUP917529 GED917499:GEL917529 GNZ917499:GOH917529 GXV917499:GYD917529 HHR917499:HHZ917529 HRN917499:HRV917529 IBJ917499:IBR917529 ILF917499:ILN917529 IVB917499:IVJ917529 JEX917499:JFF917529 JOT917499:JPB917529 JYP917499:JYX917529 KIL917499:KIT917529 KSH917499:KSP917529 LCD917499:LCL917529 LLZ917499:LMH917529 LVV917499:LWD917529 MFR917499:MFZ917529 MPN917499:MPV917529 MZJ917499:MZR917529 NJF917499:NJN917529 NTB917499:NTJ917529 OCX917499:ODF917529 OMT917499:ONB917529 OWP917499:OWX917529 PGL917499:PGT917529 PQH917499:PQP917529 QAD917499:QAL917529 QJZ917499:QKH917529 QTV917499:QUD917529 RDR917499:RDZ917529 RNN917499:RNV917529 RXJ917499:RXR917529 SHF917499:SHN917529 SRB917499:SRJ917529 TAX917499:TBF917529 TKT917499:TLB917529 TUP917499:TUX917529 UEL917499:UET917529 UOH917499:UOP917529 UYD917499:UYL917529 VHZ917499:VIH917529 VRV917499:VSD917529 WBR917499:WBZ917529 WLN917499:WLV917529 WVJ917499:WVR917529 B983035:J983065 IX983035:JF983065 ST983035:TB983065 ACP983035:ACX983065 AML983035:AMT983065 AWH983035:AWP983065 BGD983035:BGL983065 BPZ983035:BQH983065 BZV983035:CAD983065 CJR983035:CJZ983065 CTN983035:CTV983065 DDJ983035:DDR983065 DNF983035:DNN983065 DXB983035:DXJ983065 EGX983035:EHF983065 EQT983035:ERB983065 FAP983035:FAX983065 FKL983035:FKT983065 FUH983035:FUP983065 GED983035:GEL983065 GNZ983035:GOH983065 GXV983035:GYD983065 HHR983035:HHZ983065 HRN983035:HRV983065 IBJ983035:IBR983065 ILF983035:ILN983065 IVB983035:IVJ983065 JEX983035:JFF983065 JOT983035:JPB983065 JYP983035:JYX983065 KIL983035:KIT983065 KSH983035:KSP983065 LCD983035:LCL983065 LLZ983035:LMH983065 LVV983035:LWD983065 MFR983035:MFZ983065 MPN983035:MPV983065 MZJ983035:MZR983065 NJF983035:NJN983065 NTB983035:NTJ983065 OCX983035:ODF983065 OMT983035:ONB983065 OWP983035:OWX983065 PGL983035:PGT983065 PQH983035:PQP983065 QAD983035:QAL983065 QJZ983035:QKH983065 QTV983035:QUD983065 RDR983035:RDZ983065 RNN983035:RNV983065 RXJ983035:RXR983065 SHF983035:SHN983065 SRB983035:SRJ983065 TAX983035:TBF983065 TKT983035:TLB983065 TUP983035:TUX983065 UEL983035:UET983065 UOH983035:UOP983065 UYD983035:UYL983065 VHZ983035:VIH983065 VRV983035:VSD983065 WBR983035:WBZ983065 WLN983035:WLV983065 WVJ983035:WVR983065 WVJ6:WVR25 WLN6:WLV25 WBR6:WBZ25 VRV6:VSD25 VHZ6:VIH25 UYD6:UYL25 UOH6:UOP25 UEL6:UET25 TUP6:TUX25 TKT6:TLB25 TAX6:TBF25 SRB6:SRJ25 SHF6:SHN25 RXJ6:RXR25 RNN6:RNV25 RDR6:RDZ25 QTV6:QUD25 QJZ6:QKH25 QAD6:QAL25 PQH6:PQP25 PGL6:PGT25 OWP6:OWX25 OMT6:ONB25 OCX6:ODF25 NTB6:NTJ25 NJF6:NJN25 MZJ6:MZR25 MPN6:MPV25 MFR6:MFZ25 LVV6:LWD25 LLZ6:LMH25 LCD6:LCL25 KSH6:KSP25 KIL6:KIT25 JYP6:JYX25 JOT6:JPB25 JEX6:JFF25 IVB6:IVJ25 ILF6:ILN25 IBJ6:IBR25 HRN6:HRV25 HHR6:HHZ25 GXV6:GYD25 GNZ6:GOH25 GED6:GEL25 FUH6:FUP25 FKL6:FKT25 FAP6:FAX25 EQT6:ERB25 EGX6:EHF25 DXB6:DXJ25 DNF6:DNN25 DDJ6:DDR25 CTN6:CTV25 CJR6:CJZ25 BZV6:CAD25 BPZ6:BQH25 BGD6:BGL25 AWH6:AWP25 AML6:AMT25 ACP6:ACX25 ST6:TB25 IX6:JF25 B6:J25"/>
  </dataValidations>
  <printOptions horizontalCentered="1"/>
  <pageMargins left="0.39370078740157483" right="0.39370078740157483" top="0.59055118110236227" bottom="0.39370078740157483" header="0.31496062992125984" footer="0.31496062992125984"/>
  <pageSetup paperSize="9" orientation="landscape"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50"/>
  <sheetViews>
    <sheetView view="pageBreakPreview" topLeftCell="A19" zoomScaleNormal="100" workbookViewId="0">
      <selection activeCell="E12" sqref="E12"/>
    </sheetView>
  </sheetViews>
  <sheetFormatPr defaultRowHeight="16.5" customHeight="1"/>
  <cols>
    <col min="1" max="1" width="26.125" style="112" customWidth="1"/>
    <col min="2" max="2" width="16.625" style="112" customWidth="1"/>
    <col min="3" max="3" width="32.625" style="112" customWidth="1"/>
    <col min="4" max="4" width="12.625" style="112" customWidth="1"/>
    <col min="5" max="256" width="9" style="112"/>
    <col min="257" max="257" width="26.125" style="112" customWidth="1"/>
    <col min="258" max="258" width="16.625" style="112" customWidth="1"/>
    <col min="259" max="259" width="32.625" style="112" customWidth="1"/>
    <col min="260" max="260" width="12.625" style="112" customWidth="1"/>
    <col min="261" max="512" width="9" style="112"/>
    <col min="513" max="513" width="26.125" style="112" customWidth="1"/>
    <col min="514" max="514" width="16.625" style="112" customWidth="1"/>
    <col min="515" max="515" width="32.625" style="112" customWidth="1"/>
    <col min="516" max="516" width="12.625" style="112" customWidth="1"/>
    <col min="517" max="768" width="9" style="112"/>
    <col min="769" max="769" width="26.125" style="112" customWidth="1"/>
    <col min="770" max="770" width="16.625" style="112" customWidth="1"/>
    <col min="771" max="771" width="32.625" style="112" customWidth="1"/>
    <col min="772" max="772" width="12.625" style="112" customWidth="1"/>
    <col min="773" max="1024" width="9" style="112"/>
    <col min="1025" max="1025" width="26.125" style="112" customWidth="1"/>
    <col min="1026" max="1026" width="16.625" style="112" customWidth="1"/>
    <col min="1027" max="1027" width="32.625" style="112" customWidth="1"/>
    <col min="1028" max="1028" width="12.625" style="112" customWidth="1"/>
    <col min="1029" max="1280" width="9" style="112"/>
    <col min="1281" max="1281" width="26.125" style="112" customWidth="1"/>
    <col min="1282" max="1282" width="16.625" style="112" customWidth="1"/>
    <col min="1283" max="1283" width="32.625" style="112" customWidth="1"/>
    <col min="1284" max="1284" width="12.625" style="112" customWidth="1"/>
    <col min="1285" max="1536" width="9" style="112"/>
    <col min="1537" max="1537" width="26.125" style="112" customWidth="1"/>
    <col min="1538" max="1538" width="16.625" style="112" customWidth="1"/>
    <col min="1539" max="1539" width="32.625" style="112" customWidth="1"/>
    <col min="1540" max="1540" width="12.625" style="112" customWidth="1"/>
    <col min="1541" max="1792" width="9" style="112"/>
    <col min="1793" max="1793" width="26.125" style="112" customWidth="1"/>
    <col min="1794" max="1794" width="16.625" style="112" customWidth="1"/>
    <col min="1795" max="1795" width="32.625" style="112" customWidth="1"/>
    <col min="1796" max="1796" width="12.625" style="112" customWidth="1"/>
    <col min="1797" max="2048" width="9" style="112"/>
    <col min="2049" max="2049" width="26.125" style="112" customWidth="1"/>
    <col min="2050" max="2050" width="16.625" style="112" customWidth="1"/>
    <col min="2051" max="2051" width="32.625" style="112" customWidth="1"/>
    <col min="2052" max="2052" width="12.625" style="112" customWidth="1"/>
    <col min="2053" max="2304" width="9" style="112"/>
    <col min="2305" max="2305" width="26.125" style="112" customWidth="1"/>
    <col min="2306" max="2306" width="16.625" style="112" customWidth="1"/>
    <col min="2307" max="2307" width="32.625" style="112" customWidth="1"/>
    <col min="2308" max="2308" width="12.625" style="112" customWidth="1"/>
    <col min="2309" max="2560" width="9" style="112"/>
    <col min="2561" max="2561" width="26.125" style="112" customWidth="1"/>
    <col min="2562" max="2562" width="16.625" style="112" customWidth="1"/>
    <col min="2563" max="2563" width="32.625" style="112" customWidth="1"/>
    <col min="2564" max="2564" width="12.625" style="112" customWidth="1"/>
    <col min="2565" max="2816" width="9" style="112"/>
    <col min="2817" max="2817" width="26.125" style="112" customWidth="1"/>
    <col min="2818" max="2818" width="16.625" style="112" customWidth="1"/>
    <col min="2819" max="2819" width="32.625" style="112" customWidth="1"/>
    <col min="2820" max="2820" width="12.625" style="112" customWidth="1"/>
    <col min="2821" max="3072" width="9" style="112"/>
    <col min="3073" max="3073" width="26.125" style="112" customWidth="1"/>
    <col min="3074" max="3074" width="16.625" style="112" customWidth="1"/>
    <col min="3075" max="3075" width="32.625" style="112" customWidth="1"/>
    <col min="3076" max="3076" width="12.625" style="112" customWidth="1"/>
    <col min="3077" max="3328" width="9" style="112"/>
    <col min="3329" max="3329" width="26.125" style="112" customWidth="1"/>
    <col min="3330" max="3330" width="16.625" style="112" customWidth="1"/>
    <col min="3331" max="3331" width="32.625" style="112" customWidth="1"/>
    <col min="3332" max="3332" width="12.625" style="112" customWidth="1"/>
    <col min="3333" max="3584" width="9" style="112"/>
    <col min="3585" max="3585" width="26.125" style="112" customWidth="1"/>
    <col min="3586" max="3586" width="16.625" style="112" customWidth="1"/>
    <col min="3587" max="3587" width="32.625" style="112" customWidth="1"/>
    <col min="3588" max="3588" width="12.625" style="112" customWidth="1"/>
    <col min="3589" max="3840" width="9" style="112"/>
    <col min="3841" max="3841" width="26.125" style="112" customWidth="1"/>
    <col min="3842" max="3842" width="16.625" style="112" customWidth="1"/>
    <col min="3843" max="3843" width="32.625" style="112" customWidth="1"/>
    <col min="3844" max="3844" width="12.625" style="112" customWidth="1"/>
    <col min="3845" max="4096" width="9" style="112"/>
    <col min="4097" max="4097" width="26.125" style="112" customWidth="1"/>
    <col min="4098" max="4098" width="16.625" style="112" customWidth="1"/>
    <col min="4099" max="4099" width="32.625" style="112" customWidth="1"/>
    <col min="4100" max="4100" width="12.625" style="112" customWidth="1"/>
    <col min="4101" max="4352" width="9" style="112"/>
    <col min="4353" max="4353" width="26.125" style="112" customWidth="1"/>
    <col min="4354" max="4354" width="16.625" style="112" customWidth="1"/>
    <col min="4355" max="4355" width="32.625" style="112" customWidth="1"/>
    <col min="4356" max="4356" width="12.625" style="112" customWidth="1"/>
    <col min="4357" max="4608" width="9" style="112"/>
    <col min="4609" max="4609" width="26.125" style="112" customWidth="1"/>
    <col min="4610" max="4610" width="16.625" style="112" customWidth="1"/>
    <col min="4611" max="4611" width="32.625" style="112" customWidth="1"/>
    <col min="4612" max="4612" width="12.625" style="112" customWidth="1"/>
    <col min="4613" max="4864" width="9" style="112"/>
    <col min="4865" max="4865" width="26.125" style="112" customWidth="1"/>
    <col min="4866" max="4866" width="16.625" style="112" customWidth="1"/>
    <col min="4867" max="4867" width="32.625" style="112" customWidth="1"/>
    <col min="4868" max="4868" width="12.625" style="112" customWidth="1"/>
    <col min="4869" max="5120" width="9" style="112"/>
    <col min="5121" max="5121" width="26.125" style="112" customWidth="1"/>
    <col min="5122" max="5122" width="16.625" style="112" customWidth="1"/>
    <col min="5123" max="5123" width="32.625" style="112" customWidth="1"/>
    <col min="5124" max="5124" width="12.625" style="112" customWidth="1"/>
    <col min="5125" max="5376" width="9" style="112"/>
    <col min="5377" max="5377" width="26.125" style="112" customWidth="1"/>
    <col min="5378" max="5378" width="16.625" style="112" customWidth="1"/>
    <col min="5379" max="5379" width="32.625" style="112" customWidth="1"/>
    <col min="5380" max="5380" width="12.625" style="112" customWidth="1"/>
    <col min="5381" max="5632" width="9" style="112"/>
    <col min="5633" max="5633" width="26.125" style="112" customWidth="1"/>
    <col min="5634" max="5634" width="16.625" style="112" customWidth="1"/>
    <col min="5635" max="5635" width="32.625" style="112" customWidth="1"/>
    <col min="5636" max="5636" width="12.625" style="112" customWidth="1"/>
    <col min="5637" max="5888" width="9" style="112"/>
    <col min="5889" max="5889" width="26.125" style="112" customWidth="1"/>
    <col min="5890" max="5890" width="16.625" style="112" customWidth="1"/>
    <col min="5891" max="5891" width="32.625" style="112" customWidth="1"/>
    <col min="5892" max="5892" width="12.625" style="112" customWidth="1"/>
    <col min="5893" max="6144" width="9" style="112"/>
    <col min="6145" max="6145" width="26.125" style="112" customWidth="1"/>
    <col min="6146" max="6146" width="16.625" style="112" customWidth="1"/>
    <col min="6147" max="6147" width="32.625" style="112" customWidth="1"/>
    <col min="6148" max="6148" width="12.625" style="112" customWidth="1"/>
    <col min="6149" max="6400" width="9" style="112"/>
    <col min="6401" max="6401" width="26.125" style="112" customWidth="1"/>
    <col min="6402" max="6402" width="16.625" style="112" customWidth="1"/>
    <col min="6403" max="6403" width="32.625" style="112" customWidth="1"/>
    <col min="6404" max="6404" width="12.625" style="112" customWidth="1"/>
    <col min="6405" max="6656" width="9" style="112"/>
    <col min="6657" max="6657" width="26.125" style="112" customWidth="1"/>
    <col min="6658" max="6658" width="16.625" style="112" customWidth="1"/>
    <col min="6659" max="6659" width="32.625" style="112" customWidth="1"/>
    <col min="6660" max="6660" width="12.625" style="112" customWidth="1"/>
    <col min="6661" max="6912" width="9" style="112"/>
    <col min="6913" max="6913" width="26.125" style="112" customWidth="1"/>
    <col min="6914" max="6914" width="16.625" style="112" customWidth="1"/>
    <col min="6915" max="6915" width="32.625" style="112" customWidth="1"/>
    <col min="6916" max="6916" width="12.625" style="112" customWidth="1"/>
    <col min="6917" max="7168" width="9" style="112"/>
    <col min="7169" max="7169" width="26.125" style="112" customWidth="1"/>
    <col min="7170" max="7170" width="16.625" style="112" customWidth="1"/>
    <col min="7171" max="7171" width="32.625" style="112" customWidth="1"/>
    <col min="7172" max="7172" width="12.625" style="112" customWidth="1"/>
    <col min="7173" max="7424" width="9" style="112"/>
    <col min="7425" max="7425" width="26.125" style="112" customWidth="1"/>
    <col min="7426" max="7426" width="16.625" style="112" customWidth="1"/>
    <col min="7427" max="7427" width="32.625" style="112" customWidth="1"/>
    <col min="7428" max="7428" width="12.625" style="112" customWidth="1"/>
    <col min="7429" max="7680" width="9" style="112"/>
    <col min="7681" max="7681" width="26.125" style="112" customWidth="1"/>
    <col min="7682" max="7682" width="16.625" style="112" customWidth="1"/>
    <col min="7683" max="7683" width="32.625" style="112" customWidth="1"/>
    <col min="7684" max="7684" width="12.625" style="112" customWidth="1"/>
    <col min="7685" max="7936" width="9" style="112"/>
    <col min="7937" max="7937" width="26.125" style="112" customWidth="1"/>
    <col min="7938" max="7938" width="16.625" style="112" customWidth="1"/>
    <col min="7939" max="7939" width="32.625" style="112" customWidth="1"/>
    <col min="7940" max="7940" width="12.625" style="112" customWidth="1"/>
    <col min="7941" max="8192" width="9" style="112"/>
    <col min="8193" max="8193" width="26.125" style="112" customWidth="1"/>
    <col min="8194" max="8194" width="16.625" style="112" customWidth="1"/>
    <col min="8195" max="8195" width="32.625" style="112" customWidth="1"/>
    <col min="8196" max="8196" width="12.625" style="112" customWidth="1"/>
    <col min="8197" max="8448" width="9" style="112"/>
    <col min="8449" max="8449" width="26.125" style="112" customWidth="1"/>
    <col min="8450" max="8450" width="16.625" style="112" customWidth="1"/>
    <col min="8451" max="8451" width="32.625" style="112" customWidth="1"/>
    <col min="8452" max="8452" width="12.625" style="112" customWidth="1"/>
    <col min="8453" max="8704" width="9" style="112"/>
    <col min="8705" max="8705" width="26.125" style="112" customWidth="1"/>
    <col min="8706" max="8706" width="16.625" style="112" customWidth="1"/>
    <col min="8707" max="8707" width="32.625" style="112" customWidth="1"/>
    <col min="8708" max="8708" width="12.625" style="112" customWidth="1"/>
    <col min="8709" max="8960" width="9" style="112"/>
    <col min="8961" max="8961" width="26.125" style="112" customWidth="1"/>
    <col min="8962" max="8962" width="16.625" style="112" customWidth="1"/>
    <col min="8963" max="8963" width="32.625" style="112" customWidth="1"/>
    <col min="8964" max="8964" width="12.625" style="112" customWidth="1"/>
    <col min="8965" max="9216" width="9" style="112"/>
    <col min="9217" max="9217" width="26.125" style="112" customWidth="1"/>
    <col min="9218" max="9218" width="16.625" style="112" customWidth="1"/>
    <col min="9219" max="9219" width="32.625" style="112" customWidth="1"/>
    <col min="9220" max="9220" width="12.625" style="112" customWidth="1"/>
    <col min="9221" max="9472" width="9" style="112"/>
    <col min="9473" max="9473" width="26.125" style="112" customWidth="1"/>
    <col min="9474" max="9474" width="16.625" style="112" customWidth="1"/>
    <col min="9475" max="9475" width="32.625" style="112" customWidth="1"/>
    <col min="9476" max="9476" width="12.625" style="112" customWidth="1"/>
    <col min="9477" max="9728" width="9" style="112"/>
    <col min="9729" max="9729" width="26.125" style="112" customWidth="1"/>
    <col min="9730" max="9730" width="16.625" style="112" customWidth="1"/>
    <col min="9731" max="9731" width="32.625" style="112" customWidth="1"/>
    <col min="9732" max="9732" width="12.625" style="112" customWidth="1"/>
    <col min="9733" max="9984" width="9" style="112"/>
    <col min="9985" max="9985" width="26.125" style="112" customWidth="1"/>
    <col min="9986" max="9986" width="16.625" style="112" customWidth="1"/>
    <col min="9987" max="9987" width="32.625" style="112" customWidth="1"/>
    <col min="9988" max="9988" width="12.625" style="112" customWidth="1"/>
    <col min="9989" max="10240" width="9" style="112"/>
    <col min="10241" max="10241" width="26.125" style="112" customWidth="1"/>
    <col min="10242" max="10242" width="16.625" style="112" customWidth="1"/>
    <col min="10243" max="10243" width="32.625" style="112" customWidth="1"/>
    <col min="10244" max="10244" width="12.625" style="112" customWidth="1"/>
    <col min="10245" max="10496" width="9" style="112"/>
    <col min="10497" max="10497" width="26.125" style="112" customWidth="1"/>
    <col min="10498" max="10498" width="16.625" style="112" customWidth="1"/>
    <col min="10499" max="10499" width="32.625" style="112" customWidth="1"/>
    <col min="10500" max="10500" width="12.625" style="112" customWidth="1"/>
    <col min="10501" max="10752" width="9" style="112"/>
    <col min="10753" max="10753" width="26.125" style="112" customWidth="1"/>
    <col min="10754" max="10754" width="16.625" style="112" customWidth="1"/>
    <col min="10755" max="10755" width="32.625" style="112" customWidth="1"/>
    <col min="10756" max="10756" width="12.625" style="112" customWidth="1"/>
    <col min="10757" max="11008" width="9" style="112"/>
    <col min="11009" max="11009" width="26.125" style="112" customWidth="1"/>
    <col min="11010" max="11010" width="16.625" style="112" customWidth="1"/>
    <col min="11011" max="11011" width="32.625" style="112" customWidth="1"/>
    <col min="11012" max="11012" width="12.625" style="112" customWidth="1"/>
    <col min="11013" max="11264" width="9" style="112"/>
    <col min="11265" max="11265" width="26.125" style="112" customWidth="1"/>
    <col min="11266" max="11266" width="16.625" style="112" customWidth="1"/>
    <col min="11267" max="11267" width="32.625" style="112" customWidth="1"/>
    <col min="11268" max="11268" width="12.625" style="112" customWidth="1"/>
    <col min="11269" max="11520" width="9" style="112"/>
    <col min="11521" max="11521" width="26.125" style="112" customWidth="1"/>
    <col min="11522" max="11522" width="16.625" style="112" customWidth="1"/>
    <col min="11523" max="11523" width="32.625" style="112" customWidth="1"/>
    <col min="11524" max="11524" width="12.625" style="112" customWidth="1"/>
    <col min="11525" max="11776" width="9" style="112"/>
    <col min="11777" max="11777" width="26.125" style="112" customWidth="1"/>
    <col min="11778" max="11778" width="16.625" style="112" customWidth="1"/>
    <col min="11779" max="11779" width="32.625" style="112" customWidth="1"/>
    <col min="11780" max="11780" width="12.625" style="112" customWidth="1"/>
    <col min="11781" max="12032" width="9" style="112"/>
    <col min="12033" max="12033" width="26.125" style="112" customWidth="1"/>
    <col min="12034" max="12034" width="16.625" style="112" customWidth="1"/>
    <col min="12035" max="12035" width="32.625" style="112" customWidth="1"/>
    <col min="12036" max="12036" width="12.625" style="112" customWidth="1"/>
    <col min="12037" max="12288" width="9" style="112"/>
    <col min="12289" max="12289" width="26.125" style="112" customWidth="1"/>
    <col min="12290" max="12290" width="16.625" style="112" customWidth="1"/>
    <col min="12291" max="12291" width="32.625" style="112" customWidth="1"/>
    <col min="12292" max="12292" width="12.625" style="112" customWidth="1"/>
    <col min="12293" max="12544" width="9" style="112"/>
    <col min="12545" max="12545" width="26.125" style="112" customWidth="1"/>
    <col min="12546" max="12546" width="16.625" style="112" customWidth="1"/>
    <col min="12547" max="12547" width="32.625" style="112" customWidth="1"/>
    <col min="12548" max="12548" width="12.625" style="112" customWidth="1"/>
    <col min="12549" max="12800" width="9" style="112"/>
    <col min="12801" max="12801" width="26.125" style="112" customWidth="1"/>
    <col min="12802" max="12802" width="16.625" style="112" customWidth="1"/>
    <col min="12803" max="12803" width="32.625" style="112" customWidth="1"/>
    <col min="12804" max="12804" width="12.625" style="112" customWidth="1"/>
    <col min="12805" max="13056" width="9" style="112"/>
    <col min="13057" max="13057" width="26.125" style="112" customWidth="1"/>
    <col min="13058" max="13058" width="16.625" style="112" customWidth="1"/>
    <col min="13059" max="13059" width="32.625" style="112" customWidth="1"/>
    <col min="13060" max="13060" width="12.625" style="112" customWidth="1"/>
    <col min="13061" max="13312" width="9" style="112"/>
    <col min="13313" max="13313" width="26.125" style="112" customWidth="1"/>
    <col min="13314" max="13314" width="16.625" style="112" customWidth="1"/>
    <col min="13315" max="13315" width="32.625" style="112" customWidth="1"/>
    <col min="13316" max="13316" width="12.625" style="112" customWidth="1"/>
    <col min="13317" max="13568" width="9" style="112"/>
    <col min="13569" max="13569" width="26.125" style="112" customWidth="1"/>
    <col min="13570" max="13570" width="16.625" style="112" customWidth="1"/>
    <col min="13571" max="13571" width="32.625" style="112" customWidth="1"/>
    <col min="13572" max="13572" width="12.625" style="112" customWidth="1"/>
    <col min="13573" max="13824" width="9" style="112"/>
    <col min="13825" max="13825" width="26.125" style="112" customWidth="1"/>
    <col min="13826" max="13826" width="16.625" style="112" customWidth="1"/>
    <col min="13827" max="13827" width="32.625" style="112" customWidth="1"/>
    <col min="13828" max="13828" width="12.625" style="112" customWidth="1"/>
    <col min="13829" max="14080" width="9" style="112"/>
    <col min="14081" max="14081" width="26.125" style="112" customWidth="1"/>
    <col min="14082" max="14082" width="16.625" style="112" customWidth="1"/>
    <col min="14083" max="14083" width="32.625" style="112" customWidth="1"/>
    <col min="14084" max="14084" width="12.625" style="112" customWidth="1"/>
    <col min="14085" max="14336" width="9" style="112"/>
    <col min="14337" max="14337" width="26.125" style="112" customWidth="1"/>
    <col min="14338" max="14338" width="16.625" style="112" customWidth="1"/>
    <col min="14339" max="14339" width="32.625" style="112" customWidth="1"/>
    <col min="14340" max="14340" width="12.625" style="112" customWidth="1"/>
    <col min="14341" max="14592" width="9" style="112"/>
    <col min="14593" max="14593" width="26.125" style="112" customWidth="1"/>
    <col min="14594" max="14594" width="16.625" style="112" customWidth="1"/>
    <col min="14595" max="14595" width="32.625" style="112" customWidth="1"/>
    <col min="14596" max="14596" width="12.625" style="112" customWidth="1"/>
    <col min="14597" max="14848" width="9" style="112"/>
    <col min="14849" max="14849" width="26.125" style="112" customWidth="1"/>
    <col min="14850" max="14850" width="16.625" style="112" customWidth="1"/>
    <col min="14851" max="14851" width="32.625" style="112" customWidth="1"/>
    <col min="14852" max="14852" width="12.625" style="112" customWidth="1"/>
    <col min="14853" max="15104" width="9" style="112"/>
    <col min="15105" max="15105" width="26.125" style="112" customWidth="1"/>
    <col min="15106" max="15106" width="16.625" style="112" customWidth="1"/>
    <col min="15107" max="15107" width="32.625" style="112" customWidth="1"/>
    <col min="15108" max="15108" width="12.625" style="112" customWidth="1"/>
    <col min="15109" max="15360" width="9" style="112"/>
    <col min="15361" max="15361" width="26.125" style="112" customWidth="1"/>
    <col min="15362" max="15362" width="16.625" style="112" customWidth="1"/>
    <col min="15363" max="15363" width="32.625" style="112" customWidth="1"/>
    <col min="15364" max="15364" width="12.625" style="112" customWidth="1"/>
    <col min="15365" max="15616" width="9" style="112"/>
    <col min="15617" max="15617" width="26.125" style="112" customWidth="1"/>
    <col min="15618" max="15618" width="16.625" style="112" customWidth="1"/>
    <col min="15619" max="15619" width="32.625" style="112" customWidth="1"/>
    <col min="15620" max="15620" width="12.625" style="112" customWidth="1"/>
    <col min="15621" max="15872" width="9" style="112"/>
    <col min="15873" max="15873" width="26.125" style="112" customWidth="1"/>
    <col min="15874" max="15874" width="16.625" style="112" customWidth="1"/>
    <col min="15875" max="15875" width="32.625" style="112" customWidth="1"/>
    <col min="15876" max="15876" width="12.625" style="112" customWidth="1"/>
    <col min="15877" max="16128" width="9" style="112"/>
    <col min="16129" max="16129" width="26.125" style="112" customWidth="1"/>
    <col min="16130" max="16130" width="16.625" style="112" customWidth="1"/>
    <col min="16131" max="16131" width="32.625" style="112" customWidth="1"/>
    <col min="16132" max="16132" width="12.625" style="112" customWidth="1"/>
    <col min="16133" max="16384" width="9" style="112"/>
  </cols>
  <sheetData>
    <row r="1" spans="1:4" ht="16.5" customHeight="1">
      <c r="C1" s="346">
        <f>IF('収支報告書(入力)'!C3="","",'収支報告書(入力)'!C3)</f>
        <v>44206</v>
      </c>
      <c r="D1" s="346"/>
    </row>
    <row r="2" spans="1:4" ht="8.1" customHeight="1">
      <c r="A2" s="113"/>
      <c r="B2" s="113"/>
      <c r="C2" s="113"/>
      <c r="D2" s="113"/>
    </row>
    <row r="3" spans="1:4" ht="16.5" customHeight="1">
      <c r="A3" s="112" t="s">
        <v>52</v>
      </c>
      <c r="B3" s="113"/>
      <c r="C3" s="113"/>
      <c r="D3" s="113"/>
    </row>
    <row r="4" spans="1:4" ht="8.1" customHeight="1">
      <c r="A4" s="113"/>
      <c r="B4" s="113"/>
      <c r="C4" s="113"/>
      <c r="D4" s="113"/>
    </row>
    <row r="5" spans="1:4" ht="16.5" customHeight="1">
      <c r="A5" s="113"/>
      <c r="B5" s="114" t="s">
        <v>53</v>
      </c>
      <c r="C5" s="113" t="str">
        <f>IF('基本事項(入力)'!C4="","",'基本事項(入力)'!C4)</f>
        <v>伊那市集落協定（例）</v>
      </c>
    </row>
    <row r="6" spans="1:4" ht="16.5" customHeight="1">
      <c r="A6" s="113"/>
      <c r="B6" s="114"/>
      <c r="C6" s="113"/>
      <c r="D6" s="113"/>
    </row>
    <row r="7" spans="1:4" ht="16.5" customHeight="1">
      <c r="A7" s="113"/>
      <c r="B7" s="114" t="s">
        <v>54</v>
      </c>
      <c r="C7" s="113" t="str">
        <f>IF('基本事項(入力)'!C5="","",'基本事項(入力)'!C5)</f>
        <v>伊那　太郎</v>
      </c>
      <c r="D7" s="113"/>
    </row>
    <row r="8" spans="1:4" ht="16.5" customHeight="1">
      <c r="A8" s="113"/>
      <c r="B8" s="113"/>
      <c r="C8" s="113"/>
      <c r="D8" s="113"/>
    </row>
    <row r="9" spans="1:4" ht="16.5" customHeight="1">
      <c r="A9" s="359" t="str">
        <f>'収支報告書(入力)'!A11:D11</f>
        <v>令和2年中山間地域等直接支払交付金収支報告書</v>
      </c>
      <c r="B9" s="359"/>
      <c r="C9" s="359"/>
      <c r="D9" s="359"/>
    </row>
    <row r="10" spans="1:4" ht="8.1" customHeight="1">
      <c r="A10" s="115"/>
      <c r="B10" s="116"/>
      <c r="C10" s="116"/>
      <c r="D10" s="116"/>
    </row>
    <row r="11" spans="1:4" ht="16.5" customHeight="1" thickBot="1">
      <c r="A11" s="117" t="s">
        <v>49</v>
      </c>
      <c r="B11" s="116"/>
      <c r="C11" s="113"/>
      <c r="D11" s="114" t="s">
        <v>27</v>
      </c>
    </row>
    <row r="12" spans="1:4" ht="14.25" thickBot="1">
      <c r="A12" s="118" t="s">
        <v>17</v>
      </c>
      <c r="B12" s="119" t="s">
        <v>20</v>
      </c>
      <c r="C12" s="360" t="s">
        <v>30</v>
      </c>
      <c r="D12" s="361"/>
    </row>
    <row r="13" spans="1:4" ht="21.95" customHeight="1" thickTop="1">
      <c r="A13" s="197" t="s">
        <v>51</v>
      </c>
      <c r="B13" s="121">
        <f>'基本事項(入力)'!C8</f>
        <v>1500000</v>
      </c>
      <c r="C13" s="365" t="str">
        <f>'収支報告書(入力)'!C15:D15</f>
        <v>令和2年度中山間地域等農業直接支払交付金</v>
      </c>
      <c r="D13" s="366"/>
    </row>
    <row r="14" spans="1:4" ht="21.95" customHeight="1" thickBot="1">
      <c r="A14" s="122" t="s">
        <v>50</v>
      </c>
      <c r="B14" s="123" t="str">
        <f>IF('収支報告書(入力)'!B16="","",'収支報告書(入力)'!B16)</f>
        <v/>
      </c>
      <c r="C14" s="367" t="str">
        <f>IF('収支報告書(入力)'!C16:D16=0,"",'収支報告書(入力)'!C16:D16)</f>
        <v/>
      </c>
      <c r="D14" s="368"/>
    </row>
    <row r="15" spans="1:4" ht="21.95" customHeight="1" thickBot="1">
      <c r="A15" s="124" t="s">
        <v>4</v>
      </c>
      <c r="B15" s="125">
        <f>IF(COUNTBLANK(B13:B14)&lt;2,SUM(B13:B14),"")</f>
        <v>1500000</v>
      </c>
      <c r="C15" s="357"/>
      <c r="D15" s="358"/>
    </row>
    <row r="16" spans="1:4" ht="8.1" customHeight="1">
      <c r="A16" s="113"/>
      <c r="B16" s="113"/>
      <c r="C16" s="113"/>
      <c r="D16" s="113"/>
    </row>
    <row r="17" spans="1:7" ht="16.5" customHeight="1">
      <c r="A17" s="117" t="s">
        <v>56</v>
      </c>
      <c r="B17" s="113"/>
      <c r="C17" s="113"/>
      <c r="D17" s="113"/>
    </row>
    <row r="18" spans="1:7" ht="14.25" thickBot="1">
      <c r="A18" s="126" t="s">
        <v>18</v>
      </c>
      <c r="B18" s="113"/>
      <c r="C18" s="113"/>
      <c r="D18" s="114" t="s">
        <v>27</v>
      </c>
    </row>
    <row r="19" spans="1:7" ht="14.25" thickBot="1">
      <c r="A19" s="118" t="s">
        <v>19</v>
      </c>
      <c r="B19" s="119" t="s">
        <v>20</v>
      </c>
      <c r="C19" s="360" t="s">
        <v>21</v>
      </c>
      <c r="D19" s="361"/>
    </row>
    <row r="20" spans="1:7" ht="21.95" customHeight="1" thickTop="1">
      <c r="A20" s="120" t="s">
        <v>57</v>
      </c>
      <c r="B20" s="127">
        <f>IF('収支報告書(入力)'!B22="","",'収支報告書(入力)'!B22)</f>
        <v>750000</v>
      </c>
      <c r="C20" s="353" t="str">
        <f>IF('収支報告書(入力)'!C22="","",'収支報告書(入力)'!C22)</f>
        <v>面積割で按分</v>
      </c>
      <c r="D20" s="354"/>
    </row>
    <row r="21" spans="1:7" ht="21.95" customHeight="1" thickBot="1">
      <c r="A21" s="122" t="s">
        <v>58</v>
      </c>
      <c r="B21" s="123">
        <f>IF('収支報告書(入力)'!B23="","",'収支報告書(入力)'!B23)</f>
        <v>750000</v>
      </c>
      <c r="C21" s="355" t="str">
        <f>IF('収支報告書(入力)'!C23="","",'収支報告書(入力)'!C23)</f>
        <v>均等割で按分</v>
      </c>
      <c r="D21" s="356"/>
    </row>
    <row r="22" spans="1:7" ht="21.95" customHeight="1" thickBot="1">
      <c r="A22" s="124" t="s">
        <v>4</v>
      </c>
      <c r="B22" s="125">
        <f>IF(COUNTBLANK(B20:B21)&lt;2,SUM(B20:B21),"")</f>
        <v>1500000</v>
      </c>
      <c r="C22" s="357"/>
      <c r="D22" s="358"/>
      <c r="E22" s="128" t="str">
        <f>IF(B15=B22,"","総額Error!!")</f>
        <v/>
      </c>
    </row>
    <row r="23" spans="1:7" ht="8.1" customHeight="1">
      <c r="A23" s="129"/>
      <c r="B23" s="130"/>
      <c r="C23" s="130"/>
      <c r="D23" s="130"/>
    </row>
    <row r="24" spans="1:7" ht="14.25" thickBot="1">
      <c r="A24" s="126" t="s">
        <v>22</v>
      </c>
      <c r="B24" s="113"/>
      <c r="C24" s="113"/>
      <c r="D24" s="114" t="s">
        <v>27</v>
      </c>
      <c r="F24" s="362" t="s">
        <v>59</v>
      </c>
      <c r="G24" s="362"/>
    </row>
    <row r="25" spans="1:7" ht="14.25" thickBot="1">
      <c r="A25" s="131" t="s">
        <v>23</v>
      </c>
      <c r="B25" s="119" t="s">
        <v>24</v>
      </c>
      <c r="C25" s="360" t="s">
        <v>9</v>
      </c>
      <c r="D25" s="361"/>
      <c r="F25" s="132" t="s">
        <v>25</v>
      </c>
      <c r="G25" s="132" t="s">
        <v>26</v>
      </c>
    </row>
    <row r="26" spans="1:7" ht="21.95" customHeight="1" thickTop="1">
      <c r="A26" s="120" t="str">
        <f>IF('収支報告書(入力)'!A28="","",'収支報告書(入力)'!A28)</f>
        <v>①役員報酬</v>
      </c>
      <c r="B26" s="133">
        <f>IF('収支報告書(入力)'!B28="","",'収支報告書(入力)'!B28)</f>
        <v>45000</v>
      </c>
      <c r="C26" s="363" t="str">
        <f>IF('収支報告書(入力)'!C28="","",'収支報告書(入力)'!C28)</f>
        <v>役員手当（5名）9,000円×5人＝45,000円</v>
      </c>
      <c r="D26" s="364"/>
      <c r="E26" s="132"/>
      <c r="F26" s="134">
        <v>28</v>
      </c>
      <c r="G26" s="134">
        <v>22</v>
      </c>
    </row>
    <row r="27" spans="1:7" ht="21.95" customHeight="1">
      <c r="A27" s="135" t="str">
        <f>IF('収支報告書(入力)'!A29="","",'収支報告書(入力)'!A29)</f>
        <v>②研修会等費</v>
      </c>
      <c r="B27" s="136" t="str">
        <f>IF('収支報告書(入力)'!B29="","",'収支報告書(入力)'!B29)</f>
        <v/>
      </c>
      <c r="C27" s="351" t="str">
        <f>IF('収支報告書(入力)'!C29="","",'収支報告書(入力)'!C29)</f>
        <v/>
      </c>
      <c r="D27" s="352"/>
      <c r="E27" s="132"/>
      <c r="F27" s="134">
        <v>28</v>
      </c>
      <c r="G27" s="134">
        <v>22</v>
      </c>
    </row>
    <row r="28" spans="1:7" ht="21.95" customHeight="1">
      <c r="A28" s="135" t="str">
        <f>IF('収支報告書(入力)'!A30="","",'収支報告書(入力)'!A30)</f>
        <v>③道・水路管理費</v>
      </c>
      <c r="B28" s="136">
        <f>IF('収支報告書(入力)'!B30="","",'収支報告書(入力)'!B30)</f>
        <v>100000</v>
      </c>
      <c r="C28" s="351" t="str">
        <f>IF('収支報告書(入力)'!C30="","",'収支報告書(入力)'!C30)</f>
        <v>作業日当</v>
      </c>
      <c r="D28" s="352"/>
      <c r="E28" s="132"/>
      <c r="F28" s="134">
        <v>28</v>
      </c>
      <c r="G28" s="134">
        <v>22</v>
      </c>
    </row>
    <row r="29" spans="1:7" ht="21.95" customHeight="1">
      <c r="A29" s="135" t="str">
        <f>IF('収支報告書(入力)'!A31="","",'収支報告書(入力)'!A31)</f>
        <v>④農地管理費</v>
      </c>
      <c r="B29" s="136">
        <f>IF('収支報告書(入力)'!B31="","",'収支報告書(入力)'!B31)</f>
        <v>50000</v>
      </c>
      <c r="C29" s="351" t="str">
        <f>IF('収支報告書(入力)'!C31="","",'収支報告書(入力)'!C31)</f>
        <v>作業日当</v>
      </c>
      <c r="D29" s="352"/>
      <c r="E29" s="132"/>
      <c r="F29" s="134">
        <v>28</v>
      </c>
      <c r="G29" s="134">
        <v>22</v>
      </c>
    </row>
    <row r="30" spans="1:7" ht="21.95" customHeight="1">
      <c r="A30" s="135" t="str">
        <f>IF('収支報告書(入力)'!A32="","",'収支報告書(入力)'!A32)</f>
        <v>⑤鳥獣被害防止対策費</v>
      </c>
      <c r="B30" s="136">
        <f>IF('収支報告書(入力)'!B32="","",'収支報告書(入力)'!B32)</f>
        <v>240000</v>
      </c>
      <c r="C30" s="369" t="str">
        <f>IF('収支報告書(入力)'!C32="","",'収支報告書(入力)'!C32)</f>
        <v>日当50,000円、電気柵設置費用190,000円</v>
      </c>
      <c r="D30" s="370"/>
      <c r="E30" s="132"/>
      <c r="F30" s="134">
        <v>28</v>
      </c>
      <c r="G30" s="134">
        <v>22</v>
      </c>
    </row>
    <row r="31" spans="1:7" ht="21.95" customHeight="1">
      <c r="A31" s="135" t="str">
        <f>IF('収支報告書(入力)'!A33="","",'収支報告書(入力)'!A33)</f>
        <v>⑥共同利用機械購入等費</v>
      </c>
      <c r="B31" s="136">
        <f>IF('収支報告書(入力)'!B33="","",'収支報告書(入力)'!B33)</f>
        <v>150000</v>
      </c>
      <c r="C31" s="351" t="str">
        <f>IF('収支報告書(入力)'!C33="","",'収支報告書(入力)'!C33)</f>
        <v>草刈り機2台　150,000円</v>
      </c>
      <c r="D31" s="352"/>
      <c r="E31" s="132"/>
      <c r="F31" s="134">
        <v>28</v>
      </c>
      <c r="G31" s="134">
        <v>22</v>
      </c>
    </row>
    <row r="32" spans="1:7" ht="21.95" customHeight="1">
      <c r="A32" s="135" t="str">
        <f>IF('収支報告書(入力)'!A34="","",'収支報告書(入力)'!A34)</f>
        <v>⑦共同利用施設整備等費</v>
      </c>
      <c r="B32" s="136">
        <f>IF('収支報告書(入力)'!B34="","",'収支報告書(入力)'!B34)</f>
        <v>15000</v>
      </c>
      <c r="C32" s="351" t="str">
        <f>IF('収支報告書(入力)'!C34="","",'収支報告書(入力)'!C34)</f>
        <v>共同作業所維持管理費</v>
      </c>
      <c r="D32" s="352"/>
      <c r="E32" s="132"/>
      <c r="F32" s="134">
        <v>28</v>
      </c>
      <c r="G32" s="134">
        <v>22</v>
      </c>
    </row>
    <row r="33" spans="1:7" ht="21.95" customHeight="1">
      <c r="A33" s="135" t="str">
        <f>IF('収支報告書(入力)'!A35="","",'収支報告書(入力)'!A35)</f>
        <v>⑧多面的機能増進活動費</v>
      </c>
      <c r="B33" s="136">
        <f>IF('収支報告書(入力)'!B35="","",'収支報告書(入力)'!B35)</f>
        <v>65000</v>
      </c>
      <c r="C33" s="351" t="str">
        <f>IF('収支報告書(入力)'!C35="","",'収支報告書(入力)'!C35)</f>
        <v>作業日当、景観作物苗</v>
      </c>
      <c r="D33" s="352"/>
      <c r="E33" s="132"/>
      <c r="F33" s="134">
        <v>28</v>
      </c>
      <c r="G33" s="134">
        <v>22</v>
      </c>
    </row>
    <row r="34" spans="1:7" ht="21.95" customHeight="1">
      <c r="A34" s="135" t="str">
        <f>IF('収支報告書(入力)'!A36="","",'収支報告書(入力)'!A36)</f>
        <v>⑨その他</v>
      </c>
      <c r="B34" s="136">
        <f>IF('収支報告書(入力)'!B36="","",'収支報告書(入力)'!B36)</f>
        <v>55000</v>
      </c>
      <c r="C34" s="351" t="str">
        <f>IF('収支報告書(入力)'!C36="","",'収支報告書(入力)'!C36)</f>
        <v>事務費55,000円</v>
      </c>
      <c r="D34" s="352"/>
      <c r="E34" s="132"/>
      <c r="F34" s="134">
        <v>28</v>
      </c>
      <c r="G34" s="134">
        <v>22</v>
      </c>
    </row>
    <row r="35" spans="1:7" ht="21.95" customHeight="1">
      <c r="A35" s="135" t="str">
        <f>IF('収支報告書(入力)'!A37="","",'収支報告書(入力)'!A37)</f>
        <v>⑩積立金</v>
      </c>
      <c r="B35" s="136">
        <f>IF('収支報告書(入力)'!B37="","",'収支報告書(入力)'!B37)</f>
        <v>30000</v>
      </c>
      <c r="C35" s="347" t="str">
        <f>IF('収支報告書(入力)'!C37="","",'収支報告書(入力)'!C37)</f>
        <v>水路改修積立</v>
      </c>
      <c r="D35" s="348"/>
      <c r="E35" s="132"/>
      <c r="F35" s="134">
        <v>28</v>
      </c>
      <c r="G35" s="134">
        <v>22</v>
      </c>
    </row>
    <row r="36" spans="1:7" ht="21.95" customHeight="1">
      <c r="A36" s="135" t="str">
        <f>IF('収支報告書(入力)'!A38="","",'収支報告書(入力)'!A38)</f>
        <v/>
      </c>
      <c r="B36" s="136" t="str">
        <f>IF('収支報告書(入力)'!B38="","",'収支報告書(入力)'!B38)</f>
        <v/>
      </c>
      <c r="C36" s="347" t="str">
        <f>IF('収支報告書(入力)'!C38="","",'収支報告書(入力)'!C38)</f>
        <v/>
      </c>
      <c r="D36" s="348"/>
      <c r="E36" s="132"/>
      <c r="F36" s="134">
        <v>28</v>
      </c>
      <c r="G36" s="134">
        <v>22</v>
      </c>
    </row>
    <row r="37" spans="1:7" ht="21.95" customHeight="1">
      <c r="A37" s="135" t="str">
        <f>IF('収支報告書(入力)'!A39="","",'収支報告書(入力)'!A39)</f>
        <v/>
      </c>
      <c r="B37" s="136" t="str">
        <f>IF('収支報告書(入力)'!B39="","",'収支報告書(入力)'!B39)</f>
        <v/>
      </c>
      <c r="C37" s="347" t="str">
        <f>IF('収支報告書(入力)'!C39="","",'収支報告書(入力)'!C39)</f>
        <v/>
      </c>
      <c r="D37" s="348"/>
      <c r="E37" s="288"/>
      <c r="F37" s="134">
        <v>28</v>
      </c>
      <c r="G37" s="134">
        <v>22</v>
      </c>
    </row>
    <row r="38" spans="1:7" ht="21.95" customHeight="1">
      <c r="A38" s="135" t="str">
        <f>IF('収支報告書(入力)'!A40="","",'収支報告書(入力)'!A40)</f>
        <v/>
      </c>
      <c r="B38" s="136" t="str">
        <f>IF('収支報告書(入力)'!B40="","",'収支報告書(入力)'!B40)</f>
        <v/>
      </c>
      <c r="C38" s="347" t="str">
        <f>IF('収支報告書(入力)'!C40="","",'収支報告書(入力)'!C40)</f>
        <v/>
      </c>
      <c r="D38" s="348"/>
      <c r="E38" s="288"/>
      <c r="F38" s="134">
        <v>28</v>
      </c>
      <c r="G38" s="134">
        <v>22</v>
      </c>
    </row>
    <row r="39" spans="1:7" ht="21.95" customHeight="1" thickBot="1">
      <c r="A39" s="199" t="str">
        <f>IF('収支報告書(入力)'!A41="","",'収支報告書(入力)'!A41)</f>
        <v/>
      </c>
      <c r="B39" s="200" t="str">
        <f>IF('収支報告書(入力)'!B41="","",'収支報告書(入力)'!B41)</f>
        <v/>
      </c>
      <c r="C39" s="347" t="str">
        <f>IF('収支報告書(入力)'!C41="","",'収支報告書(入力)'!C41)</f>
        <v/>
      </c>
      <c r="D39" s="348"/>
      <c r="E39" s="132"/>
      <c r="F39" s="134">
        <v>28</v>
      </c>
      <c r="G39" s="134">
        <v>22</v>
      </c>
    </row>
    <row r="40" spans="1:7" ht="21.95" customHeight="1" thickBot="1">
      <c r="A40" s="210" t="s">
        <v>62</v>
      </c>
      <c r="B40" s="137">
        <f>IF(COUNTBLANK(B26:B39)&lt;14,SUM(B26:B39),"")</f>
        <v>750000</v>
      </c>
      <c r="C40" s="214" t="s">
        <v>149</v>
      </c>
      <c r="D40" s="218">
        <f>IF('収支報告書(入力)'!D42="","",'収支報告書(入力)'!D42)</f>
        <v>3</v>
      </c>
      <c r="E40" s="132"/>
      <c r="F40" s="134"/>
      <c r="G40" s="134"/>
    </row>
    <row r="41" spans="1:7" ht="21.95" customHeight="1" thickBot="1">
      <c r="A41" s="215" t="s">
        <v>147</v>
      </c>
      <c r="B41" s="137">
        <f>IF('収支報告書(入力)'!B43="","",'収支報告書(入力)'!B43)</f>
        <v>1100003</v>
      </c>
      <c r="C41" s="214" t="s">
        <v>150</v>
      </c>
      <c r="D41" s="138">
        <f>IF('収支報告書(入力)'!D43="","",'収支報告書(入力)'!D43)</f>
        <v>1100000</v>
      </c>
      <c r="E41" s="139" t="s">
        <v>63</v>
      </c>
    </row>
    <row r="42" spans="1:7" ht="21.95" customHeight="1" thickBot="1">
      <c r="A42" s="210" t="str">
        <f>'収支報告書(入力)'!A44</f>
        <v>令和元年度個人配分金額(G)</v>
      </c>
      <c r="B42" s="137">
        <f>'収支報告書(入力)'!B44</f>
        <v>750000</v>
      </c>
      <c r="C42" s="213" t="s">
        <v>148</v>
      </c>
      <c r="D42" s="138">
        <f>'収支報告書(入力)'!D44</f>
        <v>350003</v>
      </c>
      <c r="E42" s="139"/>
    </row>
    <row r="43" spans="1:7" ht="12" customHeight="1">
      <c r="A43" s="140"/>
      <c r="B43" s="140"/>
      <c r="C43" s="140"/>
      <c r="D43" s="140"/>
    </row>
    <row r="44" spans="1:7" ht="14.25" customHeight="1">
      <c r="A44" s="130"/>
      <c r="B44" s="130"/>
      <c r="C44" s="130"/>
      <c r="D44" s="130"/>
    </row>
    <row r="45" spans="1:7" ht="18" customHeight="1">
      <c r="A45" s="349" t="str">
        <f>'収支報告書(入力)'!A47:D47</f>
        <v>令和2年中山間地域等直接支払交付金収支証明書</v>
      </c>
      <c r="B45" s="349"/>
      <c r="C45" s="349"/>
      <c r="D45" s="349"/>
    </row>
    <row r="46" spans="1:7" ht="6.75" customHeight="1">
      <c r="A46" s="141"/>
      <c r="B46" s="141"/>
      <c r="C46" s="141"/>
      <c r="D46" s="141"/>
      <c r="E46" s="255"/>
    </row>
    <row r="47" spans="1:7" ht="12" customHeight="1">
      <c r="A47" s="345" t="e">
        <f>'収支報告書(入力)'!A49:D50</f>
        <v>#VALUE!</v>
      </c>
      <c r="B47" s="345"/>
      <c r="C47" s="345"/>
      <c r="D47" s="345"/>
      <c r="E47" s="256" t="s">
        <v>196</v>
      </c>
    </row>
    <row r="48" spans="1:7" ht="18.75" customHeight="1">
      <c r="A48" s="345"/>
      <c r="B48" s="345"/>
      <c r="C48" s="345"/>
      <c r="D48" s="345"/>
    </row>
    <row r="49" spans="1:5" ht="15.75" customHeight="1">
      <c r="A49" s="143"/>
      <c r="B49" s="145" t="str">
        <f>'収支報告書(入力)'!B51</f>
        <v>令和　年　月　日</v>
      </c>
      <c r="C49" s="142"/>
      <c r="D49" s="142"/>
    </row>
    <row r="50" spans="1:5" ht="15.75" customHeight="1">
      <c r="A50" s="113"/>
      <c r="B50" s="144"/>
      <c r="C50" s="350" t="s">
        <v>31</v>
      </c>
      <c r="D50" s="350"/>
      <c r="E50" s="139" t="s">
        <v>64</v>
      </c>
    </row>
  </sheetData>
  <mergeCells count="29">
    <mergeCell ref="C13:D13"/>
    <mergeCell ref="C14:D14"/>
    <mergeCell ref="C15:D15"/>
    <mergeCell ref="C37:D37"/>
    <mergeCell ref="C38:D38"/>
    <mergeCell ref="C30:D30"/>
    <mergeCell ref="C31:D31"/>
    <mergeCell ref="C19:D19"/>
    <mergeCell ref="F24:G24"/>
    <mergeCell ref="C25:D25"/>
    <mergeCell ref="C26:D26"/>
    <mergeCell ref="C27:D27"/>
    <mergeCell ref="C28:D28"/>
    <mergeCell ref="A47:D48"/>
    <mergeCell ref="C1:D1"/>
    <mergeCell ref="C39:D39"/>
    <mergeCell ref="A45:D45"/>
    <mergeCell ref="C50:D50"/>
    <mergeCell ref="C33:D33"/>
    <mergeCell ref="C34:D34"/>
    <mergeCell ref="C35:D35"/>
    <mergeCell ref="C36:D36"/>
    <mergeCell ref="C32:D32"/>
    <mergeCell ref="C20:D20"/>
    <mergeCell ref="C21:D21"/>
    <mergeCell ref="C22:D22"/>
    <mergeCell ref="C29:D29"/>
    <mergeCell ref="A9:D9"/>
    <mergeCell ref="C12:D12"/>
  </mergeCells>
  <phoneticPr fontId="2"/>
  <dataValidations count="4">
    <dataValidation imeMode="off" allowBlank="1" showInputMessage="1" showErrorMessage="1" sqref="B65550:B65552 IX65550:IX65552 ST65550:ST65552 ACP65550:ACP65552 AML65550:AML65552 AWH65550:AWH65552 BGD65550:BGD65552 BPZ65550:BPZ65552 BZV65550:BZV65552 CJR65550:CJR65552 CTN65550:CTN65552 DDJ65550:DDJ65552 DNF65550:DNF65552 DXB65550:DXB65552 EGX65550:EGX65552 EQT65550:EQT65552 FAP65550:FAP65552 FKL65550:FKL65552 FUH65550:FUH65552 GED65550:GED65552 GNZ65550:GNZ65552 GXV65550:GXV65552 HHR65550:HHR65552 HRN65550:HRN65552 IBJ65550:IBJ65552 ILF65550:ILF65552 IVB65550:IVB65552 JEX65550:JEX65552 JOT65550:JOT65552 JYP65550:JYP65552 KIL65550:KIL65552 KSH65550:KSH65552 LCD65550:LCD65552 LLZ65550:LLZ65552 LVV65550:LVV65552 MFR65550:MFR65552 MPN65550:MPN65552 MZJ65550:MZJ65552 NJF65550:NJF65552 NTB65550:NTB65552 OCX65550:OCX65552 OMT65550:OMT65552 OWP65550:OWP65552 PGL65550:PGL65552 PQH65550:PQH65552 QAD65550:QAD65552 QJZ65550:QJZ65552 QTV65550:QTV65552 RDR65550:RDR65552 RNN65550:RNN65552 RXJ65550:RXJ65552 SHF65550:SHF65552 SRB65550:SRB65552 TAX65550:TAX65552 TKT65550:TKT65552 TUP65550:TUP65552 UEL65550:UEL65552 UOH65550:UOH65552 UYD65550:UYD65552 VHZ65550:VHZ65552 VRV65550:VRV65552 WBR65550:WBR65552 WLN65550:WLN65552 WVJ65550:WVJ65552 B131086:B131088 IX131086:IX131088 ST131086:ST131088 ACP131086:ACP131088 AML131086:AML131088 AWH131086:AWH131088 BGD131086:BGD131088 BPZ131086:BPZ131088 BZV131086:BZV131088 CJR131086:CJR131088 CTN131086:CTN131088 DDJ131086:DDJ131088 DNF131086:DNF131088 DXB131086:DXB131088 EGX131086:EGX131088 EQT131086:EQT131088 FAP131086:FAP131088 FKL131086:FKL131088 FUH131086:FUH131088 GED131086:GED131088 GNZ131086:GNZ131088 GXV131086:GXV131088 HHR131086:HHR131088 HRN131086:HRN131088 IBJ131086:IBJ131088 ILF131086:ILF131088 IVB131086:IVB131088 JEX131086:JEX131088 JOT131086:JOT131088 JYP131086:JYP131088 KIL131086:KIL131088 KSH131086:KSH131088 LCD131086:LCD131088 LLZ131086:LLZ131088 LVV131086:LVV131088 MFR131086:MFR131088 MPN131086:MPN131088 MZJ131086:MZJ131088 NJF131086:NJF131088 NTB131086:NTB131088 OCX131086:OCX131088 OMT131086:OMT131088 OWP131086:OWP131088 PGL131086:PGL131088 PQH131086:PQH131088 QAD131086:QAD131088 QJZ131086:QJZ131088 QTV131086:QTV131088 RDR131086:RDR131088 RNN131086:RNN131088 RXJ131086:RXJ131088 SHF131086:SHF131088 SRB131086:SRB131088 TAX131086:TAX131088 TKT131086:TKT131088 TUP131086:TUP131088 UEL131086:UEL131088 UOH131086:UOH131088 UYD131086:UYD131088 VHZ131086:VHZ131088 VRV131086:VRV131088 WBR131086:WBR131088 WLN131086:WLN131088 WVJ131086:WVJ131088 B196622:B196624 IX196622:IX196624 ST196622:ST196624 ACP196622:ACP196624 AML196622:AML196624 AWH196622:AWH196624 BGD196622:BGD196624 BPZ196622:BPZ196624 BZV196622:BZV196624 CJR196622:CJR196624 CTN196622:CTN196624 DDJ196622:DDJ196624 DNF196622:DNF196624 DXB196622:DXB196624 EGX196622:EGX196624 EQT196622:EQT196624 FAP196622:FAP196624 FKL196622:FKL196624 FUH196622:FUH196624 GED196622:GED196624 GNZ196622:GNZ196624 GXV196622:GXV196624 HHR196622:HHR196624 HRN196622:HRN196624 IBJ196622:IBJ196624 ILF196622:ILF196624 IVB196622:IVB196624 JEX196622:JEX196624 JOT196622:JOT196624 JYP196622:JYP196624 KIL196622:KIL196624 KSH196622:KSH196624 LCD196622:LCD196624 LLZ196622:LLZ196624 LVV196622:LVV196624 MFR196622:MFR196624 MPN196622:MPN196624 MZJ196622:MZJ196624 NJF196622:NJF196624 NTB196622:NTB196624 OCX196622:OCX196624 OMT196622:OMT196624 OWP196622:OWP196624 PGL196622:PGL196624 PQH196622:PQH196624 QAD196622:QAD196624 QJZ196622:QJZ196624 QTV196622:QTV196624 RDR196622:RDR196624 RNN196622:RNN196624 RXJ196622:RXJ196624 SHF196622:SHF196624 SRB196622:SRB196624 TAX196622:TAX196624 TKT196622:TKT196624 TUP196622:TUP196624 UEL196622:UEL196624 UOH196622:UOH196624 UYD196622:UYD196624 VHZ196622:VHZ196624 VRV196622:VRV196624 WBR196622:WBR196624 WLN196622:WLN196624 WVJ196622:WVJ196624 B262158:B262160 IX262158:IX262160 ST262158:ST262160 ACP262158:ACP262160 AML262158:AML262160 AWH262158:AWH262160 BGD262158:BGD262160 BPZ262158:BPZ262160 BZV262158:BZV262160 CJR262158:CJR262160 CTN262158:CTN262160 DDJ262158:DDJ262160 DNF262158:DNF262160 DXB262158:DXB262160 EGX262158:EGX262160 EQT262158:EQT262160 FAP262158:FAP262160 FKL262158:FKL262160 FUH262158:FUH262160 GED262158:GED262160 GNZ262158:GNZ262160 GXV262158:GXV262160 HHR262158:HHR262160 HRN262158:HRN262160 IBJ262158:IBJ262160 ILF262158:ILF262160 IVB262158:IVB262160 JEX262158:JEX262160 JOT262158:JOT262160 JYP262158:JYP262160 KIL262158:KIL262160 KSH262158:KSH262160 LCD262158:LCD262160 LLZ262158:LLZ262160 LVV262158:LVV262160 MFR262158:MFR262160 MPN262158:MPN262160 MZJ262158:MZJ262160 NJF262158:NJF262160 NTB262158:NTB262160 OCX262158:OCX262160 OMT262158:OMT262160 OWP262158:OWP262160 PGL262158:PGL262160 PQH262158:PQH262160 QAD262158:QAD262160 QJZ262158:QJZ262160 QTV262158:QTV262160 RDR262158:RDR262160 RNN262158:RNN262160 RXJ262158:RXJ262160 SHF262158:SHF262160 SRB262158:SRB262160 TAX262158:TAX262160 TKT262158:TKT262160 TUP262158:TUP262160 UEL262158:UEL262160 UOH262158:UOH262160 UYD262158:UYD262160 VHZ262158:VHZ262160 VRV262158:VRV262160 WBR262158:WBR262160 WLN262158:WLN262160 WVJ262158:WVJ262160 B327694:B327696 IX327694:IX327696 ST327694:ST327696 ACP327694:ACP327696 AML327694:AML327696 AWH327694:AWH327696 BGD327694:BGD327696 BPZ327694:BPZ327696 BZV327694:BZV327696 CJR327694:CJR327696 CTN327694:CTN327696 DDJ327694:DDJ327696 DNF327694:DNF327696 DXB327694:DXB327696 EGX327694:EGX327696 EQT327694:EQT327696 FAP327694:FAP327696 FKL327694:FKL327696 FUH327694:FUH327696 GED327694:GED327696 GNZ327694:GNZ327696 GXV327694:GXV327696 HHR327694:HHR327696 HRN327694:HRN327696 IBJ327694:IBJ327696 ILF327694:ILF327696 IVB327694:IVB327696 JEX327694:JEX327696 JOT327694:JOT327696 JYP327694:JYP327696 KIL327694:KIL327696 KSH327694:KSH327696 LCD327694:LCD327696 LLZ327694:LLZ327696 LVV327694:LVV327696 MFR327694:MFR327696 MPN327694:MPN327696 MZJ327694:MZJ327696 NJF327694:NJF327696 NTB327694:NTB327696 OCX327694:OCX327696 OMT327694:OMT327696 OWP327694:OWP327696 PGL327694:PGL327696 PQH327694:PQH327696 QAD327694:QAD327696 QJZ327694:QJZ327696 QTV327694:QTV327696 RDR327694:RDR327696 RNN327694:RNN327696 RXJ327694:RXJ327696 SHF327694:SHF327696 SRB327694:SRB327696 TAX327694:TAX327696 TKT327694:TKT327696 TUP327694:TUP327696 UEL327694:UEL327696 UOH327694:UOH327696 UYD327694:UYD327696 VHZ327694:VHZ327696 VRV327694:VRV327696 WBR327694:WBR327696 WLN327694:WLN327696 WVJ327694:WVJ327696 B393230:B393232 IX393230:IX393232 ST393230:ST393232 ACP393230:ACP393232 AML393230:AML393232 AWH393230:AWH393232 BGD393230:BGD393232 BPZ393230:BPZ393232 BZV393230:BZV393232 CJR393230:CJR393232 CTN393230:CTN393232 DDJ393230:DDJ393232 DNF393230:DNF393232 DXB393230:DXB393232 EGX393230:EGX393232 EQT393230:EQT393232 FAP393230:FAP393232 FKL393230:FKL393232 FUH393230:FUH393232 GED393230:GED393232 GNZ393230:GNZ393232 GXV393230:GXV393232 HHR393230:HHR393232 HRN393230:HRN393232 IBJ393230:IBJ393232 ILF393230:ILF393232 IVB393230:IVB393232 JEX393230:JEX393232 JOT393230:JOT393232 JYP393230:JYP393232 KIL393230:KIL393232 KSH393230:KSH393232 LCD393230:LCD393232 LLZ393230:LLZ393232 LVV393230:LVV393232 MFR393230:MFR393232 MPN393230:MPN393232 MZJ393230:MZJ393232 NJF393230:NJF393232 NTB393230:NTB393232 OCX393230:OCX393232 OMT393230:OMT393232 OWP393230:OWP393232 PGL393230:PGL393232 PQH393230:PQH393232 QAD393230:QAD393232 QJZ393230:QJZ393232 QTV393230:QTV393232 RDR393230:RDR393232 RNN393230:RNN393232 RXJ393230:RXJ393232 SHF393230:SHF393232 SRB393230:SRB393232 TAX393230:TAX393232 TKT393230:TKT393232 TUP393230:TUP393232 UEL393230:UEL393232 UOH393230:UOH393232 UYD393230:UYD393232 VHZ393230:VHZ393232 VRV393230:VRV393232 WBR393230:WBR393232 WLN393230:WLN393232 WVJ393230:WVJ393232 B458766:B458768 IX458766:IX458768 ST458766:ST458768 ACP458766:ACP458768 AML458766:AML458768 AWH458766:AWH458768 BGD458766:BGD458768 BPZ458766:BPZ458768 BZV458766:BZV458768 CJR458766:CJR458768 CTN458766:CTN458768 DDJ458766:DDJ458768 DNF458766:DNF458768 DXB458766:DXB458768 EGX458766:EGX458768 EQT458766:EQT458768 FAP458766:FAP458768 FKL458766:FKL458768 FUH458766:FUH458768 GED458766:GED458768 GNZ458766:GNZ458768 GXV458766:GXV458768 HHR458766:HHR458768 HRN458766:HRN458768 IBJ458766:IBJ458768 ILF458766:ILF458768 IVB458766:IVB458768 JEX458766:JEX458768 JOT458766:JOT458768 JYP458766:JYP458768 KIL458766:KIL458768 KSH458766:KSH458768 LCD458766:LCD458768 LLZ458766:LLZ458768 LVV458766:LVV458768 MFR458766:MFR458768 MPN458766:MPN458768 MZJ458766:MZJ458768 NJF458766:NJF458768 NTB458766:NTB458768 OCX458766:OCX458768 OMT458766:OMT458768 OWP458766:OWP458768 PGL458766:PGL458768 PQH458766:PQH458768 QAD458766:QAD458768 QJZ458766:QJZ458768 QTV458766:QTV458768 RDR458766:RDR458768 RNN458766:RNN458768 RXJ458766:RXJ458768 SHF458766:SHF458768 SRB458766:SRB458768 TAX458766:TAX458768 TKT458766:TKT458768 TUP458766:TUP458768 UEL458766:UEL458768 UOH458766:UOH458768 UYD458766:UYD458768 VHZ458766:VHZ458768 VRV458766:VRV458768 WBR458766:WBR458768 WLN458766:WLN458768 WVJ458766:WVJ458768 B524302:B524304 IX524302:IX524304 ST524302:ST524304 ACP524302:ACP524304 AML524302:AML524304 AWH524302:AWH524304 BGD524302:BGD524304 BPZ524302:BPZ524304 BZV524302:BZV524304 CJR524302:CJR524304 CTN524302:CTN524304 DDJ524302:DDJ524304 DNF524302:DNF524304 DXB524302:DXB524304 EGX524302:EGX524304 EQT524302:EQT524304 FAP524302:FAP524304 FKL524302:FKL524304 FUH524302:FUH524304 GED524302:GED524304 GNZ524302:GNZ524304 GXV524302:GXV524304 HHR524302:HHR524304 HRN524302:HRN524304 IBJ524302:IBJ524304 ILF524302:ILF524304 IVB524302:IVB524304 JEX524302:JEX524304 JOT524302:JOT524304 JYP524302:JYP524304 KIL524302:KIL524304 KSH524302:KSH524304 LCD524302:LCD524304 LLZ524302:LLZ524304 LVV524302:LVV524304 MFR524302:MFR524304 MPN524302:MPN524304 MZJ524302:MZJ524304 NJF524302:NJF524304 NTB524302:NTB524304 OCX524302:OCX524304 OMT524302:OMT524304 OWP524302:OWP524304 PGL524302:PGL524304 PQH524302:PQH524304 QAD524302:QAD524304 QJZ524302:QJZ524304 QTV524302:QTV524304 RDR524302:RDR524304 RNN524302:RNN524304 RXJ524302:RXJ524304 SHF524302:SHF524304 SRB524302:SRB524304 TAX524302:TAX524304 TKT524302:TKT524304 TUP524302:TUP524304 UEL524302:UEL524304 UOH524302:UOH524304 UYD524302:UYD524304 VHZ524302:VHZ524304 VRV524302:VRV524304 WBR524302:WBR524304 WLN524302:WLN524304 WVJ524302:WVJ524304 B589838:B589840 IX589838:IX589840 ST589838:ST589840 ACP589838:ACP589840 AML589838:AML589840 AWH589838:AWH589840 BGD589838:BGD589840 BPZ589838:BPZ589840 BZV589838:BZV589840 CJR589838:CJR589840 CTN589838:CTN589840 DDJ589838:DDJ589840 DNF589838:DNF589840 DXB589838:DXB589840 EGX589838:EGX589840 EQT589838:EQT589840 FAP589838:FAP589840 FKL589838:FKL589840 FUH589838:FUH589840 GED589838:GED589840 GNZ589838:GNZ589840 GXV589838:GXV589840 HHR589838:HHR589840 HRN589838:HRN589840 IBJ589838:IBJ589840 ILF589838:ILF589840 IVB589838:IVB589840 JEX589838:JEX589840 JOT589838:JOT589840 JYP589838:JYP589840 KIL589838:KIL589840 KSH589838:KSH589840 LCD589838:LCD589840 LLZ589838:LLZ589840 LVV589838:LVV589840 MFR589838:MFR589840 MPN589838:MPN589840 MZJ589838:MZJ589840 NJF589838:NJF589840 NTB589838:NTB589840 OCX589838:OCX589840 OMT589838:OMT589840 OWP589838:OWP589840 PGL589838:PGL589840 PQH589838:PQH589840 QAD589838:QAD589840 QJZ589838:QJZ589840 QTV589838:QTV589840 RDR589838:RDR589840 RNN589838:RNN589840 RXJ589838:RXJ589840 SHF589838:SHF589840 SRB589838:SRB589840 TAX589838:TAX589840 TKT589838:TKT589840 TUP589838:TUP589840 UEL589838:UEL589840 UOH589838:UOH589840 UYD589838:UYD589840 VHZ589838:VHZ589840 VRV589838:VRV589840 WBR589838:WBR589840 WLN589838:WLN589840 WVJ589838:WVJ589840 B655374:B655376 IX655374:IX655376 ST655374:ST655376 ACP655374:ACP655376 AML655374:AML655376 AWH655374:AWH655376 BGD655374:BGD655376 BPZ655374:BPZ655376 BZV655374:BZV655376 CJR655374:CJR655376 CTN655374:CTN655376 DDJ655374:DDJ655376 DNF655374:DNF655376 DXB655374:DXB655376 EGX655374:EGX655376 EQT655374:EQT655376 FAP655374:FAP655376 FKL655374:FKL655376 FUH655374:FUH655376 GED655374:GED655376 GNZ655374:GNZ655376 GXV655374:GXV655376 HHR655374:HHR655376 HRN655374:HRN655376 IBJ655374:IBJ655376 ILF655374:ILF655376 IVB655374:IVB655376 JEX655374:JEX655376 JOT655374:JOT655376 JYP655374:JYP655376 KIL655374:KIL655376 KSH655374:KSH655376 LCD655374:LCD655376 LLZ655374:LLZ655376 LVV655374:LVV655376 MFR655374:MFR655376 MPN655374:MPN655376 MZJ655374:MZJ655376 NJF655374:NJF655376 NTB655374:NTB655376 OCX655374:OCX655376 OMT655374:OMT655376 OWP655374:OWP655376 PGL655374:PGL655376 PQH655374:PQH655376 QAD655374:QAD655376 QJZ655374:QJZ655376 QTV655374:QTV655376 RDR655374:RDR655376 RNN655374:RNN655376 RXJ655374:RXJ655376 SHF655374:SHF655376 SRB655374:SRB655376 TAX655374:TAX655376 TKT655374:TKT655376 TUP655374:TUP655376 UEL655374:UEL655376 UOH655374:UOH655376 UYD655374:UYD655376 VHZ655374:VHZ655376 VRV655374:VRV655376 WBR655374:WBR655376 WLN655374:WLN655376 WVJ655374:WVJ655376 B720910:B720912 IX720910:IX720912 ST720910:ST720912 ACP720910:ACP720912 AML720910:AML720912 AWH720910:AWH720912 BGD720910:BGD720912 BPZ720910:BPZ720912 BZV720910:BZV720912 CJR720910:CJR720912 CTN720910:CTN720912 DDJ720910:DDJ720912 DNF720910:DNF720912 DXB720910:DXB720912 EGX720910:EGX720912 EQT720910:EQT720912 FAP720910:FAP720912 FKL720910:FKL720912 FUH720910:FUH720912 GED720910:GED720912 GNZ720910:GNZ720912 GXV720910:GXV720912 HHR720910:HHR720912 HRN720910:HRN720912 IBJ720910:IBJ720912 ILF720910:ILF720912 IVB720910:IVB720912 JEX720910:JEX720912 JOT720910:JOT720912 JYP720910:JYP720912 KIL720910:KIL720912 KSH720910:KSH720912 LCD720910:LCD720912 LLZ720910:LLZ720912 LVV720910:LVV720912 MFR720910:MFR720912 MPN720910:MPN720912 MZJ720910:MZJ720912 NJF720910:NJF720912 NTB720910:NTB720912 OCX720910:OCX720912 OMT720910:OMT720912 OWP720910:OWP720912 PGL720910:PGL720912 PQH720910:PQH720912 QAD720910:QAD720912 QJZ720910:QJZ720912 QTV720910:QTV720912 RDR720910:RDR720912 RNN720910:RNN720912 RXJ720910:RXJ720912 SHF720910:SHF720912 SRB720910:SRB720912 TAX720910:TAX720912 TKT720910:TKT720912 TUP720910:TUP720912 UEL720910:UEL720912 UOH720910:UOH720912 UYD720910:UYD720912 VHZ720910:VHZ720912 VRV720910:VRV720912 WBR720910:WBR720912 WLN720910:WLN720912 WVJ720910:WVJ720912 B786446:B786448 IX786446:IX786448 ST786446:ST786448 ACP786446:ACP786448 AML786446:AML786448 AWH786446:AWH786448 BGD786446:BGD786448 BPZ786446:BPZ786448 BZV786446:BZV786448 CJR786446:CJR786448 CTN786446:CTN786448 DDJ786446:DDJ786448 DNF786446:DNF786448 DXB786446:DXB786448 EGX786446:EGX786448 EQT786446:EQT786448 FAP786446:FAP786448 FKL786446:FKL786448 FUH786446:FUH786448 GED786446:GED786448 GNZ786446:GNZ786448 GXV786446:GXV786448 HHR786446:HHR786448 HRN786446:HRN786448 IBJ786446:IBJ786448 ILF786446:ILF786448 IVB786446:IVB786448 JEX786446:JEX786448 JOT786446:JOT786448 JYP786446:JYP786448 KIL786446:KIL786448 KSH786446:KSH786448 LCD786446:LCD786448 LLZ786446:LLZ786448 LVV786446:LVV786448 MFR786446:MFR786448 MPN786446:MPN786448 MZJ786446:MZJ786448 NJF786446:NJF786448 NTB786446:NTB786448 OCX786446:OCX786448 OMT786446:OMT786448 OWP786446:OWP786448 PGL786446:PGL786448 PQH786446:PQH786448 QAD786446:QAD786448 QJZ786446:QJZ786448 QTV786446:QTV786448 RDR786446:RDR786448 RNN786446:RNN786448 RXJ786446:RXJ786448 SHF786446:SHF786448 SRB786446:SRB786448 TAX786446:TAX786448 TKT786446:TKT786448 TUP786446:TUP786448 UEL786446:UEL786448 UOH786446:UOH786448 UYD786446:UYD786448 VHZ786446:VHZ786448 VRV786446:VRV786448 WBR786446:WBR786448 WLN786446:WLN786448 WVJ786446:WVJ786448 B851982:B851984 IX851982:IX851984 ST851982:ST851984 ACP851982:ACP851984 AML851982:AML851984 AWH851982:AWH851984 BGD851982:BGD851984 BPZ851982:BPZ851984 BZV851982:BZV851984 CJR851982:CJR851984 CTN851982:CTN851984 DDJ851982:DDJ851984 DNF851982:DNF851984 DXB851982:DXB851984 EGX851982:EGX851984 EQT851982:EQT851984 FAP851982:FAP851984 FKL851982:FKL851984 FUH851982:FUH851984 GED851982:GED851984 GNZ851982:GNZ851984 GXV851982:GXV851984 HHR851982:HHR851984 HRN851982:HRN851984 IBJ851982:IBJ851984 ILF851982:ILF851984 IVB851982:IVB851984 JEX851982:JEX851984 JOT851982:JOT851984 JYP851982:JYP851984 KIL851982:KIL851984 KSH851982:KSH851984 LCD851982:LCD851984 LLZ851982:LLZ851984 LVV851982:LVV851984 MFR851982:MFR851984 MPN851982:MPN851984 MZJ851982:MZJ851984 NJF851982:NJF851984 NTB851982:NTB851984 OCX851982:OCX851984 OMT851982:OMT851984 OWP851982:OWP851984 PGL851982:PGL851984 PQH851982:PQH851984 QAD851982:QAD851984 QJZ851982:QJZ851984 QTV851982:QTV851984 RDR851982:RDR851984 RNN851982:RNN851984 RXJ851982:RXJ851984 SHF851982:SHF851984 SRB851982:SRB851984 TAX851982:TAX851984 TKT851982:TKT851984 TUP851982:TUP851984 UEL851982:UEL851984 UOH851982:UOH851984 UYD851982:UYD851984 VHZ851982:VHZ851984 VRV851982:VRV851984 WBR851982:WBR851984 WLN851982:WLN851984 WVJ851982:WVJ851984 B917518:B917520 IX917518:IX917520 ST917518:ST917520 ACP917518:ACP917520 AML917518:AML917520 AWH917518:AWH917520 BGD917518:BGD917520 BPZ917518:BPZ917520 BZV917518:BZV917520 CJR917518:CJR917520 CTN917518:CTN917520 DDJ917518:DDJ917520 DNF917518:DNF917520 DXB917518:DXB917520 EGX917518:EGX917520 EQT917518:EQT917520 FAP917518:FAP917520 FKL917518:FKL917520 FUH917518:FUH917520 GED917518:GED917520 GNZ917518:GNZ917520 GXV917518:GXV917520 HHR917518:HHR917520 HRN917518:HRN917520 IBJ917518:IBJ917520 ILF917518:ILF917520 IVB917518:IVB917520 JEX917518:JEX917520 JOT917518:JOT917520 JYP917518:JYP917520 KIL917518:KIL917520 KSH917518:KSH917520 LCD917518:LCD917520 LLZ917518:LLZ917520 LVV917518:LVV917520 MFR917518:MFR917520 MPN917518:MPN917520 MZJ917518:MZJ917520 NJF917518:NJF917520 NTB917518:NTB917520 OCX917518:OCX917520 OMT917518:OMT917520 OWP917518:OWP917520 PGL917518:PGL917520 PQH917518:PQH917520 QAD917518:QAD917520 QJZ917518:QJZ917520 QTV917518:QTV917520 RDR917518:RDR917520 RNN917518:RNN917520 RXJ917518:RXJ917520 SHF917518:SHF917520 SRB917518:SRB917520 TAX917518:TAX917520 TKT917518:TKT917520 TUP917518:TUP917520 UEL917518:UEL917520 UOH917518:UOH917520 UYD917518:UYD917520 VHZ917518:VHZ917520 VRV917518:VRV917520 WBR917518:WBR917520 WLN917518:WLN917520 WVJ917518:WVJ917520 B983054:B983056 IX983054:IX983056 ST983054:ST983056 ACP983054:ACP983056 AML983054:AML983056 AWH983054:AWH983056 BGD983054:BGD983056 BPZ983054:BPZ983056 BZV983054:BZV983056 CJR983054:CJR983056 CTN983054:CTN983056 DDJ983054:DDJ983056 DNF983054:DNF983056 DXB983054:DXB983056 EGX983054:EGX983056 EQT983054:EQT983056 FAP983054:FAP983056 FKL983054:FKL983056 FUH983054:FUH983056 GED983054:GED983056 GNZ983054:GNZ983056 GXV983054:GXV983056 HHR983054:HHR983056 HRN983054:HRN983056 IBJ983054:IBJ983056 ILF983054:ILF983056 IVB983054:IVB983056 JEX983054:JEX983056 JOT983054:JOT983056 JYP983054:JYP983056 KIL983054:KIL983056 KSH983054:KSH983056 LCD983054:LCD983056 LLZ983054:LLZ983056 LVV983054:LVV983056 MFR983054:MFR983056 MPN983054:MPN983056 MZJ983054:MZJ983056 NJF983054:NJF983056 NTB983054:NTB983056 OCX983054:OCX983056 OMT983054:OMT983056 OWP983054:OWP983056 PGL983054:PGL983056 PQH983054:PQH983056 QAD983054:QAD983056 QJZ983054:QJZ983056 QTV983054:QTV983056 RDR983054:RDR983056 RNN983054:RNN983056 RXJ983054:RXJ983056 SHF983054:SHF983056 SRB983054:SRB983056 TAX983054:TAX983056 TKT983054:TKT983056 TUP983054:TUP983056 UEL983054:UEL983056 UOH983054:UOH983056 UYD983054:UYD983056 VHZ983054:VHZ983056 VRV983054:VRV983056 WBR983054:WBR983056 WLN983054:WLN983056 WVJ983054:WVJ983056 B20:B22 IX20:IX22 ST20:ST22 ACP20:ACP22 AML20:AML22 AWH20:AWH22 BGD20:BGD22 BPZ20:BPZ22 BZV20:BZV22 CJR20:CJR22 CTN20:CTN22 DDJ20:DDJ22 DNF20:DNF22 DXB20:DXB22 EGX20:EGX22 EQT20:EQT22 FAP20:FAP22 FKL20:FKL22 FUH20:FUH22 GED20:GED22 GNZ20:GNZ22 GXV20:GXV22 HHR20:HHR22 HRN20:HRN22 IBJ20:IBJ22 ILF20:ILF22 IVB20:IVB22 JEX20:JEX22 JOT20:JOT22 JYP20:JYP22 KIL20:KIL22 KSH20:KSH22 LCD20:LCD22 LLZ20:LLZ22 LVV20:LVV22 MFR20:MFR22 MPN20:MPN22 MZJ20:MZJ22 NJF20:NJF22 NTB20:NTB22 OCX20:OCX22 OMT20:OMT22 OWP20:OWP22 PGL20:PGL22 PQH20:PQH22 QAD20:QAD22 QJZ20:QJZ22 QTV20:QTV22 RDR20:RDR22 RNN20:RNN22 RXJ20:RXJ22 SHF20:SHF22 SRB20:SRB22 TAX20:TAX22 TKT20:TKT22 TUP20:TUP22 UEL20:UEL22 UOH20:UOH22 UYD20:UYD22 VHZ20:VHZ22 VRV20:VRV22 WBR20:WBR22 WLN20:WLN22 WVJ20:WVJ22 B65557:B65559 IX65557:IX65559 ST65557:ST65559 ACP65557:ACP65559 AML65557:AML65559 AWH65557:AWH65559 BGD65557:BGD65559 BPZ65557:BPZ65559 BZV65557:BZV65559 CJR65557:CJR65559 CTN65557:CTN65559 DDJ65557:DDJ65559 DNF65557:DNF65559 DXB65557:DXB65559 EGX65557:EGX65559 EQT65557:EQT65559 FAP65557:FAP65559 FKL65557:FKL65559 FUH65557:FUH65559 GED65557:GED65559 GNZ65557:GNZ65559 GXV65557:GXV65559 HHR65557:HHR65559 HRN65557:HRN65559 IBJ65557:IBJ65559 ILF65557:ILF65559 IVB65557:IVB65559 JEX65557:JEX65559 JOT65557:JOT65559 JYP65557:JYP65559 KIL65557:KIL65559 KSH65557:KSH65559 LCD65557:LCD65559 LLZ65557:LLZ65559 LVV65557:LVV65559 MFR65557:MFR65559 MPN65557:MPN65559 MZJ65557:MZJ65559 NJF65557:NJF65559 NTB65557:NTB65559 OCX65557:OCX65559 OMT65557:OMT65559 OWP65557:OWP65559 PGL65557:PGL65559 PQH65557:PQH65559 QAD65557:QAD65559 QJZ65557:QJZ65559 QTV65557:QTV65559 RDR65557:RDR65559 RNN65557:RNN65559 RXJ65557:RXJ65559 SHF65557:SHF65559 SRB65557:SRB65559 TAX65557:TAX65559 TKT65557:TKT65559 TUP65557:TUP65559 UEL65557:UEL65559 UOH65557:UOH65559 UYD65557:UYD65559 VHZ65557:VHZ65559 VRV65557:VRV65559 WBR65557:WBR65559 WLN65557:WLN65559 WVJ65557:WVJ65559 B131093:B131095 IX131093:IX131095 ST131093:ST131095 ACP131093:ACP131095 AML131093:AML131095 AWH131093:AWH131095 BGD131093:BGD131095 BPZ131093:BPZ131095 BZV131093:BZV131095 CJR131093:CJR131095 CTN131093:CTN131095 DDJ131093:DDJ131095 DNF131093:DNF131095 DXB131093:DXB131095 EGX131093:EGX131095 EQT131093:EQT131095 FAP131093:FAP131095 FKL131093:FKL131095 FUH131093:FUH131095 GED131093:GED131095 GNZ131093:GNZ131095 GXV131093:GXV131095 HHR131093:HHR131095 HRN131093:HRN131095 IBJ131093:IBJ131095 ILF131093:ILF131095 IVB131093:IVB131095 JEX131093:JEX131095 JOT131093:JOT131095 JYP131093:JYP131095 KIL131093:KIL131095 KSH131093:KSH131095 LCD131093:LCD131095 LLZ131093:LLZ131095 LVV131093:LVV131095 MFR131093:MFR131095 MPN131093:MPN131095 MZJ131093:MZJ131095 NJF131093:NJF131095 NTB131093:NTB131095 OCX131093:OCX131095 OMT131093:OMT131095 OWP131093:OWP131095 PGL131093:PGL131095 PQH131093:PQH131095 QAD131093:QAD131095 QJZ131093:QJZ131095 QTV131093:QTV131095 RDR131093:RDR131095 RNN131093:RNN131095 RXJ131093:RXJ131095 SHF131093:SHF131095 SRB131093:SRB131095 TAX131093:TAX131095 TKT131093:TKT131095 TUP131093:TUP131095 UEL131093:UEL131095 UOH131093:UOH131095 UYD131093:UYD131095 VHZ131093:VHZ131095 VRV131093:VRV131095 WBR131093:WBR131095 WLN131093:WLN131095 WVJ131093:WVJ131095 B196629:B196631 IX196629:IX196631 ST196629:ST196631 ACP196629:ACP196631 AML196629:AML196631 AWH196629:AWH196631 BGD196629:BGD196631 BPZ196629:BPZ196631 BZV196629:BZV196631 CJR196629:CJR196631 CTN196629:CTN196631 DDJ196629:DDJ196631 DNF196629:DNF196631 DXB196629:DXB196631 EGX196629:EGX196631 EQT196629:EQT196631 FAP196629:FAP196631 FKL196629:FKL196631 FUH196629:FUH196631 GED196629:GED196631 GNZ196629:GNZ196631 GXV196629:GXV196631 HHR196629:HHR196631 HRN196629:HRN196631 IBJ196629:IBJ196631 ILF196629:ILF196631 IVB196629:IVB196631 JEX196629:JEX196631 JOT196629:JOT196631 JYP196629:JYP196631 KIL196629:KIL196631 KSH196629:KSH196631 LCD196629:LCD196631 LLZ196629:LLZ196631 LVV196629:LVV196631 MFR196629:MFR196631 MPN196629:MPN196631 MZJ196629:MZJ196631 NJF196629:NJF196631 NTB196629:NTB196631 OCX196629:OCX196631 OMT196629:OMT196631 OWP196629:OWP196631 PGL196629:PGL196631 PQH196629:PQH196631 QAD196629:QAD196631 QJZ196629:QJZ196631 QTV196629:QTV196631 RDR196629:RDR196631 RNN196629:RNN196631 RXJ196629:RXJ196631 SHF196629:SHF196631 SRB196629:SRB196631 TAX196629:TAX196631 TKT196629:TKT196631 TUP196629:TUP196631 UEL196629:UEL196631 UOH196629:UOH196631 UYD196629:UYD196631 VHZ196629:VHZ196631 VRV196629:VRV196631 WBR196629:WBR196631 WLN196629:WLN196631 WVJ196629:WVJ196631 B262165:B262167 IX262165:IX262167 ST262165:ST262167 ACP262165:ACP262167 AML262165:AML262167 AWH262165:AWH262167 BGD262165:BGD262167 BPZ262165:BPZ262167 BZV262165:BZV262167 CJR262165:CJR262167 CTN262165:CTN262167 DDJ262165:DDJ262167 DNF262165:DNF262167 DXB262165:DXB262167 EGX262165:EGX262167 EQT262165:EQT262167 FAP262165:FAP262167 FKL262165:FKL262167 FUH262165:FUH262167 GED262165:GED262167 GNZ262165:GNZ262167 GXV262165:GXV262167 HHR262165:HHR262167 HRN262165:HRN262167 IBJ262165:IBJ262167 ILF262165:ILF262167 IVB262165:IVB262167 JEX262165:JEX262167 JOT262165:JOT262167 JYP262165:JYP262167 KIL262165:KIL262167 KSH262165:KSH262167 LCD262165:LCD262167 LLZ262165:LLZ262167 LVV262165:LVV262167 MFR262165:MFR262167 MPN262165:MPN262167 MZJ262165:MZJ262167 NJF262165:NJF262167 NTB262165:NTB262167 OCX262165:OCX262167 OMT262165:OMT262167 OWP262165:OWP262167 PGL262165:PGL262167 PQH262165:PQH262167 QAD262165:QAD262167 QJZ262165:QJZ262167 QTV262165:QTV262167 RDR262165:RDR262167 RNN262165:RNN262167 RXJ262165:RXJ262167 SHF262165:SHF262167 SRB262165:SRB262167 TAX262165:TAX262167 TKT262165:TKT262167 TUP262165:TUP262167 UEL262165:UEL262167 UOH262165:UOH262167 UYD262165:UYD262167 VHZ262165:VHZ262167 VRV262165:VRV262167 WBR262165:WBR262167 WLN262165:WLN262167 WVJ262165:WVJ262167 B327701:B327703 IX327701:IX327703 ST327701:ST327703 ACP327701:ACP327703 AML327701:AML327703 AWH327701:AWH327703 BGD327701:BGD327703 BPZ327701:BPZ327703 BZV327701:BZV327703 CJR327701:CJR327703 CTN327701:CTN327703 DDJ327701:DDJ327703 DNF327701:DNF327703 DXB327701:DXB327703 EGX327701:EGX327703 EQT327701:EQT327703 FAP327701:FAP327703 FKL327701:FKL327703 FUH327701:FUH327703 GED327701:GED327703 GNZ327701:GNZ327703 GXV327701:GXV327703 HHR327701:HHR327703 HRN327701:HRN327703 IBJ327701:IBJ327703 ILF327701:ILF327703 IVB327701:IVB327703 JEX327701:JEX327703 JOT327701:JOT327703 JYP327701:JYP327703 KIL327701:KIL327703 KSH327701:KSH327703 LCD327701:LCD327703 LLZ327701:LLZ327703 LVV327701:LVV327703 MFR327701:MFR327703 MPN327701:MPN327703 MZJ327701:MZJ327703 NJF327701:NJF327703 NTB327701:NTB327703 OCX327701:OCX327703 OMT327701:OMT327703 OWP327701:OWP327703 PGL327701:PGL327703 PQH327701:PQH327703 QAD327701:QAD327703 QJZ327701:QJZ327703 QTV327701:QTV327703 RDR327701:RDR327703 RNN327701:RNN327703 RXJ327701:RXJ327703 SHF327701:SHF327703 SRB327701:SRB327703 TAX327701:TAX327703 TKT327701:TKT327703 TUP327701:TUP327703 UEL327701:UEL327703 UOH327701:UOH327703 UYD327701:UYD327703 VHZ327701:VHZ327703 VRV327701:VRV327703 WBR327701:WBR327703 WLN327701:WLN327703 WVJ327701:WVJ327703 B393237:B393239 IX393237:IX393239 ST393237:ST393239 ACP393237:ACP393239 AML393237:AML393239 AWH393237:AWH393239 BGD393237:BGD393239 BPZ393237:BPZ393239 BZV393237:BZV393239 CJR393237:CJR393239 CTN393237:CTN393239 DDJ393237:DDJ393239 DNF393237:DNF393239 DXB393237:DXB393239 EGX393237:EGX393239 EQT393237:EQT393239 FAP393237:FAP393239 FKL393237:FKL393239 FUH393237:FUH393239 GED393237:GED393239 GNZ393237:GNZ393239 GXV393237:GXV393239 HHR393237:HHR393239 HRN393237:HRN393239 IBJ393237:IBJ393239 ILF393237:ILF393239 IVB393237:IVB393239 JEX393237:JEX393239 JOT393237:JOT393239 JYP393237:JYP393239 KIL393237:KIL393239 KSH393237:KSH393239 LCD393237:LCD393239 LLZ393237:LLZ393239 LVV393237:LVV393239 MFR393237:MFR393239 MPN393237:MPN393239 MZJ393237:MZJ393239 NJF393237:NJF393239 NTB393237:NTB393239 OCX393237:OCX393239 OMT393237:OMT393239 OWP393237:OWP393239 PGL393237:PGL393239 PQH393237:PQH393239 QAD393237:QAD393239 QJZ393237:QJZ393239 QTV393237:QTV393239 RDR393237:RDR393239 RNN393237:RNN393239 RXJ393237:RXJ393239 SHF393237:SHF393239 SRB393237:SRB393239 TAX393237:TAX393239 TKT393237:TKT393239 TUP393237:TUP393239 UEL393237:UEL393239 UOH393237:UOH393239 UYD393237:UYD393239 VHZ393237:VHZ393239 VRV393237:VRV393239 WBR393237:WBR393239 WLN393237:WLN393239 WVJ393237:WVJ393239 B458773:B458775 IX458773:IX458775 ST458773:ST458775 ACP458773:ACP458775 AML458773:AML458775 AWH458773:AWH458775 BGD458773:BGD458775 BPZ458773:BPZ458775 BZV458773:BZV458775 CJR458773:CJR458775 CTN458773:CTN458775 DDJ458773:DDJ458775 DNF458773:DNF458775 DXB458773:DXB458775 EGX458773:EGX458775 EQT458773:EQT458775 FAP458773:FAP458775 FKL458773:FKL458775 FUH458773:FUH458775 GED458773:GED458775 GNZ458773:GNZ458775 GXV458773:GXV458775 HHR458773:HHR458775 HRN458773:HRN458775 IBJ458773:IBJ458775 ILF458773:ILF458775 IVB458773:IVB458775 JEX458773:JEX458775 JOT458773:JOT458775 JYP458773:JYP458775 KIL458773:KIL458775 KSH458773:KSH458775 LCD458773:LCD458775 LLZ458773:LLZ458775 LVV458773:LVV458775 MFR458773:MFR458775 MPN458773:MPN458775 MZJ458773:MZJ458775 NJF458773:NJF458775 NTB458773:NTB458775 OCX458773:OCX458775 OMT458773:OMT458775 OWP458773:OWP458775 PGL458773:PGL458775 PQH458773:PQH458775 QAD458773:QAD458775 QJZ458773:QJZ458775 QTV458773:QTV458775 RDR458773:RDR458775 RNN458773:RNN458775 RXJ458773:RXJ458775 SHF458773:SHF458775 SRB458773:SRB458775 TAX458773:TAX458775 TKT458773:TKT458775 TUP458773:TUP458775 UEL458773:UEL458775 UOH458773:UOH458775 UYD458773:UYD458775 VHZ458773:VHZ458775 VRV458773:VRV458775 WBR458773:WBR458775 WLN458773:WLN458775 WVJ458773:WVJ458775 B524309:B524311 IX524309:IX524311 ST524309:ST524311 ACP524309:ACP524311 AML524309:AML524311 AWH524309:AWH524311 BGD524309:BGD524311 BPZ524309:BPZ524311 BZV524309:BZV524311 CJR524309:CJR524311 CTN524309:CTN524311 DDJ524309:DDJ524311 DNF524309:DNF524311 DXB524309:DXB524311 EGX524309:EGX524311 EQT524309:EQT524311 FAP524309:FAP524311 FKL524309:FKL524311 FUH524309:FUH524311 GED524309:GED524311 GNZ524309:GNZ524311 GXV524309:GXV524311 HHR524309:HHR524311 HRN524309:HRN524311 IBJ524309:IBJ524311 ILF524309:ILF524311 IVB524309:IVB524311 JEX524309:JEX524311 JOT524309:JOT524311 JYP524309:JYP524311 KIL524309:KIL524311 KSH524309:KSH524311 LCD524309:LCD524311 LLZ524309:LLZ524311 LVV524309:LVV524311 MFR524309:MFR524311 MPN524309:MPN524311 MZJ524309:MZJ524311 NJF524309:NJF524311 NTB524309:NTB524311 OCX524309:OCX524311 OMT524309:OMT524311 OWP524309:OWP524311 PGL524309:PGL524311 PQH524309:PQH524311 QAD524309:QAD524311 QJZ524309:QJZ524311 QTV524309:QTV524311 RDR524309:RDR524311 RNN524309:RNN524311 RXJ524309:RXJ524311 SHF524309:SHF524311 SRB524309:SRB524311 TAX524309:TAX524311 TKT524309:TKT524311 TUP524309:TUP524311 UEL524309:UEL524311 UOH524309:UOH524311 UYD524309:UYD524311 VHZ524309:VHZ524311 VRV524309:VRV524311 WBR524309:WBR524311 WLN524309:WLN524311 WVJ524309:WVJ524311 B589845:B589847 IX589845:IX589847 ST589845:ST589847 ACP589845:ACP589847 AML589845:AML589847 AWH589845:AWH589847 BGD589845:BGD589847 BPZ589845:BPZ589847 BZV589845:BZV589847 CJR589845:CJR589847 CTN589845:CTN589847 DDJ589845:DDJ589847 DNF589845:DNF589847 DXB589845:DXB589847 EGX589845:EGX589847 EQT589845:EQT589847 FAP589845:FAP589847 FKL589845:FKL589847 FUH589845:FUH589847 GED589845:GED589847 GNZ589845:GNZ589847 GXV589845:GXV589847 HHR589845:HHR589847 HRN589845:HRN589847 IBJ589845:IBJ589847 ILF589845:ILF589847 IVB589845:IVB589847 JEX589845:JEX589847 JOT589845:JOT589847 JYP589845:JYP589847 KIL589845:KIL589847 KSH589845:KSH589847 LCD589845:LCD589847 LLZ589845:LLZ589847 LVV589845:LVV589847 MFR589845:MFR589847 MPN589845:MPN589847 MZJ589845:MZJ589847 NJF589845:NJF589847 NTB589845:NTB589847 OCX589845:OCX589847 OMT589845:OMT589847 OWP589845:OWP589847 PGL589845:PGL589847 PQH589845:PQH589847 QAD589845:QAD589847 QJZ589845:QJZ589847 QTV589845:QTV589847 RDR589845:RDR589847 RNN589845:RNN589847 RXJ589845:RXJ589847 SHF589845:SHF589847 SRB589845:SRB589847 TAX589845:TAX589847 TKT589845:TKT589847 TUP589845:TUP589847 UEL589845:UEL589847 UOH589845:UOH589847 UYD589845:UYD589847 VHZ589845:VHZ589847 VRV589845:VRV589847 WBR589845:WBR589847 WLN589845:WLN589847 WVJ589845:WVJ589847 B655381:B655383 IX655381:IX655383 ST655381:ST655383 ACP655381:ACP655383 AML655381:AML655383 AWH655381:AWH655383 BGD655381:BGD655383 BPZ655381:BPZ655383 BZV655381:BZV655383 CJR655381:CJR655383 CTN655381:CTN655383 DDJ655381:DDJ655383 DNF655381:DNF655383 DXB655381:DXB655383 EGX655381:EGX655383 EQT655381:EQT655383 FAP655381:FAP655383 FKL655381:FKL655383 FUH655381:FUH655383 GED655381:GED655383 GNZ655381:GNZ655383 GXV655381:GXV655383 HHR655381:HHR655383 HRN655381:HRN655383 IBJ655381:IBJ655383 ILF655381:ILF655383 IVB655381:IVB655383 JEX655381:JEX655383 JOT655381:JOT655383 JYP655381:JYP655383 KIL655381:KIL655383 KSH655381:KSH655383 LCD655381:LCD655383 LLZ655381:LLZ655383 LVV655381:LVV655383 MFR655381:MFR655383 MPN655381:MPN655383 MZJ655381:MZJ655383 NJF655381:NJF655383 NTB655381:NTB655383 OCX655381:OCX655383 OMT655381:OMT655383 OWP655381:OWP655383 PGL655381:PGL655383 PQH655381:PQH655383 QAD655381:QAD655383 QJZ655381:QJZ655383 QTV655381:QTV655383 RDR655381:RDR655383 RNN655381:RNN655383 RXJ655381:RXJ655383 SHF655381:SHF655383 SRB655381:SRB655383 TAX655381:TAX655383 TKT655381:TKT655383 TUP655381:TUP655383 UEL655381:UEL655383 UOH655381:UOH655383 UYD655381:UYD655383 VHZ655381:VHZ655383 VRV655381:VRV655383 WBR655381:WBR655383 WLN655381:WLN655383 WVJ655381:WVJ655383 B720917:B720919 IX720917:IX720919 ST720917:ST720919 ACP720917:ACP720919 AML720917:AML720919 AWH720917:AWH720919 BGD720917:BGD720919 BPZ720917:BPZ720919 BZV720917:BZV720919 CJR720917:CJR720919 CTN720917:CTN720919 DDJ720917:DDJ720919 DNF720917:DNF720919 DXB720917:DXB720919 EGX720917:EGX720919 EQT720917:EQT720919 FAP720917:FAP720919 FKL720917:FKL720919 FUH720917:FUH720919 GED720917:GED720919 GNZ720917:GNZ720919 GXV720917:GXV720919 HHR720917:HHR720919 HRN720917:HRN720919 IBJ720917:IBJ720919 ILF720917:ILF720919 IVB720917:IVB720919 JEX720917:JEX720919 JOT720917:JOT720919 JYP720917:JYP720919 KIL720917:KIL720919 KSH720917:KSH720919 LCD720917:LCD720919 LLZ720917:LLZ720919 LVV720917:LVV720919 MFR720917:MFR720919 MPN720917:MPN720919 MZJ720917:MZJ720919 NJF720917:NJF720919 NTB720917:NTB720919 OCX720917:OCX720919 OMT720917:OMT720919 OWP720917:OWP720919 PGL720917:PGL720919 PQH720917:PQH720919 QAD720917:QAD720919 QJZ720917:QJZ720919 QTV720917:QTV720919 RDR720917:RDR720919 RNN720917:RNN720919 RXJ720917:RXJ720919 SHF720917:SHF720919 SRB720917:SRB720919 TAX720917:TAX720919 TKT720917:TKT720919 TUP720917:TUP720919 UEL720917:UEL720919 UOH720917:UOH720919 UYD720917:UYD720919 VHZ720917:VHZ720919 VRV720917:VRV720919 WBR720917:WBR720919 WLN720917:WLN720919 WVJ720917:WVJ720919 B786453:B786455 IX786453:IX786455 ST786453:ST786455 ACP786453:ACP786455 AML786453:AML786455 AWH786453:AWH786455 BGD786453:BGD786455 BPZ786453:BPZ786455 BZV786453:BZV786455 CJR786453:CJR786455 CTN786453:CTN786455 DDJ786453:DDJ786455 DNF786453:DNF786455 DXB786453:DXB786455 EGX786453:EGX786455 EQT786453:EQT786455 FAP786453:FAP786455 FKL786453:FKL786455 FUH786453:FUH786455 GED786453:GED786455 GNZ786453:GNZ786455 GXV786453:GXV786455 HHR786453:HHR786455 HRN786453:HRN786455 IBJ786453:IBJ786455 ILF786453:ILF786455 IVB786453:IVB786455 JEX786453:JEX786455 JOT786453:JOT786455 JYP786453:JYP786455 KIL786453:KIL786455 KSH786453:KSH786455 LCD786453:LCD786455 LLZ786453:LLZ786455 LVV786453:LVV786455 MFR786453:MFR786455 MPN786453:MPN786455 MZJ786453:MZJ786455 NJF786453:NJF786455 NTB786453:NTB786455 OCX786453:OCX786455 OMT786453:OMT786455 OWP786453:OWP786455 PGL786453:PGL786455 PQH786453:PQH786455 QAD786453:QAD786455 QJZ786453:QJZ786455 QTV786453:QTV786455 RDR786453:RDR786455 RNN786453:RNN786455 RXJ786453:RXJ786455 SHF786453:SHF786455 SRB786453:SRB786455 TAX786453:TAX786455 TKT786453:TKT786455 TUP786453:TUP786455 UEL786453:UEL786455 UOH786453:UOH786455 UYD786453:UYD786455 VHZ786453:VHZ786455 VRV786453:VRV786455 WBR786453:WBR786455 WLN786453:WLN786455 WVJ786453:WVJ786455 B851989:B851991 IX851989:IX851991 ST851989:ST851991 ACP851989:ACP851991 AML851989:AML851991 AWH851989:AWH851991 BGD851989:BGD851991 BPZ851989:BPZ851991 BZV851989:BZV851991 CJR851989:CJR851991 CTN851989:CTN851991 DDJ851989:DDJ851991 DNF851989:DNF851991 DXB851989:DXB851991 EGX851989:EGX851991 EQT851989:EQT851991 FAP851989:FAP851991 FKL851989:FKL851991 FUH851989:FUH851991 GED851989:GED851991 GNZ851989:GNZ851991 GXV851989:GXV851991 HHR851989:HHR851991 HRN851989:HRN851991 IBJ851989:IBJ851991 ILF851989:ILF851991 IVB851989:IVB851991 JEX851989:JEX851991 JOT851989:JOT851991 JYP851989:JYP851991 KIL851989:KIL851991 KSH851989:KSH851991 LCD851989:LCD851991 LLZ851989:LLZ851991 LVV851989:LVV851991 MFR851989:MFR851991 MPN851989:MPN851991 MZJ851989:MZJ851991 NJF851989:NJF851991 NTB851989:NTB851991 OCX851989:OCX851991 OMT851989:OMT851991 OWP851989:OWP851991 PGL851989:PGL851991 PQH851989:PQH851991 QAD851989:QAD851991 QJZ851989:QJZ851991 QTV851989:QTV851991 RDR851989:RDR851991 RNN851989:RNN851991 RXJ851989:RXJ851991 SHF851989:SHF851991 SRB851989:SRB851991 TAX851989:TAX851991 TKT851989:TKT851991 TUP851989:TUP851991 UEL851989:UEL851991 UOH851989:UOH851991 UYD851989:UYD851991 VHZ851989:VHZ851991 VRV851989:VRV851991 WBR851989:WBR851991 WLN851989:WLN851991 WVJ851989:WVJ851991 B917525:B917527 IX917525:IX917527 ST917525:ST917527 ACP917525:ACP917527 AML917525:AML917527 AWH917525:AWH917527 BGD917525:BGD917527 BPZ917525:BPZ917527 BZV917525:BZV917527 CJR917525:CJR917527 CTN917525:CTN917527 DDJ917525:DDJ917527 DNF917525:DNF917527 DXB917525:DXB917527 EGX917525:EGX917527 EQT917525:EQT917527 FAP917525:FAP917527 FKL917525:FKL917527 FUH917525:FUH917527 GED917525:GED917527 GNZ917525:GNZ917527 GXV917525:GXV917527 HHR917525:HHR917527 HRN917525:HRN917527 IBJ917525:IBJ917527 ILF917525:ILF917527 IVB917525:IVB917527 JEX917525:JEX917527 JOT917525:JOT917527 JYP917525:JYP917527 KIL917525:KIL917527 KSH917525:KSH917527 LCD917525:LCD917527 LLZ917525:LLZ917527 LVV917525:LVV917527 MFR917525:MFR917527 MPN917525:MPN917527 MZJ917525:MZJ917527 NJF917525:NJF917527 NTB917525:NTB917527 OCX917525:OCX917527 OMT917525:OMT917527 OWP917525:OWP917527 PGL917525:PGL917527 PQH917525:PQH917527 QAD917525:QAD917527 QJZ917525:QJZ917527 QTV917525:QTV917527 RDR917525:RDR917527 RNN917525:RNN917527 RXJ917525:RXJ917527 SHF917525:SHF917527 SRB917525:SRB917527 TAX917525:TAX917527 TKT917525:TKT917527 TUP917525:TUP917527 UEL917525:UEL917527 UOH917525:UOH917527 UYD917525:UYD917527 VHZ917525:VHZ917527 VRV917525:VRV917527 WBR917525:WBR917527 WLN917525:WLN917527 WVJ917525:WVJ917527 B983061:B983063 IX983061:IX983063 ST983061:ST983063 ACP983061:ACP983063 AML983061:AML983063 AWH983061:AWH983063 BGD983061:BGD983063 BPZ983061:BPZ983063 BZV983061:BZV983063 CJR983061:CJR983063 CTN983061:CTN983063 DDJ983061:DDJ983063 DNF983061:DNF983063 DXB983061:DXB983063 EGX983061:EGX983063 EQT983061:EQT983063 FAP983061:FAP983063 FKL983061:FKL983063 FUH983061:FUH983063 GED983061:GED983063 GNZ983061:GNZ983063 GXV983061:GXV983063 HHR983061:HHR983063 HRN983061:HRN983063 IBJ983061:IBJ983063 ILF983061:ILF983063 IVB983061:IVB983063 JEX983061:JEX983063 JOT983061:JOT983063 JYP983061:JYP983063 KIL983061:KIL983063 KSH983061:KSH983063 LCD983061:LCD983063 LLZ983061:LLZ983063 LVV983061:LVV983063 MFR983061:MFR983063 MPN983061:MPN983063 MZJ983061:MZJ983063 NJF983061:NJF983063 NTB983061:NTB983063 OCX983061:OCX983063 OMT983061:OMT983063 OWP983061:OWP983063 PGL983061:PGL983063 PQH983061:PQH983063 QAD983061:QAD983063 QJZ983061:QJZ983063 QTV983061:QTV983063 RDR983061:RDR983063 RNN983061:RNN983063 RXJ983061:RXJ983063 SHF983061:SHF983063 SRB983061:SRB983063 TAX983061:TAX983063 TKT983061:TKT983063 TUP983061:TUP983063 UEL983061:UEL983063 UOH983061:UOH983063 UYD983061:UYD983063 VHZ983061:VHZ983063 VRV983061:VRV983063 WBR983061:WBR983063 WLN983061:WLN983063 WVJ983061:WVJ983063 B65563:B65578 IX65563:IX65578 ST65563:ST65578 ACP65563:ACP65578 AML65563:AML65578 AWH65563:AWH65578 BGD65563:BGD65578 BPZ65563:BPZ65578 BZV65563:BZV65578 CJR65563:CJR65578 CTN65563:CTN65578 DDJ65563:DDJ65578 DNF65563:DNF65578 DXB65563:DXB65578 EGX65563:EGX65578 EQT65563:EQT65578 FAP65563:FAP65578 FKL65563:FKL65578 FUH65563:FUH65578 GED65563:GED65578 GNZ65563:GNZ65578 GXV65563:GXV65578 HHR65563:HHR65578 HRN65563:HRN65578 IBJ65563:IBJ65578 ILF65563:ILF65578 IVB65563:IVB65578 JEX65563:JEX65578 JOT65563:JOT65578 JYP65563:JYP65578 KIL65563:KIL65578 KSH65563:KSH65578 LCD65563:LCD65578 LLZ65563:LLZ65578 LVV65563:LVV65578 MFR65563:MFR65578 MPN65563:MPN65578 MZJ65563:MZJ65578 NJF65563:NJF65578 NTB65563:NTB65578 OCX65563:OCX65578 OMT65563:OMT65578 OWP65563:OWP65578 PGL65563:PGL65578 PQH65563:PQH65578 QAD65563:QAD65578 QJZ65563:QJZ65578 QTV65563:QTV65578 RDR65563:RDR65578 RNN65563:RNN65578 RXJ65563:RXJ65578 SHF65563:SHF65578 SRB65563:SRB65578 TAX65563:TAX65578 TKT65563:TKT65578 TUP65563:TUP65578 UEL65563:UEL65578 UOH65563:UOH65578 UYD65563:UYD65578 VHZ65563:VHZ65578 VRV65563:VRV65578 WBR65563:WBR65578 WLN65563:WLN65578 WVJ65563:WVJ65578 B131099:B131114 IX131099:IX131114 ST131099:ST131114 ACP131099:ACP131114 AML131099:AML131114 AWH131099:AWH131114 BGD131099:BGD131114 BPZ131099:BPZ131114 BZV131099:BZV131114 CJR131099:CJR131114 CTN131099:CTN131114 DDJ131099:DDJ131114 DNF131099:DNF131114 DXB131099:DXB131114 EGX131099:EGX131114 EQT131099:EQT131114 FAP131099:FAP131114 FKL131099:FKL131114 FUH131099:FUH131114 GED131099:GED131114 GNZ131099:GNZ131114 GXV131099:GXV131114 HHR131099:HHR131114 HRN131099:HRN131114 IBJ131099:IBJ131114 ILF131099:ILF131114 IVB131099:IVB131114 JEX131099:JEX131114 JOT131099:JOT131114 JYP131099:JYP131114 KIL131099:KIL131114 KSH131099:KSH131114 LCD131099:LCD131114 LLZ131099:LLZ131114 LVV131099:LVV131114 MFR131099:MFR131114 MPN131099:MPN131114 MZJ131099:MZJ131114 NJF131099:NJF131114 NTB131099:NTB131114 OCX131099:OCX131114 OMT131099:OMT131114 OWP131099:OWP131114 PGL131099:PGL131114 PQH131099:PQH131114 QAD131099:QAD131114 QJZ131099:QJZ131114 QTV131099:QTV131114 RDR131099:RDR131114 RNN131099:RNN131114 RXJ131099:RXJ131114 SHF131099:SHF131114 SRB131099:SRB131114 TAX131099:TAX131114 TKT131099:TKT131114 TUP131099:TUP131114 UEL131099:UEL131114 UOH131099:UOH131114 UYD131099:UYD131114 VHZ131099:VHZ131114 VRV131099:VRV131114 WBR131099:WBR131114 WLN131099:WLN131114 WVJ131099:WVJ131114 B196635:B196650 IX196635:IX196650 ST196635:ST196650 ACP196635:ACP196650 AML196635:AML196650 AWH196635:AWH196650 BGD196635:BGD196650 BPZ196635:BPZ196650 BZV196635:BZV196650 CJR196635:CJR196650 CTN196635:CTN196650 DDJ196635:DDJ196650 DNF196635:DNF196650 DXB196635:DXB196650 EGX196635:EGX196650 EQT196635:EQT196650 FAP196635:FAP196650 FKL196635:FKL196650 FUH196635:FUH196650 GED196635:GED196650 GNZ196635:GNZ196650 GXV196635:GXV196650 HHR196635:HHR196650 HRN196635:HRN196650 IBJ196635:IBJ196650 ILF196635:ILF196650 IVB196635:IVB196650 JEX196635:JEX196650 JOT196635:JOT196650 JYP196635:JYP196650 KIL196635:KIL196650 KSH196635:KSH196650 LCD196635:LCD196650 LLZ196635:LLZ196650 LVV196635:LVV196650 MFR196635:MFR196650 MPN196635:MPN196650 MZJ196635:MZJ196650 NJF196635:NJF196650 NTB196635:NTB196650 OCX196635:OCX196650 OMT196635:OMT196650 OWP196635:OWP196650 PGL196635:PGL196650 PQH196635:PQH196650 QAD196635:QAD196650 QJZ196635:QJZ196650 QTV196635:QTV196650 RDR196635:RDR196650 RNN196635:RNN196650 RXJ196635:RXJ196650 SHF196635:SHF196650 SRB196635:SRB196650 TAX196635:TAX196650 TKT196635:TKT196650 TUP196635:TUP196650 UEL196635:UEL196650 UOH196635:UOH196650 UYD196635:UYD196650 VHZ196635:VHZ196650 VRV196635:VRV196650 WBR196635:WBR196650 WLN196635:WLN196650 WVJ196635:WVJ196650 B262171:B262186 IX262171:IX262186 ST262171:ST262186 ACP262171:ACP262186 AML262171:AML262186 AWH262171:AWH262186 BGD262171:BGD262186 BPZ262171:BPZ262186 BZV262171:BZV262186 CJR262171:CJR262186 CTN262171:CTN262186 DDJ262171:DDJ262186 DNF262171:DNF262186 DXB262171:DXB262186 EGX262171:EGX262186 EQT262171:EQT262186 FAP262171:FAP262186 FKL262171:FKL262186 FUH262171:FUH262186 GED262171:GED262186 GNZ262171:GNZ262186 GXV262171:GXV262186 HHR262171:HHR262186 HRN262171:HRN262186 IBJ262171:IBJ262186 ILF262171:ILF262186 IVB262171:IVB262186 JEX262171:JEX262186 JOT262171:JOT262186 JYP262171:JYP262186 KIL262171:KIL262186 KSH262171:KSH262186 LCD262171:LCD262186 LLZ262171:LLZ262186 LVV262171:LVV262186 MFR262171:MFR262186 MPN262171:MPN262186 MZJ262171:MZJ262186 NJF262171:NJF262186 NTB262171:NTB262186 OCX262171:OCX262186 OMT262171:OMT262186 OWP262171:OWP262186 PGL262171:PGL262186 PQH262171:PQH262186 QAD262171:QAD262186 QJZ262171:QJZ262186 QTV262171:QTV262186 RDR262171:RDR262186 RNN262171:RNN262186 RXJ262171:RXJ262186 SHF262171:SHF262186 SRB262171:SRB262186 TAX262171:TAX262186 TKT262171:TKT262186 TUP262171:TUP262186 UEL262171:UEL262186 UOH262171:UOH262186 UYD262171:UYD262186 VHZ262171:VHZ262186 VRV262171:VRV262186 WBR262171:WBR262186 WLN262171:WLN262186 WVJ262171:WVJ262186 B327707:B327722 IX327707:IX327722 ST327707:ST327722 ACP327707:ACP327722 AML327707:AML327722 AWH327707:AWH327722 BGD327707:BGD327722 BPZ327707:BPZ327722 BZV327707:BZV327722 CJR327707:CJR327722 CTN327707:CTN327722 DDJ327707:DDJ327722 DNF327707:DNF327722 DXB327707:DXB327722 EGX327707:EGX327722 EQT327707:EQT327722 FAP327707:FAP327722 FKL327707:FKL327722 FUH327707:FUH327722 GED327707:GED327722 GNZ327707:GNZ327722 GXV327707:GXV327722 HHR327707:HHR327722 HRN327707:HRN327722 IBJ327707:IBJ327722 ILF327707:ILF327722 IVB327707:IVB327722 JEX327707:JEX327722 JOT327707:JOT327722 JYP327707:JYP327722 KIL327707:KIL327722 KSH327707:KSH327722 LCD327707:LCD327722 LLZ327707:LLZ327722 LVV327707:LVV327722 MFR327707:MFR327722 MPN327707:MPN327722 MZJ327707:MZJ327722 NJF327707:NJF327722 NTB327707:NTB327722 OCX327707:OCX327722 OMT327707:OMT327722 OWP327707:OWP327722 PGL327707:PGL327722 PQH327707:PQH327722 QAD327707:QAD327722 QJZ327707:QJZ327722 QTV327707:QTV327722 RDR327707:RDR327722 RNN327707:RNN327722 RXJ327707:RXJ327722 SHF327707:SHF327722 SRB327707:SRB327722 TAX327707:TAX327722 TKT327707:TKT327722 TUP327707:TUP327722 UEL327707:UEL327722 UOH327707:UOH327722 UYD327707:UYD327722 VHZ327707:VHZ327722 VRV327707:VRV327722 WBR327707:WBR327722 WLN327707:WLN327722 WVJ327707:WVJ327722 B393243:B393258 IX393243:IX393258 ST393243:ST393258 ACP393243:ACP393258 AML393243:AML393258 AWH393243:AWH393258 BGD393243:BGD393258 BPZ393243:BPZ393258 BZV393243:BZV393258 CJR393243:CJR393258 CTN393243:CTN393258 DDJ393243:DDJ393258 DNF393243:DNF393258 DXB393243:DXB393258 EGX393243:EGX393258 EQT393243:EQT393258 FAP393243:FAP393258 FKL393243:FKL393258 FUH393243:FUH393258 GED393243:GED393258 GNZ393243:GNZ393258 GXV393243:GXV393258 HHR393243:HHR393258 HRN393243:HRN393258 IBJ393243:IBJ393258 ILF393243:ILF393258 IVB393243:IVB393258 JEX393243:JEX393258 JOT393243:JOT393258 JYP393243:JYP393258 KIL393243:KIL393258 KSH393243:KSH393258 LCD393243:LCD393258 LLZ393243:LLZ393258 LVV393243:LVV393258 MFR393243:MFR393258 MPN393243:MPN393258 MZJ393243:MZJ393258 NJF393243:NJF393258 NTB393243:NTB393258 OCX393243:OCX393258 OMT393243:OMT393258 OWP393243:OWP393258 PGL393243:PGL393258 PQH393243:PQH393258 QAD393243:QAD393258 QJZ393243:QJZ393258 QTV393243:QTV393258 RDR393243:RDR393258 RNN393243:RNN393258 RXJ393243:RXJ393258 SHF393243:SHF393258 SRB393243:SRB393258 TAX393243:TAX393258 TKT393243:TKT393258 TUP393243:TUP393258 UEL393243:UEL393258 UOH393243:UOH393258 UYD393243:UYD393258 VHZ393243:VHZ393258 VRV393243:VRV393258 WBR393243:WBR393258 WLN393243:WLN393258 WVJ393243:WVJ393258 B458779:B458794 IX458779:IX458794 ST458779:ST458794 ACP458779:ACP458794 AML458779:AML458794 AWH458779:AWH458794 BGD458779:BGD458794 BPZ458779:BPZ458794 BZV458779:BZV458794 CJR458779:CJR458794 CTN458779:CTN458794 DDJ458779:DDJ458794 DNF458779:DNF458794 DXB458779:DXB458794 EGX458779:EGX458794 EQT458779:EQT458794 FAP458779:FAP458794 FKL458779:FKL458794 FUH458779:FUH458794 GED458779:GED458794 GNZ458779:GNZ458794 GXV458779:GXV458794 HHR458779:HHR458794 HRN458779:HRN458794 IBJ458779:IBJ458794 ILF458779:ILF458794 IVB458779:IVB458794 JEX458779:JEX458794 JOT458779:JOT458794 JYP458779:JYP458794 KIL458779:KIL458794 KSH458779:KSH458794 LCD458779:LCD458794 LLZ458779:LLZ458794 LVV458779:LVV458794 MFR458779:MFR458794 MPN458779:MPN458794 MZJ458779:MZJ458794 NJF458779:NJF458794 NTB458779:NTB458794 OCX458779:OCX458794 OMT458779:OMT458794 OWP458779:OWP458794 PGL458779:PGL458794 PQH458779:PQH458794 QAD458779:QAD458794 QJZ458779:QJZ458794 QTV458779:QTV458794 RDR458779:RDR458794 RNN458779:RNN458794 RXJ458779:RXJ458794 SHF458779:SHF458794 SRB458779:SRB458794 TAX458779:TAX458794 TKT458779:TKT458794 TUP458779:TUP458794 UEL458779:UEL458794 UOH458779:UOH458794 UYD458779:UYD458794 VHZ458779:VHZ458794 VRV458779:VRV458794 WBR458779:WBR458794 WLN458779:WLN458794 WVJ458779:WVJ458794 B524315:B524330 IX524315:IX524330 ST524315:ST524330 ACP524315:ACP524330 AML524315:AML524330 AWH524315:AWH524330 BGD524315:BGD524330 BPZ524315:BPZ524330 BZV524315:BZV524330 CJR524315:CJR524330 CTN524315:CTN524330 DDJ524315:DDJ524330 DNF524315:DNF524330 DXB524315:DXB524330 EGX524315:EGX524330 EQT524315:EQT524330 FAP524315:FAP524330 FKL524315:FKL524330 FUH524315:FUH524330 GED524315:GED524330 GNZ524315:GNZ524330 GXV524315:GXV524330 HHR524315:HHR524330 HRN524315:HRN524330 IBJ524315:IBJ524330 ILF524315:ILF524330 IVB524315:IVB524330 JEX524315:JEX524330 JOT524315:JOT524330 JYP524315:JYP524330 KIL524315:KIL524330 KSH524315:KSH524330 LCD524315:LCD524330 LLZ524315:LLZ524330 LVV524315:LVV524330 MFR524315:MFR524330 MPN524315:MPN524330 MZJ524315:MZJ524330 NJF524315:NJF524330 NTB524315:NTB524330 OCX524315:OCX524330 OMT524315:OMT524330 OWP524315:OWP524330 PGL524315:PGL524330 PQH524315:PQH524330 QAD524315:QAD524330 QJZ524315:QJZ524330 QTV524315:QTV524330 RDR524315:RDR524330 RNN524315:RNN524330 RXJ524315:RXJ524330 SHF524315:SHF524330 SRB524315:SRB524330 TAX524315:TAX524330 TKT524315:TKT524330 TUP524315:TUP524330 UEL524315:UEL524330 UOH524315:UOH524330 UYD524315:UYD524330 VHZ524315:VHZ524330 VRV524315:VRV524330 WBR524315:WBR524330 WLN524315:WLN524330 WVJ524315:WVJ524330 B589851:B589866 IX589851:IX589866 ST589851:ST589866 ACP589851:ACP589866 AML589851:AML589866 AWH589851:AWH589866 BGD589851:BGD589866 BPZ589851:BPZ589866 BZV589851:BZV589866 CJR589851:CJR589866 CTN589851:CTN589866 DDJ589851:DDJ589866 DNF589851:DNF589866 DXB589851:DXB589866 EGX589851:EGX589866 EQT589851:EQT589866 FAP589851:FAP589866 FKL589851:FKL589866 FUH589851:FUH589866 GED589851:GED589866 GNZ589851:GNZ589866 GXV589851:GXV589866 HHR589851:HHR589866 HRN589851:HRN589866 IBJ589851:IBJ589866 ILF589851:ILF589866 IVB589851:IVB589866 JEX589851:JEX589866 JOT589851:JOT589866 JYP589851:JYP589866 KIL589851:KIL589866 KSH589851:KSH589866 LCD589851:LCD589866 LLZ589851:LLZ589866 LVV589851:LVV589866 MFR589851:MFR589866 MPN589851:MPN589866 MZJ589851:MZJ589866 NJF589851:NJF589866 NTB589851:NTB589866 OCX589851:OCX589866 OMT589851:OMT589866 OWP589851:OWP589866 PGL589851:PGL589866 PQH589851:PQH589866 QAD589851:QAD589866 QJZ589851:QJZ589866 QTV589851:QTV589866 RDR589851:RDR589866 RNN589851:RNN589866 RXJ589851:RXJ589866 SHF589851:SHF589866 SRB589851:SRB589866 TAX589851:TAX589866 TKT589851:TKT589866 TUP589851:TUP589866 UEL589851:UEL589866 UOH589851:UOH589866 UYD589851:UYD589866 VHZ589851:VHZ589866 VRV589851:VRV589866 WBR589851:WBR589866 WLN589851:WLN589866 WVJ589851:WVJ589866 B655387:B655402 IX655387:IX655402 ST655387:ST655402 ACP655387:ACP655402 AML655387:AML655402 AWH655387:AWH655402 BGD655387:BGD655402 BPZ655387:BPZ655402 BZV655387:BZV655402 CJR655387:CJR655402 CTN655387:CTN655402 DDJ655387:DDJ655402 DNF655387:DNF655402 DXB655387:DXB655402 EGX655387:EGX655402 EQT655387:EQT655402 FAP655387:FAP655402 FKL655387:FKL655402 FUH655387:FUH655402 GED655387:GED655402 GNZ655387:GNZ655402 GXV655387:GXV655402 HHR655387:HHR655402 HRN655387:HRN655402 IBJ655387:IBJ655402 ILF655387:ILF655402 IVB655387:IVB655402 JEX655387:JEX655402 JOT655387:JOT655402 JYP655387:JYP655402 KIL655387:KIL655402 KSH655387:KSH655402 LCD655387:LCD655402 LLZ655387:LLZ655402 LVV655387:LVV655402 MFR655387:MFR655402 MPN655387:MPN655402 MZJ655387:MZJ655402 NJF655387:NJF655402 NTB655387:NTB655402 OCX655387:OCX655402 OMT655387:OMT655402 OWP655387:OWP655402 PGL655387:PGL655402 PQH655387:PQH655402 QAD655387:QAD655402 QJZ655387:QJZ655402 QTV655387:QTV655402 RDR655387:RDR655402 RNN655387:RNN655402 RXJ655387:RXJ655402 SHF655387:SHF655402 SRB655387:SRB655402 TAX655387:TAX655402 TKT655387:TKT655402 TUP655387:TUP655402 UEL655387:UEL655402 UOH655387:UOH655402 UYD655387:UYD655402 VHZ655387:VHZ655402 VRV655387:VRV655402 WBR655387:WBR655402 WLN655387:WLN655402 WVJ655387:WVJ655402 B720923:B720938 IX720923:IX720938 ST720923:ST720938 ACP720923:ACP720938 AML720923:AML720938 AWH720923:AWH720938 BGD720923:BGD720938 BPZ720923:BPZ720938 BZV720923:BZV720938 CJR720923:CJR720938 CTN720923:CTN720938 DDJ720923:DDJ720938 DNF720923:DNF720938 DXB720923:DXB720938 EGX720923:EGX720938 EQT720923:EQT720938 FAP720923:FAP720938 FKL720923:FKL720938 FUH720923:FUH720938 GED720923:GED720938 GNZ720923:GNZ720938 GXV720923:GXV720938 HHR720923:HHR720938 HRN720923:HRN720938 IBJ720923:IBJ720938 ILF720923:ILF720938 IVB720923:IVB720938 JEX720923:JEX720938 JOT720923:JOT720938 JYP720923:JYP720938 KIL720923:KIL720938 KSH720923:KSH720938 LCD720923:LCD720938 LLZ720923:LLZ720938 LVV720923:LVV720938 MFR720923:MFR720938 MPN720923:MPN720938 MZJ720923:MZJ720938 NJF720923:NJF720938 NTB720923:NTB720938 OCX720923:OCX720938 OMT720923:OMT720938 OWP720923:OWP720938 PGL720923:PGL720938 PQH720923:PQH720938 QAD720923:QAD720938 QJZ720923:QJZ720938 QTV720923:QTV720938 RDR720923:RDR720938 RNN720923:RNN720938 RXJ720923:RXJ720938 SHF720923:SHF720938 SRB720923:SRB720938 TAX720923:TAX720938 TKT720923:TKT720938 TUP720923:TUP720938 UEL720923:UEL720938 UOH720923:UOH720938 UYD720923:UYD720938 VHZ720923:VHZ720938 VRV720923:VRV720938 WBR720923:WBR720938 WLN720923:WLN720938 WVJ720923:WVJ720938 B786459:B786474 IX786459:IX786474 ST786459:ST786474 ACP786459:ACP786474 AML786459:AML786474 AWH786459:AWH786474 BGD786459:BGD786474 BPZ786459:BPZ786474 BZV786459:BZV786474 CJR786459:CJR786474 CTN786459:CTN786474 DDJ786459:DDJ786474 DNF786459:DNF786474 DXB786459:DXB786474 EGX786459:EGX786474 EQT786459:EQT786474 FAP786459:FAP786474 FKL786459:FKL786474 FUH786459:FUH786474 GED786459:GED786474 GNZ786459:GNZ786474 GXV786459:GXV786474 HHR786459:HHR786474 HRN786459:HRN786474 IBJ786459:IBJ786474 ILF786459:ILF786474 IVB786459:IVB786474 JEX786459:JEX786474 JOT786459:JOT786474 JYP786459:JYP786474 KIL786459:KIL786474 KSH786459:KSH786474 LCD786459:LCD786474 LLZ786459:LLZ786474 LVV786459:LVV786474 MFR786459:MFR786474 MPN786459:MPN786474 MZJ786459:MZJ786474 NJF786459:NJF786474 NTB786459:NTB786474 OCX786459:OCX786474 OMT786459:OMT786474 OWP786459:OWP786474 PGL786459:PGL786474 PQH786459:PQH786474 QAD786459:QAD786474 QJZ786459:QJZ786474 QTV786459:QTV786474 RDR786459:RDR786474 RNN786459:RNN786474 RXJ786459:RXJ786474 SHF786459:SHF786474 SRB786459:SRB786474 TAX786459:TAX786474 TKT786459:TKT786474 TUP786459:TUP786474 UEL786459:UEL786474 UOH786459:UOH786474 UYD786459:UYD786474 VHZ786459:VHZ786474 VRV786459:VRV786474 WBR786459:WBR786474 WLN786459:WLN786474 WVJ786459:WVJ786474 B851995:B852010 IX851995:IX852010 ST851995:ST852010 ACP851995:ACP852010 AML851995:AML852010 AWH851995:AWH852010 BGD851995:BGD852010 BPZ851995:BPZ852010 BZV851995:BZV852010 CJR851995:CJR852010 CTN851995:CTN852010 DDJ851995:DDJ852010 DNF851995:DNF852010 DXB851995:DXB852010 EGX851995:EGX852010 EQT851995:EQT852010 FAP851995:FAP852010 FKL851995:FKL852010 FUH851995:FUH852010 GED851995:GED852010 GNZ851995:GNZ852010 GXV851995:GXV852010 HHR851995:HHR852010 HRN851995:HRN852010 IBJ851995:IBJ852010 ILF851995:ILF852010 IVB851995:IVB852010 JEX851995:JEX852010 JOT851995:JOT852010 JYP851995:JYP852010 KIL851995:KIL852010 KSH851995:KSH852010 LCD851995:LCD852010 LLZ851995:LLZ852010 LVV851995:LVV852010 MFR851995:MFR852010 MPN851995:MPN852010 MZJ851995:MZJ852010 NJF851995:NJF852010 NTB851995:NTB852010 OCX851995:OCX852010 OMT851995:OMT852010 OWP851995:OWP852010 PGL851995:PGL852010 PQH851995:PQH852010 QAD851995:QAD852010 QJZ851995:QJZ852010 QTV851995:QTV852010 RDR851995:RDR852010 RNN851995:RNN852010 RXJ851995:RXJ852010 SHF851995:SHF852010 SRB851995:SRB852010 TAX851995:TAX852010 TKT851995:TKT852010 TUP851995:TUP852010 UEL851995:UEL852010 UOH851995:UOH852010 UYD851995:UYD852010 VHZ851995:VHZ852010 VRV851995:VRV852010 WBR851995:WBR852010 WLN851995:WLN852010 WVJ851995:WVJ852010 B917531:B917546 IX917531:IX917546 ST917531:ST917546 ACP917531:ACP917546 AML917531:AML917546 AWH917531:AWH917546 BGD917531:BGD917546 BPZ917531:BPZ917546 BZV917531:BZV917546 CJR917531:CJR917546 CTN917531:CTN917546 DDJ917531:DDJ917546 DNF917531:DNF917546 DXB917531:DXB917546 EGX917531:EGX917546 EQT917531:EQT917546 FAP917531:FAP917546 FKL917531:FKL917546 FUH917531:FUH917546 GED917531:GED917546 GNZ917531:GNZ917546 GXV917531:GXV917546 HHR917531:HHR917546 HRN917531:HRN917546 IBJ917531:IBJ917546 ILF917531:ILF917546 IVB917531:IVB917546 JEX917531:JEX917546 JOT917531:JOT917546 JYP917531:JYP917546 KIL917531:KIL917546 KSH917531:KSH917546 LCD917531:LCD917546 LLZ917531:LLZ917546 LVV917531:LVV917546 MFR917531:MFR917546 MPN917531:MPN917546 MZJ917531:MZJ917546 NJF917531:NJF917546 NTB917531:NTB917546 OCX917531:OCX917546 OMT917531:OMT917546 OWP917531:OWP917546 PGL917531:PGL917546 PQH917531:PQH917546 QAD917531:QAD917546 QJZ917531:QJZ917546 QTV917531:QTV917546 RDR917531:RDR917546 RNN917531:RNN917546 RXJ917531:RXJ917546 SHF917531:SHF917546 SRB917531:SRB917546 TAX917531:TAX917546 TKT917531:TKT917546 TUP917531:TUP917546 UEL917531:UEL917546 UOH917531:UOH917546 UYD917531:UYD917546 VHZ917531:VHZ917546 VRV917531:VRV917546 WBR917531:WBR917546 WLN917531:WLN917546 WVJ917531:WVJ917546 B983067:B983082 IX983067:IX983082 ST983067:ST983082 ACP983067:ACP983082 AML983067:AML983082 AWH983067:AWH983082 BGD983067:BGD983082 BPZ983067:BPZ983082 BZV983067:BZV983082 CJR983067:CJR983082 CTN983067:CTN983082 DDJ983067:DDJ983082 DNF983067:DNF983082 DXB983067:DXB983082 EGX983067:EGX983082 EQT983067:EQT983082 FAP983067:FAP983082 FKL983067:FKL983082 FUH983067:FUH983082 GED983067:GED983082 GNZ983067:GNZ983082 GXV983067:GXV983082 HHR983067:HHR983082 HRN983067:HRN983082 IBJ983067:IBJ983082 ILF983067:ILF983082 IVB983067:IVB983082 JEX983067:JEX983082 JOT983067:JOT983082 JYP983067:JYP983082 KIL983067:KIL983082 KSH983067:KSH983082 LCD983067:LCD983082 LLZ983067:LLZ983082 LVV983067:LVV983082 MFR983067:MFR983082 MPN983067:MPN983082 MZJ983067:MZJ983082 NJF983067:NJF983082 NTB983067:NTB983082 OCX983067:OCX983082 OMT983067:OMT983082 OWP983067:OWP983082 PGL983067:PGL983082 PQH983067:PQH983082 QAD983067:QAD983082 QJZ983067:QJZ983082 QTV983067:QTV983082 RDR983067:RDR983082 RNN983067:RNN983082 RXJ983067:RXJ983082 SHF983067:SHF983082 SRB983067:SRB983082 TAX983067:TAX983082 TKT983067:TKT983082 TUP983067:TUP983082 UEL983067:UEL983082 UOH983067:UOH983082 UYD983067:UYD983082 VHZ983067:VHZ983082 VRV983067:VRV983082 WBR983067:WBR983082 WLN983067:WLN983082 WVJ983067:WVJ983082 D41:D42 IZ41:IZ42 SV41:SV42 ACR41:ACR42 AMN41:AMN42 AWJ41:AWJ42 BGF41:BGF42 BQB41:BQB42 BZX41:BZX42 CJT41:CJT42 CTP41:CTP42 DDL41:DDL42 DNH41:DNH42 DXD41:DXD42 EGZ41:EGZ42 EQV41:EQV42 FAR41:FAR42 FKN41:FKN42 FUJ41:FUJ42 GEF41:GEF42 GOB41:GOB42 GXX41:GXX42 HHT41:HHT42 HRP41:HRP42 IBL41:IBL42 ILH41:ILH42 IVD41:IVD42 JEZ41:JEZ42 JOV41:JOV42 JYR41:JYR42 KIN41:KIN42 KSJ41:KSJ42 LCF41:LCF42 LMB41:LMB42 LVX41:LVX42 MFT41:MFT42 MPP41:MPP42 MZL41:MZL42 NJH41:NJH42 NTD41:NTD42 OCZ41:OCZ42 OMV41:OMV42 OWR41:OWR42 PGN41:PGN42 PQJ41:PQJ42 QAF41:QAF42 QKB41:QKB42 QTX41:QTX42 RDT41:RDT42 RNP41:RNP42 RXL41:RXL42 SHH41:SHH42 SRD41:SRD42 TAZ41:TAZ42 TKV41:TKV42 TUR41:TUR42 UEN41:UEN42 UOJ41:UOJ42 UYF41:UYF42 VIB41:VIB42 VRX41:VRX42 WBT41:WBT42 WLP41:WLP42 WVL41:WVL42 D65578 IZ65578 SV65578 ACR65578 AMN65578 AWJ65578 BGF65578 BQB65578 BZX65578 CJT65578 CTP65578 DDL65578 DNH65578 DXD65578 EGZ65578 EQV65578 FAR65578 FKN65578 FUJ65578 GEF65578 GOB65578 GXX65578 HHT65578 HRP65578 IBL65578 ILH65578 IVD65578 JEZ65578 JOV65578 JYR65578 KIN65578 KSJ65578 LCF65578 LMB65578 LVX65578 MFT65578 MPP65578 MZL65578 NJH65578 NTD65578 OCZ65578 OMV65578 OWR65578 PGN65578 PQJ65578 QAF65578 QKB65578 QTX65578 RDT65578 RNP65578 RXL65578 SHH65578 SRD65578 TAZ65578 TKV65578 TUR65578 UEN65578 UOJ65578 UYF65578 VIB65578 VRX65578 WBT65578 WLP65578 WVL65578 D131114 IZ131114 SV131114 ACR131114 AMN131114 AWJ131114 BGF131114 BQB131114 BZX131114 CJT131114 CTP131114 DDL131114 DNH131114 DXD131114 EGZ131114 EQV131114 FAR131114 FKN131114 FUJ131114 GEF131114 GOB131114 GXX131114 HHT131114 HRP131114 IBL131114 ILH131114 IVD131114 JEZ131114 JOV131114 JYR131114 KIN131114 KSJ131114 LCF131114 LMB131114 LVX131114 MFT131114 MPP131114 MZL131114 NJH131114 NTD131114 OCZ131114 OMV131114 OWR131114 PGN131114 PQJ131114 QAF131114 QKB131114 QTX131114 RDT131114 RNP131114 RXL131114 SHH131114 SRD131114 TAZ131114 TKV131114 TUR131114 UEN131114 UOJ131114 UYF131114 VIB131114 VRX131114 WBT131114 WLP131114 WVL131114 D196650 IZ196650 SV196650 ACR196650 AMN196650 AWJ196650 BGF196650 BQB196650 BZX196650 CJT196650 CTP196650 DDL196650 DNH196650 DXD196650 EGZ196650 EQV196650 FAR196650 FKN196650 FUJ196650 GEF196650 GOB196650 GXX196650 HHT196650 HRP196650 IBL196650 ILH196650 IVD196650 JEZ196650 JOV196650 JYR196650 KIN196650 KSJ196650 LCF196650 LMB196650 LVX196650 MFT196650 MPP196650 MZL196650 NJH196650 NTD196650 OCZ196650 OMV196650 OWR196650 PGN196650 PQJ196650 QAF196650 QKB196650 QTX196650 RDT196650 RNP196650 RXL196650 SHH196650 SRD196650 TAZ196650 TKV196650 TUR196650 UEN196650 UOJ196650 UYF196650 VIB196650 VRX196650 WBT196650 WLP196650 WVL196650 D262186 IZ262186 SV262186 ACR262186 AMN262186 AWJ262186 BGF262186 BQB262186 BZX262186 CJT262186 CTP262186 DDL262186 DNH262186 DXD262186 EGZ262186 EQV262186 FAR262186 FKN262186 FUJ262186 GEF262186 GOB262186 GXX262186 HHT262186 HRP262186 IBL262186 ILH262186 IVD262186 JEZ262186 JOV262186 JYR262186 KIN262186 KSJ262186 LCF262186 LMB262186 LVX262186 MFT262186 MPP262186 MZL262186 NJH262186 NTD262186 OCZ262186 OMV262186 OWR262186 PGN262186 PQJ262186 QAF262186 QKB262186 QTX262186 RDT262186 RNP262186 RXL262186 SHH262186 SRD262186 TAZ262186 TKV262186 TUR262186 UEN262186 UOJ262186 UYF262186 VIB262186 VRX262186 WBT262186 WLP262186 WVL262186 D327722 IZ327722 SV327722 ACR327722 AMN327722 AWJ327722 BGF327722 BQB327722 BZX327722 CJT327722 CTP327722 DDL327722 DNH327722 DXD327722 EGZ327722 EQV327722 FAR327722 FKN327722 FUJ327722 GEF327722 GOB327722 GXX327722 HHT327722 HRP327722 IBL327722 ILH327722 IVD327722 JEZ327722 JOV327722 JYR327722 KIN327722 KSJ327722 LCF327722 LMB327722 LVX327722 MFT327722 MPP327722 MZL327722 NJH327722 NTD327722 OCZ327722 OMV327722 OWR327722 PGN327722 PQJ327722 QAF327722 QKB327722 QTX327722 RDT327722 RNP327722 RXL327722 SHH327722 SRD327722 TAZ327722 TKV327722 TUR327722 UEN327722 UOJ327722 UYF327722 VIB327722 VRX327722 WBT327722 WLP327722 WVL327722 D393258 IZ393258 SV393258 ACR393258 AMN393258 AWJ393258 BGF393258 BQB393258 BZX393258 CJT393258 CTP393258 DDL393258 DNH393258 DXD393258 EGZ393258 EQV393258 FAR393258 FKN393258 FUJ393258 GEF393258 GOB393258 GXX393258 HHT393258 HRP393258 IBL393258 ILH393258 IVD393258 JEZ393258 JOV393258 JYR393258 KIN393258 KSJ393258 LCF393258 LMB393258 LVX393258 MFT393258 MPP393258 MZL393258 NJH393258 NTD393258 OCZ393258 OMV393258 OWR393258 PGN393258 PQJ393258 QAF393258 QKB393258 QTX393258 RDT393258 RNP393258 RXL393258 SHH393258 SRD393258 TAZ393258 TKV393258 TUR393258 UEN393258 UOJ393258 UYF393258 VIB393258 VRX393258 WBT393258 WLP393258 WVL393258 D458794 IZ458794 SV458794 ACR458794 AMN458794 AWJ458794 BGF458794 BQB458794 BZX458794 CJT458794 CTP458794 DDL458794 DNH458794 DXD458794 EGZ458794 EQV458794 FAR458794 FKN458794 FUJ458794 GEF458794 GOB458794 GXX458794 HHT458794 HRP458794 IBL458794 ILH458794 IVD458794 JEZ458794 JOV458794 JYR458794 KIN458794 KSJ458794 LCF458794 LMB458794 LVX458794 MFT458794 MPP458794 MZL458794 NJH458794 NTD458794 OCZ458794 OMV458794 OWR458794 PGN458794 PQJ458794 QAF458794 QKB458794 QTX458794 RDT458794 RNP458794 RXL458794 SHH458794 SRD458794 TAZ458794 TKV458794 TUR458794 UEN458794 UOJ458794 UYF458794 VIB458794 VRX458794 WBT458794 WLP458794 WVL458794 D524330 IZ524330 SV524330 ACR524330 AMN524330 AWJ524330 BGF524330 BQB524330 BZX524330 CJT524330 CTP524330 DDL524330 DNH524330 DXD524330 EGZ524330 EQV524330 FAR524330 FKN524330 FUJ524330 GEF524330 GOB524330 GXX524330 HHT524330 HRP524330 IBL524330 ILH524330 IVD524330 JEZ524330 JOV524330 JYR524330 KIN524330 KSJ524330 LCF524330 LMB524330 LVX524330 MFT524330 MPP524330 MZL524330 NJH524330 NTD524330 OCZ524330 OMV524330 OWR524330 PGN524330 PQJ524330 QAF524330 QKB524330 QTX524330 RDT524330 RNP524330 RXL524330 SHH524330 SRD524330 TAZ524330 TKV524330 TUR524330 UEN524330 UOJ524330 UYF524330 VIB524330 VRX524330 WBT524330 WLP524330 WVL524330 D589866 IZ589866 SV589866 ACR589866 AMN589866 AWJ589866 BGF589866 BQB589866 BZX589866 CJT589866 CTP589866 DDL589866 DNH589866 DXD589866 EGZ589866 EQV589866 FAR589866 FKN589866 FUJ589866 GEF589866 GOB589866 GXX589866 HHT589866 HRP589866 IBL589866 ILH589866 IVD589866 JEZ589866 JOV589866 JYR589866 KIN589866 KSJ589866 LCF589866 LMB589866 LVX589866 MFT589866 MPP589866 MZL589866 NJH589866 NTD589866 OCZ589866 OMV589866 OWR589866 PGN589866 PQJ589866 QAF589866 QKB589866 QTX589866 RDT589866 RNP589866 RXL589866 SHH589866 SRD589866 TAZ589866 TKV589866 TUR589866 UEN589866 UOJ589866 UYF589866 VIB589866 VRX589866 WBT589866 WLP589866 WVL589866 D655402 IZ655402 SV655402 ACR655402 AMN655402 AWJ655402 BGF655402 BQB655402 BZX655402 CJT655402 CTP655402 DDL655402 DNH655402 DXD655402 EGZ655402 EQV655402 FAR655402 FKN655402 FUJ655402 GEF655402 GOB655402 GXX655402 HHT655402 HRP655402 IBL655402 ILH655402 IVD655402 JEZ655402 JOV655402 JYR655402 KIN655402 KSJ655402 LCF655402 LMB655402 LVX655402 MFT655402 MPP655402 MZL655402 NJH655402 NTD655402 OCZ655402 OMV655402 OWR655402 PGN655402 PQJ655402 QAF655402 QKB655402 QTX655402 RDT655402 RNP655402 RXL655402 SHH655402 SRD655402 TAZ655402 TKV655402 TUR655402 UEN655402 UOJ655402 UYF655402 VIB655402 VRX655402 WBT655402 WLP655402 WVL655402 D720938 IZ720938 SV720938 ACR720938 AMN720938 AWJ720938 BGF720938 BQB720938 BZX720938 CJT720938 CTP720938 DDL720938 DNH720938 DXD720938 EGZ720938 EQV720938 FAR720938 FKN720938 FUJ720938 GEF720938 GOB720938 GXX720938 HHT720938 HRP720938 IBL720938 ILH720938 IVD720938 JEZ720938 JOV720938 JYR720938 KIN720938 KSJ720938 LCF720938 LMB720938 LVX720938 MFT720938 MPP720938 MZL720938 NJH720938 NTD720938 OCZ720938 OMV720938 OWR720938 PGN720938 PQJ720938 QAF720938 QKB720938 QTX720938 RDT720938 RNP720938 RXL720938 SHH720938 SRD720938 TAZ720938 TKV720938 TUR720938 UEN720938 UOJ720938 UYF720938 VIB720938 VRX720938 WBT720938 WLP720938 WVL720938 D786474 IZ786474 SV786474 ACR786474 AMN786474 AWJ786474 BGF786474 BQB786474 BZX786474 CJT786474 CTP786474 DDL786474 DNH786474 DXD786474 EGZ786474 EQV786474 FAR786474 FKN786474 FUJ786474 GEF786474 GOB786474 GXX786474 HHT786474 HRP786474 IBL786474 ILH786474 IVD786474 JEZ786474 JOV786474 JYR786474 KIN786474 KSJ786474 LCF786474 LMB786474 LVX786474 MFT786474 MPP786474 MZL786474 NJH786474 NTD786474 OCZ786474 OMV786474 OWR786474 PGN786474 PQJ786474 QAF786474 QKB786474 QTX786474 RDT786474 RNP786474 RXL786474 SHH786474 SRD786474 TAZ786474 TKV786474 TUR786474 UEN786474 UOJ786474 UYF786474 VIB786474 VRX786474 WBT786474 WLP786474 WVL786474 D852010 IZ852010 SV852010 ACR852010 AMN852010 AWJ852010 BGF852010 BQB852010 BZX852010 CJT852010 CTP852010 DDL852010 DNH852010 DXD852010 EGZ852010 EQV852010 FAR852010 FKN852010 FUJ852010 GEF852010 GOB852010 GXX852010 HHT852010 HRP852010 IBL852010 ILH852010 IVD852010 JEZ852010 JOV852010 JYR852010 KIN852010 KSJ852010 LCF852010 LMB852010 LVX852010 MFT852010 MPP852010 MZL852010 NJH852010 NTD852010 OCZ852010 OMV852010 OWR852010 PGN852010 PQJ852010 QAF852010 QKB852010 QTX852010 RDT852010 RNP852010 RXL852010 SHH852010 SRD852010 TAZ852010 TKV852010 TUR852010 UEN852010 UOJ852010 UYF852010 VIB852010 VRX852010 WBT852010 WLP852010 WVL852010 D917546 IZ917546 SV917546 ACR917546 AMN917546 AWJ917546 BGF917546 BQB917546 BZX917546 CJT917546 CTP917546 DDL917546 DNH917546 DXD917546 EGZ917546 EQV917546 FAR917546 FKN917546 FUJ917546 GEF917546 GOB917546 GXX917546 HHT917546 HRP917546 IBL917546 ILH917546 IVD917546 JEZ917546 JOV917546 JYR917546 KIN917546 KSJ917546 LCF917546 LMB917546 LVX917546 MFT917546 MPP917546 MZL917546 NJH917546 NTD917546 OCZ917546 OMV917546 OWR917546 PGN917546 PQJ917546 QAF917546 QKB917546 QTX917546 RDT917546 RNP917546 RXL917546 SHH917546 SRD917546 TAZ917546 TKV917546 TUR917546 UEN917546 UOJ917546 UYF917546 VIB917546 VRX917546 WBT917546 WLP917546 WVL917546 D983082 IZ983082 SV983082 ACR983082 AMN983082 AWJ983082 BGF983082 BQB983082 BZX983082 CJT983082 CTP983082 DDL983082 DNH983082 DXD983082 EGZ983082 EQV983082 FAR983082 FKN983082 FUJ983082 GEF983082 GOB983082 GXX983082 HHT983082 HRP983082 IBL983082 ILH983082 IVD983082 JEZ983082 JOV983082 JYR983082 KIN983082 KSJ983082 LCF983082 LMB983082 LVX983082 MFT983082 MPP983082 MZL983082 NJH983082 NTD983082 OCZ983082 OMV983082 OWR983082 PGN983082 PQJ983082 QAF983082 QKB983082 QTX983082 RDT983082 RNP983082 RXL983082 SHH983082 SRD983082 TAZ983082 TKV983082 TUR983082 UEN983082 UOJ983082 UYF983082 VIB983082 VRX983082 WBT983082 WLP983082 WVL983082 WVJ13:WVJ15 WLN13:WLN15 WBR13:WBR15 VRV13:VRV15 VHZ13:VHZ15 UYD13:UYD15 UOH13:UOH15 UEL13:UEL15 TUP13:TUP15 TKT13:TKT15 TAX13:TAX15 SRB13:SRB15 SHF13:SHF15 RXJ13:RXJ15 RNN13:RNN15 RDR13:RDR15 QTV13:QTV15 QJZ13:QJZ15 QAD13:QAD15 PQH13:PQH15 PGL13:PGL15 OWP13:OWP15 OMT13:OMT15 OCX13:OCX15 NTB13:NTB15 NJF13:NJF15 MZJ13:MZJ15 MPN13:MPN15 MFR13:MFR15 LVV13:LVV15 LLZ13:LLZ15 LCD13:LCD15 KSH13:KSH15 KIL13:KIL15 JYP13:JYP15 JOT13:JOT15 JEX13:JEX15 IVB13:IVB15 ILF13:ILF15 IBJ13:IBJ15 HRN13:HRN15 HHR13:HHR15 GXV13:GXV15 GNZ13:GNZ15 GED13:GED15 FUH13:FUH15 FKL13:FKL15 FAP13:FAP15 EQT13:EQT15 EGX13:EGX15 DXB13:DXB15 DNF13:DNF15 DDJ13:DDJ15 CTN13:CTN15 CJR13:CJR15 BZV13:BZV15 BPZ13:BPZ15 BGD13:BGD15 AWH13:AWH15 AML13:AML15 ACP13:ACP15 ST13:ST15 IX13:IX15 B13:B15 WVJ26:WVJ42 WLN26:WLN42 WBR26:WBR42 VRV26:VRV42 VHZ26:VHZ42 UYD26:UYD42 UOH26:UOH42 UEL26:UEL42 TUP26:TUP42 TKT26:TKT42 TAX26:TAX42 SRB26:SRB42 SHF26:SHF42 RXJ26:RXJ42 RNN26:RNN42 RDR26:RDR42 QTV26:QTV42 QJZ26:QJZ42 QAD26:QAD42 PQH26:PQH42 PGL26:PGL42 OWP26:OWP42 OMT26:OMT42 OCX26:OCX42 NTB26:NTB42 NJF26:NJF42 MZJ26:MZJ42 MPN26:MPN42 MFR26:MFR42 LVV26:LVV42 LLZ26:LLZ42 LCD26:LCD42 KSH26:KSH42 KIL26:KIL42 JYP26:JYP42 JOT26:JOT42 JEX26:JEX42 IVB26:IVB42 ILF26:ILF42 IBJ26:IBJ42 HRN26:HRN42 HHR26:HHR42 GXV26:GXV42 GNZ26:GNZ42 GED26:GED42 FUH26:FUH42 FKL26:FKL42 FAP26:FAP42 EQT26:EQT42 EGX26:EGX42 DXB26:DXB42 DNF26:DNF42 DDJ26:DDJ42 CTN26:CTN42 CJR26:CJR42 BZV26:BZV42 BPZ26:BPZ42 BGD26:BGD42 AWH26:AWH42 AML26:AML42 ACP26:ACP42 ST26:ST42 IX26:IX42 B26:B42"/>
    <dataValidation imeMode="hiragana" allowBlank="1" showInputMessage="1" showErrorMessage="1" sqref="C65550:C65552 IY65550:IY65552 SU65550:SU65552 ACQ65550:ACQ65552 AMM65550:AMM65552 AWI65550:AWI65552 BGE65550:BGE65552 BQA65550:BQA65552 BZW65550:BZW65552 CJS65550:CJS65552 CTO65550:CTO65552 DDK65550:DDK65552 DNG65550:DNG65552 DXC65550:DXC65552 EGY65550:EGY65552 EQU65550:EQU65552 FAQ65550:FAQ65552 FKM65550:FKM65552 FUI65550:FUI65552 GEE65550:GEE65552 GOA65550:GOA65552 GXW65550:GXW65552 HHS65550:HHS65552 HRO65550:HRO65552 IBK65550:IBK65552 ILG65550:ILG65552 IVC65550:IVC65552 JEY65550:JEY65552 JOU65550:JOU65552 JYQ65550:JYQ65552 KIM65550:KIM65552 KSI65550:KSI65552 LCE65550:LCE65552 LMA65550:LMA65552 LVW65550:LVW65552 MFS65550:MFS65552 MPO65550:MPO65552 MZK65550:MZK65552 NJG65550:NJG65552 NTC65550:NTC65552 OCY65550:OCY65552 OMU65550:OMU65552 OWQ65550:OWQ65552 PGM65550:PGM65552 PQI65550:PQI65552 QAE65550:QAE65552 QKA65550:QKA65552 QTW65550:QTW65552 RDS65550:RDS65552 RNO65550:RNO65552 RXK65550:RXK65552 SHG65550:SHG65552 SRC65550:SRC65552 TAY65550:TAY65552 TKU65550:TKU65552 TUQ65550:TUQ65552 UEM65550:UEM65552 UOI65550:UOI65552 UYE65550:UYE65552 VIA65550:VIA65552 VRW65550:VRW65552 WBS65550:WBS65552 WLO65550:WLO65552 WVK65550:WVK65552 C131086:C131088 IY131086:IY131088 SU131086:SU131088 ACQ131086:ACQ131088 AMM131086:AMM131088 AWI131086:AWI131088 BGE131086:BGE131088 BQA131086:BQA131088 BZW131086:BZW131088 CJS131086:CJS131088 CTO131086:CTO131088 DDK131086:DDK131088 DNG131086:DNG131088 DXC131086:DXC131088 EGY131086:EGY131088 EQU131086:EQU131088 FAQ131086:FAQ131088 FKM131086:FKM131088 FUI131086:FUI131088 GEE131086:GEE131088 GOA131086:GOA131088 GXW131086:GXW131088 HHS131086:HHS131088 HRO131086:HRO131088 IBK131086:IBK131088 ILG131086:ILG131088 IVC131086:IVC131088 JEY131086:JEY131088 JOU131086:JOU131088 JYQ131086:JYQ131088 KIM131086:KIM131088 KSI131086:KSI131088 LCE131086:LCE131088 LMA131086:LMA131088 LVW131086:LVW131088 MFS131086:MFS131088 MPO131086:MPO131088 MZK131086:MZK131088 NJG131086:NJG131088 NTC131086:NTC131088 OCY131086:OCY131088 OMU131086:OMU131088 OWQ131086:OWQ131088 PGM131086:PGM131088 PQI131086:PQI131088 QAE131086:QAE131088 QKA131086:QKA131088 QTW131086:QTW131088 RDS131086:RDS131088 RNO131086:RNO131088 RXK131086:RXK131088 SHG131086:SHG131088 SRC131086:SRC131088 TAY131086:TAY131088 TKU131086:TKU131088 TUQ131086:TUQ131088 UEM131086:UEM131088 UOI131086:UOI131088 UYE131086:UYE131088 VIA131086:VIA131088 VRW131086:VRW131088 WBS131086:WBS131088 WLO131086:WLO131088 WVK131086:WVK131088 C196622:C196624 IY196622:IY196624 SU196622:SU196624 ACQ196622:ACQ196624 AMM196622:AMM196624 AWI196622:AWI196624 BGE196622:BGE196624 BQA196622:BQA196624 BZW196622:BZW196624 CJS196622:CJS196624 CTO196622:CTO196624 DDK196622:DDK196624 DNG196622:DNG196624 DXC196622:DXC196624 EGY196622:EGY196624 EQU196622:EQU196624 FAQ196622:FAQ196624 FKM196622:FKM196624 FUI196622:FUI196624 GEE196622:GEE196624 GOA196622:GOA196624 GXW196622:GXW196624 HHS196622:HHS196624 HRO196622:HRO196624 IBK196622:IBK196624 ILG196622:ILG196624 IVC196622:IVC196624 JEY196622:JEY196624 JOU196622:JOU196624 JYQ196622:JYQ196624 KIM196622:KIM196624 KSI196622:KSI196624 LCE196622:LCE196624 LMA196622:LMA196624 LVW196622:LVW196624 MFS196622:MFS196624 MPO196622:MPO196624 MZK196622:MZK196624 NJG196622:NJG196624 NTC196622:NTC196624 OCY196622:OCY196624 OMU196622:OMU196624 OWQ196622:OWQ196624 PGM196622:PGM196624 PQI196622:PQI196624 QAE196622:QAE196624 QKA196622:QKA196624 QTW196622:QTW196624 RDS196622:RDS196624 RNO196622:RNO196624 RXK196622:RXK196624 SHG196622:SHG196624 SRC196622:SRC196624 TAY196622:TAY196624 TKU196622:TKU196624 TUQ196622:TUQ196624 UEM196622:UEM196624 UOI196622:UOI196624 UYE196622:UYE196624 VIA196622:VIA196624 VRW196622:VRW196624 WBS196622:WBS196624 WLO196622:WLO196624 WVK196622:WVK196624 C262158:C262160 IY262158:IY262160 SU262158:SU262160 ACQ262158:ACQ262160 AMM262158:AMM262160 AWI262158:AWI262160 BGE262158:BGE262160 BQA262158:BQA262160 BZW262158:BZW262160 CJS262158:CJS262160 CTO262158:CTO262160 DDK262158:DDK262160 DNG262158:DNG262160 DXC262158:DXC262160 EGY262158:EGY262160 EQU262158:EQU262160 FAQ262158:FAQ262160 FKM262158:FKM262160 FUI262158:FUI262160 GEE262158:GEE262160 GOA262158:GOA262160 GXW262158:GXW262160 HHS262158:HHS262160 HRO262158:HRO262160 IBK262158:IBK262160 ILG262158:ILG262160 IVC262158:IVC262160 JEY262158:JEY262160 JOU262158:JOU262160 JYQ262158:JYQ262160 KIM262158:KIM262160 KSI262158:KSI262160 LCE262158:LCE262160 LMA262158:LMA262160 LVW262158:LVW262160 MFS262158:MFS262160 MPO262158:MPO262160 MZK262158:MZK262160 NJG262158:NJG262160 NTC262158:NTC262160 OCY262158:OCY262160 OMU262158:OMU262160 OWQ262158:OWQ262160 PGM262158:PGM262160 PQI262158:PQI262160 QAE262158:QAE262160 QKA262158:QKA262160 QTW262158:QTW262160 RDS262158:RDS262160 RNO262158:RNO262160 RXK262158:RXK262160 SHG262158:SHG262160 SRC262158:SRC262160 TAY262158:TAY262160 TKU262158:TKU262160 TUQ262158:TUQ262160 UEM262158:UEM262160 UOI262158:UOI262160 UYE262158:UYE262160 VIA262158:VIA262160 VRW262158:VRW262160 WBS262158:WBS262160 WLO262158:WLO262160 WVK262158:WVK262160 C327694:C327696 IY327694:IY327696 SU327694:SU327696 ACQ327694:ACQ327696 AMM327694:AMM327696 AWI327694:AWI327696 BGE327694:BGE327696 BQA327694:BQA327696 BZW327694:BZW327696 CJS327694:CJS327696 CTO327694:CTO327696 DDK327694:DDK327696 DNG327694:DNG327696 DXC327694:DXC327696 EGY327694:EGY327696 EQU327694:EQU327696 FAQ327694:FAQ327696 FKM327694:FKM327696 FUI327694:FUI327696 GEE327694:GEE327696 GOA327694:GOA327696 GXW327694:GXW327696 HHS327694:HHS327696 HRO327694:HRO327696 IBK327694:IBK327696 ILG327694:ILG327696 IVC327694:IVC327696 JEY327694:JEY327696 JOU327694:JOU327696 JYQ327694:JYQ327696 KIM327694:KIM327696 KSI327694:KSI327696 LCE327694:LCE327696 LMA327694:LMA327696 LVW327694:LVW327696 MFS327694:MFS327696 MPO327694:MPO327696 MZK327694:MZK327696 NJG327694:NJG327696 NTC327694:NTC327696 OCY327694:OCY327696 OMU327694:OMU327696 OWQ327694:OWQ327696 PGM327694:PGM327696 PQI327694:PQI327696 QAE327694:QAE327696 QKA327694:QKA327696 QTW327694:QTW327696 RDS327694:RDS327696 RNO327694:RNO327696 RXK327694:RXK327696 SHG327694:SHG327696 SRC327694:SRC327696 TAY327694:TAY327696 TKU327694:TKU327696 TUQ327694:TUQ327696 UEM327694:UEM327696 UOI327694:UOI327696 UYE327694:UYE327696 VIA327694:VIA327696 VRW327694:VRW327696 WBS327694:WBS327696 WLO327694:WLO327696 WVK327694:WVK327696 C393230:C393232 IY393230:IY393232 SU393230:SU393232 ACQ393230:ACQ393232 AMM393230:AMM393232 AWI393230:AWI393232 BGE393230:BGE393232 BQA393230:BQA393232 BZW393230:BZW393232 CJS393230:CJS393232 CTO393230:CTO393232 DDK393230:DDK393232 DNG393230:DNG393232 DXC393230:DXC393232 EGY393230:EGY393232 EQU393230:EQU393232 FAQ393230:FAQ393232 FKM393230:FKM393232 FUI393230:FUI393232 GEE393230:GEE393232 GOA393230:GOA393232 GXW393230:GXW393232 HHS393230:HHS393232 HRO393230:HRO393232 IBK393230:IBK393232 ILG393230:ILG393232 IVC393230:IVC393232 JEY393230:JEY393232 JOU393230:JOU393232 JYQ393230:JYQ393232 KIM393230:KIM393232 KSI393230:KSI393232 LCE393230:LCE393232 LMA393230:LMA393232 LVW393230:LVW393232 MFS393230:MFS393232 MPO393230:MPO393232 MZK393230:MZK393232 NJG393230:NJG393232 NTC393230:NTC393232 OCY393230:OCY393232 OMU393230:OMU393232 OWQ393230:OWQ393232 PGM393230:PGM393232 PQI393230:PQI393232 QAE393230:QAE393232 QKA393230:QKA393232 QTW393230:QTW393232 RDS393230:RDS393232 RNO393230:RNO393232 RXK393230:RXK393232 SHG393230:SHG393232 SRC393230:SRC393232 TAY393230:TAY393232 TKU393230:TKU393232 TUQ393230:TUQ393232 UEM393230:UEM393232 UOI393230:UOI393232 UYE393230:UYE393232 VIA393230:VIA393232 VRW393230:VRW393232 WBS393230:WBS393232 WLO393230:WLO393232 WVK393230:WVK393232 C458766:C458768 IY458766:IY458768 SU458766:SU458768 ACQ458766:ACQ458768 AMM458766:AMM458768 AWI458766:AWI458768 BGE458766:BGE458768 BQA458766:BQA458768 BZW458766:BZW458768 CJS458766:CJS458768 CTO458766:CTO458768 DDK458766:DDK458768 DNG458766:DNG458768 DXC458766:DXC458768 EGY458766:EGY458768 EQU458766:EQU458768 FAQ458766:FAQ458768 FKM458766:FKM458768 FUI458766:FUI458768 GEE458766:GEE458768 GOA458766:GOA458768 GXW458766:GXW458768 HHS458766:HHS458768 HRO458766:HRO458768 IBK458766:IBK458768 ILG458766:ILG458768 IVC458766:IVC458768 JEY458766:JEY458768 JOU458766:JOU458768 JYQ458766:JYQ458768 KIM458766:KIM458768 KSI458766:KSI458768 LCE458766:LCE458768 LMA458766:LMA458768 LVW458766:LVW458768 MFS458766:MFS458768 MPO458766:MPO458768 MZK458766:MZK458768 NJG458766:NJG458768 NTC458766:NTC458768 OCY458766:OCY458768 OMU458766:OMU458768 OWQ458766:OWQ458768 PGM458766:PGM458768 PQI458766:PQI458768 QAE458766:QAE458768 QKA458766:QKA458768 QTW458766:QTW458768 RDS458766:RDS458768 RNO458766:RNO458768 RXK458766:RXK458768 SHG458766:SHG458768 SRC458766:SRC458768 TAY458766:TAY458768 TKU458766:TKU458768 TUQ458766:TUQ458768 UEM458766:UEM458768 UOI458766:UOI458768 UYE458766:UYE458768 VIA458766:VIA458768 VRW458766:VRW458768 WBS458766:WBS458768 WLO458766:WLO458768 WVK458766:WVK458768 C524302:C524304 IY524302:IY524304 SU524302:SU524304 ACQ524302:ACQ524304 AMM524302:AMM524304 AWI524302:AWI524304 BGE524302:BGE524304 BQA524302:BQA524304 BZW524302:BZW524304 CJS524302:CJS524304 CTO524302:CTO524304 DDK524302:DDK524304 DNG524302:DNG524304 DXC524302:DXC524304 EGY524302:EGY524304 EQU524302:EQU524304 FAQ524302:FAQ524304 FKM524302:FKM524304 FUI524302:FUI524304 GEE524302:GEE524304 GOA524302:GOA524304 GXW524302:GXW524304 HHS524302:HHS524304 HRO524302:HRO524304 IBK524302:IBK524304 ILG524302:ILG524304 IVC524302:IVC524304 JEY524302:JEY524304 JOU524302:JOU524304 JYQ524302:JYQ524304 KIM524302:KIM524304 KSI524302:KSI524304 LCE524302:LCE524304 LMA524302:LMA524304 LVW524302:LVW524304 MFS524302:MFS524304 MPO524302:MPO524304 MZK524302:MZK524304 NJG524302:NJG524304 NTC524302:NTC524304 OCY524302:OCY524304 OMU524302:OMU524304 OWQ524302:OWQ524304 PGM524302:PGM524304 PQI524302:PQI524304 QAE524302:QAE524304 QKA524302:QKA524304 QTW524302:QTW524304 RDS524302:RDS524304 RNO524302:RNO524304 RXK524302:RXK524304 SHG524302:SHG524304 SRC524302:SRC524304 TAY524302:TAY524304 TKU524302:TKU524304 TUQ524302:TUQ524304 UEM524302:UEM524304 UOI524302:UOI524304 UYE524302:UYE524304 VIA524302:VIA524304 VRW524302:VRW524304 WBS524302:WBS524304 WLO524302:WLO524304 WVK524302:WVK524304 C589838:C589840 IY589838:IY589840 SU589838:SU589840 ACQ589838:ACQ589840 AMM589838:AMM589840 AWI589838:AWI589840 BGE589838:BGE589840 BQA589838:BQA589840 BZW589838:BZW589840 CJS589838:CJS589840 CTO589838:CTO589840 DDK589838:DDK589840 DNG589838:DNG589840 DXC589838:DXC589840 EGY589838:EGY589840 EQU589838:EQU589840 FAQ589838:FAQ589840 FKM589838:FKM589840 FUI589838:FUI589840 GEE589838:GEE589840 GOA589838:GOA589840 GXW589838:GXW589840 HHS589838:HHS589840 HRO589838:HRO589840 IBK589838:IBK589840 ILG589838:ILG589840 IVC589838:IVC589840 JEY589838:JEY589840 JOU589838:JOU589840 JYQ589838:JYQ589840 KIM589838:KIM589840 KSI589838:KSI589840 LCE589838:LCE589840 LMA589838:LMA589840 LVW589838:LVW589840 MFS589838:MFS589840 MPO589838:MPO589840 MZK589838:MZK589840 NJG589838:NJG589840 NTC589838:NTC589840 OCY589838:OCY589840 OMU589838:OMU589840 OWQ589838:OWQ589840 PGM589838:PGM589840 PQI589838:PQI589840 QAE589838:QAE589840 QKA589838:QKA589840 QTW589838:QTW589840 RDS589838:RDS589840 RNO589838:RNO589840 RXK589838:RXK589840 SHG589838:SHG589840 SRC589838:SRC589840 TAY589838:TAY589840 TKU589838:TKU589840 TUQ589838:TUQ589840 UEM589838:UEM589840 UOI589838:UOI589840 UYE589838:UYE589840 VIA589838:VIA589840 VRW589838:VRW589840 WBS589838:WBS589840 WLO589838:WLO589840 WVK589838:WVK589840 C655374:C655376 IY655374:IY655376 SU655374:SU655376 ACQ655374:ACQ655376 AMM655374:AMM655376 AWI655374:AWI655376 BGE655374:BGE655376 BQA655374:BQA655376 BZW655374:BZW655376 CJS655374:CJS655376 CTO655374:CTO655376 DDK655374:DDK655376 DNG655374:DNG655376 DXC655374:DXC655376 EGY655374:EGY655376 EQU655374:EQU655376 FAQ655374:FAQ655376 FKM655374:FKM655376 FUI655374:FUI655376 GEE655374:GEE655376 GOA655374:GOA655376 GXW655374:GXW655376 HHS655374:HHS655376 HRO655374:HRO655376 IBK655374:IBK655376 ILG655374:ILG655376 IVC655374:IVC655376 JEY655374:JEY655376 JOU655374:JOU655376 JYQ655374:JYQ655376 KIM655374:KIM655376 KSI655374:KSI655376 LCE655374:LCE655376 LMA655374:LMA655376 LVW655374:LVW655376 MFS655374:MFS655376 MPO655374:MPO655376 MZK655374:MZK655376 NJG655374:NJG655376 NTC655374:NTC655376 OCY655374:OCY655376 OMU655374:OMU655376 OWQ655374:OWQ655376 PGM655374:PGM655376 PQI655374:PQI655376 QAE655374:QAE655376 QKA655374:QKA655376 QTW655374:QTW655376 RDS655374:RDS655376 RNO655374:RNO655376 RXK655374:RXK655376 SHG655374:SHG655376 SRC655374:SRC655376 TAY655374:TAY655376 TKU655374:TKU655376 TUQ655374:TUQ655376 UEM655374:UEM655376 UOI655374:UOI655376 UYE655374:UYE655376 VIA655374:VIA655376 VRW655374:VRW655376 WBS655374:WBS655376 WLO655374:WLO655376 WVK655374:WVK655376 C720910:C720912 IY720910:IY720912 SU720910:SU720912 ACQ720910:ACQ720912 AMM720910:AMM720912 AWI720910:AWI720912 BGE720910:BGE720912 BQA720910:BQA720912 BZW720910:BZW720912 CJS720910:CJS720912 CTO720910:CTO720912 DDK720910:DDK720912 DNG720910:DNG720912 DXC720910:DXC720912 EGY720910:EGY720912 EQU720910:EQU720912 FAQ720910:FAQ720912 FKM720910:FKM720912 FUI720910:FUI720912 GEE720910:GEE720912 GOA720910:GOA720912 GXW720910:GXW720912 HHS720910:HHS720912 HRO720910:HRO720912 IBK720910:IBK720912 ILG720910:ILG720912 IVC720910:IVC720912 JEY720910:JEY720912 JOU720910:JOU720912 JYQ720910:JYQ720912 KIM720910:KIM720912 KSI720910:KSI720912 LCE720910:LCE720912 LMA720910:LMA720912 LVW720910:LVW720912 MFS720910:MFS720912 MPO720910:MPO720912 MZK720910:MZK720912 NJG720910:NJG720912 NTC720910:NTC720912 OCY720910:OCY720912 OMU720910:OMU720912 OWQ720910:OWQ720912 PGM720910:PGM720912 PQI720910:PQI720912 QAE720910:QAE720912 QKA720910:QKA720912 QTW720910:QTW720912 RDS720910:RDS720912 RNO720910:RNO720912 RXK720910:RXK720912 SHG720910:SHG720912 SRC720910:SRC720912 TAY720910:TAY720912 TKU720910:TKU720912 TUQ720910:TUQ720912 UEM720910:UEM720912 UOI720910:UOI720912 UYE720910:UYE720912 VIA720910:VIA720912 VRW720910:VRW720912 WBS720910:WBS720912 WLO720910:WLO720912 WVK720910:WVK720912 C786446:C786448 IY786446:IY786448 SU786446:SU786448 ACQ786446:ACQ786448 AMM786446:AMM786448 AWI786446:AWI786448 BGE786446:BGE786448 BQA786446:BQA786448 BZW786446:BZW786448 CJS786446:CJS786448 CTO786446:CTO786448 DDK786446:DDK786448 DNG786446:DNG786448 DXC786446:DXC786448 EGY786446:EGY786448 EQU786446:EQU786448 FAQ786446:FAQ786448 FKM786446:FKM786448 FUI786446:FUI786448 GEE786446:GEE786448 GOA786446:GOA786448 GXW786446:GXW786448 HHS786446:HHS786448 HRO786446:HRO786448 IBK786446:IBK786448 ILG786446:ILG786448 IVC786446:IVC786448 JEY786446:JEY786448 JOU786446:JOU786448 JYQ786446:JYQ786448 KIM786446:KIM786448 KSI786446:KSI786448 LCE786446:LCE786448 LMA786446:LMA786448 LVW786446:LVW786448 MFS786446:MFS786448 MPO786446:MPO786448 MZK786446:MZK786448 NJG786446:NJG786448 NTC786446:NTC786448 OCY786446:OCY786448 OMU786446:OMU786448 OWQ786446:OWQ786448 PGM786446:PGM786448 PQI786446:PQI786448 QAE786446:QAE786448 QKA786446:QKA786448 QTW786446:QTW786448 RDS786446:RDS786448 RNO786446:RNO786448 RXK786446:RXK786448 SHG786446:SHG786448 SRC786446:SRC786448 TAY786446:TAY786448 TKU786446:TKU786448 TUQ786446:TUQ786448 UEM786446:UEM786448 UOI786446:UOI786448 UYE786446:UYE786448 VIA786446:VIA786448 VRW786446:VRW786448 WBS786446:WBS786448 WLO786446:WLO786448 WVK786446:WVK786448 C851982:C851984 IY851982:IY851984 SU851982:SU851984 ACQ851982:ACQ851984 AMM851982:AMM851984 AWI851982:AWI851984 BGE851982:BGE851984 BQA851982:BQA851984 BZW851982:BZW851984 CJS851982:CJS851984 CTO851982:CTO851984 DDK851982:DDK851984 DNG851982:DNG851984 DXC851982:DXC851984 EGY851982:EGY851984 EQU851982:EQU851984 FAQ851982:FAQ851984 FKM851982:FKM851984 FUI851982:FUI851984 GEE851982:GEE851984 GOA851982:GOA851984 GXW851982:GXW851984 HHS851982:HHS851984 HRO851982:HRO851984 IBK851982:IBK851984 ILG851982:ILG851984 IVC851982:IVC851984 JEY851982:JEY851984 JOU851982:JOU851984 JYQ851982:JYQ851984 KIM851982:KIM851984 KSI851982:KSI851984 LCE851982:LCE851984 LMA851982:LMA851984 LVW851982:LVW851984 MFS851982:MFS851984 MPO851982:MPO851984 MZK851982:MZK851984 NJG851982:NJG851984 NTC851982:NTC851984 OCY851982:OCY851984 OMU851982:OMU851984 OWQ851982:OWQ851984 PGM851982:PGM851984 PQI851982:PQI851984 QAE851982:QAE851984 QKA851982:QKA851984 QTW851982:QTW851984 RDS851982:RDS851984 RNO851982:RNO851984 RXK851982:RXK851984 SHG851982:SHG851984 SRC851982:SRC851984 TAY851982:TAY851984 TKU851982:TKU851984 TUQ851982:TUQ851984 UEM851982:UEM851984 UOI851982:UOI851984 UYE851982:UYE851984 VIA851982:VIA851984 VRW851982:VRW851984 WBS851982:WBS851984 WLO851982:WLO851984 WVK851982:WVK851984 C917518:C917520 IY917518:IY917520 SU917518:SU917520 ACQ917518:ACQ917520 AMM917518:AMM917520 AWI917518:AWI917520 BGE917518:BGE917520 BQA917518:BQA917520 BZW917518:BZW917520 CJS917518:CJS917520 CTO917518:CTO917520 DDK917518:DDK917520 DNG917518:DNG917520 DXC917518:DXC917520 EGY917518:EGY917520 EQU917518:EQU917520 FAQ917518:FAQ917520 FKM917518:FKM917520 FUI917518:FUI917520 GEE917518:GEE917520 GOA917518:GOA917520 GXW917518:GXW917520 HHS917518:HHS917520 HRO917518:HRO917520 IBK917518:IBK917520 ILG917518:ILG917520 IVC917518:IVC917520 JEY917518:JEY917520 JOU917518:JOU917520 JYQ917518:JYQ917520 KIM917518:KIM917520 KSI917518:KSI917520 LCE917518:LCE917520 LMA917518:LMA917520 LVW917518:LVW917520 MFS917518:MFS917520 MPO917518:MPO917520 MZK917518:MZK917520 NJG917518:NJG917520 NTC917518:NTC917520 OCY917518:OCY917520 OMU917518:OMU917520 OWQ917518:OWQ917520 PGM917518:PGM917520 PQI917518:PQI917520 QAE917518:QAE917520 QKA917518:QKA917520 QTW917518:QTW917520 RDS917518:RDS917520 RNO917518:RNO917520 RXK917518:RXK917520 SHG917518:SHG917520 SRC917518:SRC917520 TAY917518:TAY917520 TKU917518:TKU917520 TUQ917518:TUQ917520 UEM917518:UEM917520 UOI917518:UOI917520 UYE917518:UYE917520 VIA917518:VIA917520 VRW917518:VRW917520 WBS917518:WBS917520 WLO917518:WLO917520 WVK917518:WVK917520 C983054:C983056 IY983054:IY983056 SU983054:SU983056 ACQ983054:ACQ983056 AMM983054:AMM983056 AWI983054:AWI983056 BGE983054:BGE983056 BQA983054:BQA983056 BZW983054:BZW983056 CJS983054:CJS983056 CTO983054:CTO983056 DDK983054:DDK983056 DNG983054:DNG983056 DXC983054:DXC983056 EGY983054:EGY983056 EQU983054:EQU983056 FAQ983054:FAQ983056 FKM983054:FKM983056 FUI983054:FUI983056 GEE983054:GEE983056 GOA983054:GOA983056 GXW983054:GXW983056 HHS983054:HHS983056 HRO983054:HRO983056 IBK983054:IBK983056 ILG983054:ILG983056 IVC983054:IVC983056 JEY983054:JEY983056 JOU983054:JOU983056 JYQ983054:JYQ983056 KIM983054:KIM983056 KSI983054:KSI983056 LCE983054:LCE983056 LMA983054:LMA983056 LVW983054:LVW983056 MFS983054:MFS983056 MPO983054:MPO983056 MZK983054:MZK983056 NJG983054:NJG983056 NTC983054:NTC983056 OCY983054:OCY983056 OMU983054:OMU983056 OWQ983054:OWQ983056 PGM983054:PGM983056 PQI983054:PQI983056 QAE983054:QAE983056 QKA983054:QKA983056 QTW983054:QTW983056 RDS983054:RDS983056 RNO983054:RNO983056 RXK983054:RXK983056 SHG983054:SHG983056 SRC983054:SRC983056 TAY983054:TAY983056 TKU983054:TKU983056 TUQ983054:TUQ983056 UEM983054:UEM983056 UOI983054:UOI983056 UYE983054:UYE983056 VIA983054:VIA983056 VRW983054:VRW983056 WBS983054:WBS983056 WLO983054:WLO983056 WVK983054:WVK983056 WVK13:WVK15 WLO13:WLO15 WBS13:WBS15 VRW13:VRW15 VIA13:VIA15 UYE13:UYE15 UOI13:UOI15 UEM13:UEM15 TUQ13:TUQ15 TKU13:TKU15 TAY13:TAY15 SRC13:SRC15 SHG13:SHG15 RXK13:RXK15 RNO13:RNO15 RDS13:RDS15 QTW13:QTW15 QKA13:QKA15 QAE13:QAE15 PQI13:PQI15 PGM13:PGM15 OWQ13:OWQ15 OMU13:OMU15 OCY13:OCY15 NTC13:NTC15 NJG13:NJG15 MZK13:MZK15 MPO13:MPO15 MFS13:MFS15 LVW13:LVW15 LMA13:LMA15 LCE13:LCE15 KSI13:KSI15 KIM13:KIM15 JYQ13:JYQ15 JOU13:JOU15 JEY13:JEY15 IVC13:IVC15 ILG13:ILG15 IBK13:IBK15 HRO13:HRO15 HHS13:HHS15 GXW13:GXW15 GOA13:GOA15 GEE13:GEE15 FUI13:FUI15 FKM13:FKM15 FAQ13:FAQ15 EQU13:EQU15 EGY13:EGY15 DXC13:DXC15 DNG13:DNG15 DDK13:DDK15 CTO13:CTO15 CJS13:CJS15 BZW13:BZW15 BQA13:BQA15 BGE13:BGE15 AWI13:AWI15 AMM13:AMM15 ACQ13:ACQ15 SU13:SU15 IY13:IY15 C13:C15"/>
    <dataValidation type="list" allowBlank="1" showInputMessage="1" showErrorMessage="1" promptTitle="プルダウン" prompt="リストから選択" sqref="WVK983046 IY5 SU5 ACQ5 AMM5 AWI5 BGE5 BQA5 BZW5 CJS5 CTO5 DDK5 DNG5 DXC5 EGY5 EQU5 FAQ5 FKM5 FUI5 GEE5 GOA5 GXW5 HHS5 HRO5 IBK5 ILG5 IVC5 JEY5 JOU5 JYQ5 KIM5 KSI5 LCE5 LMA5 LVW5 MFS5 MPO5 MZK5 NJG5 NTC5 OCY5 OMU5 OWQ5 PGM5 PQI5 QAE5 QKA5 QTW5 RDS5 RNO5 RXK5 SHG5 SRC5 TAY5 TKU5 TUQ5 UEM5 UOI5 UYE5 VIA5 VRW5 WBS5 WLO5 WVK5 C65542 IY65542 SU65542 ACQ65542 AMM65542 AWI65542 BGE65542 BQA65542 BZW65542 CJS65542 CTO65542 DDK65542 DNG65542 DXC65542 EGY65542 EQU65542 FAQ65542 FKM65542 FUI65542 GEE65542 GOA65542 GXW65542 HHS65542 HRO65542 IBK65542 ILG65542 IVC65542 JEY65542 JOU65542 JYQ65542 KIM65542 KSI65542 LCE65542 LMA65542 LVW65542 MFS65542 MPO65542 MZK65542 NJG65542 NTC65542 OCY65542 OMU65542 OWQ65542 PGM65542 PQI65542 QAE65542 QKA65542 QTW65542 RDS65542 RNO65542 RXK65542 SHG65542 SRC65542 TAY65542 TKU65542 TUQ65542 UEM65542 UOI65542 UYE65542 VIA65542 VRW65542 WBS65542 WLO65542 WVK65542 C131078 IY131078 SU131078 ACQ131078 AMM131078 AWI131078 BGE131078 BQA131078 BZW131078 CJS131078 CTO131078 DDK131078 DNG131078 DXC131078 EGY131078 EQU131078 FAQ131078 FKM131078 FUI131078 GEE131078 GOA131078 GXW131078 HHS131078 HRO131078 IBK131078 ILG131078 IVC131078 JEY131078 JOU131078 JYQ131078 KIM131078 KSI131078 LCE131078 LMA131078 LVW131078 MFS131078 MPO131078 MZK131078 NJG131078 NTC131078 OCY131078 OMU131078 OWQ131078 PGM131078 PQI131078 QAE131078 QKA131078 QTW131078 RDS131078 RNO131078 RXK131078 SHG131078 SRC131078 TAY131078 TKU131078 TUQ131078 UEM131078 UOI131078 UYE131078 VIA131078 VRW131078 WBS131078 WLO131078 WVK131078 C196614 IY196614 SU196614 ACQ196614 AMM196614 AWI196614 BGE196614 BQA196614 BZW196614 CJS196614 CTO196614 DDK196614 DNG196614 DXC196614 EGY196614 EQU196614 FAQ196614 FKM196614 FUI196614 GEE196614 GOA196614 GXW196614 HHS196614 HRO196614 IBK196614 ILG196614 IVC196614 JEY196614 JOU196614 JYQ196614 KIM196614 KSI196614 LCE196614 LMA196614 LVW196614 MFS196614 MPO196614 MZK196614 NJG196614 NTC196614 OCY196614 OMU196614 OWQ196614 PGM196614 PQI196614 QAE196614 QKA196614 QTW196614 RDS196614 RNO196614 RXK196614 SHG196614 SRC196614 TAY196614 TKU196614 TUQ196614 UEM196614 UOI196614 UYE196614 VIA196614 VRW196614 WBS196614 WLO196614 WVK196614 C262150 IY262150 SU262150 ACQ262150 AMM262150 AWI262150 BGE262150 BQA262150 BZW262150 CJS262150 CTO262150 DDK262150 DNG262150 DXC262150 EGY262150 EQU262150 FAQ262150 FKM262150 FUI262150 GEE262150 GOA262150 GXW262150 HHS262150 HRO262150 IBK262150 ILG262150 IVC262150 JEY262150 JOU262150 JYQ262150 KIM262150 KSI262150 LCE262150 LMA262150 LVW262150 MFS262150 MPO262150 MZK262150 NJG262150 NTC262150 OCY262150 OMU262150 OWQ262150 PGM262150 PQI262150 QAE262150 QKA262150 QTW262150 RDS262150 RNO262150 RXK262150 SHG262150 SRC262150 TAY262150 TKU262150 TUQ262150 UEM262150 UOI262150 UYE262150 VIA262150 VRW262150 WBS262150 WLO262150 WVK262150 C327686 IY327686 SU327686 ACQ327686 AMM327686 AWI327686 BGE327686 BQA327686 BZW327686 CJS327686 CTO327686 DDK327686 DNG327686 DXC327686 EGY327686 EQU327686 FAQ327686 FKM327686 FUI327686 GEE327686 GOA327686 GXW327686 HHS327686 HRO327686 IBK327686 ILG327686 IVC327686 JEY327686 JOU327686 JYQ327686 KIM327686 KSI327686 LCE327686 LMA327686 LVW327686 MFS327686 MPO327686 MZK327686 NJG327686 NTC327686 OCY327686 OMU327686 OWQ327686 PGM327686 PQI327686 QAE327686 QKA327686 QTW327686 RDS327686 RNO327686 RXK327686 SHG327686 SRC327686 TAY327686 TKU327686 TUQ327686 UEM327686 UOI327686 UYE327686 VIA327686 VRW327686 WBS327686 WLO327686 WVK327686 C393222 IY393222 SU393222 ACQ393222 AMM393222 AWI393222 BGE393222 BQA393222 BZW393222 CJS393222 CTO393222 DDK393222 DNG393222 DXC393222 EGY393222 EQU393222 FAQ393222 FKM393222 FUI393222 GEE393222 GOA393222 GXW393222 HHS393222 HRO393222 IBK393222 ILG393222 IVC393222 JEY393222 JOU393222 JYQ393222 KIM393222 KSI393222 LCE393222 LMA393222 LVW393222 MFS393222 MPO393222 MZK393222 NJG393222 NTC393222 OCY393222 OMU393222 OWQ393222 PGM393222 PQI393222 QAE393222 QKA393222 QTW393222 RDS393222 RNO393222 RXK393222 SHG393222 SRC393222 TAY393222 TKU393222 TUQ393222 UEM393222 UOI393222 UYE393222 VIA393222 VRW393222 WBS393222 WLO393222 WVK393222 C458758 IY458758 SU458758 ACQ458758 AMM458758 AWI458758 BGE458758 BQA458758 BZW458758 CJS458758 CTO458758 DDK458758 DNG458758 DXC458758 EGY458758 EQU458758 FAQ458758 FKM458758 FUI458758 GEE458758 GOA458758 GXW458758 HHS458758 HRO458758 IBK458758 ILG458758 IVC458758 JEY458758 JOU458758 JYQ458758 KIM458758 KSI458758 LCE458758 LMA458758 LVW458758 MFS458758 MPO458758 MZK458758 NJG458758 NTC458758 OCY458758 OMU458758 OWQ458758 PGM458758 PQI458758 QAE458758 QKA458758 QTW458758 RDS458758 RNO458758 RXK458758 SHG458758 SRC458758 TAY458758 TKU458758 TUQ458758 UEM458758 UOI458758 UYE458758 VIA458758 VRW458758 WBS458758 WLO458758 WVK458758 C524294 IY524294 SU524294 ACQ524294 AMM524294 AWI524294 BGE524294 BQA524294 BZW524294 CJS524294 CTO524294 DDK524294 DNG524294 DXC524294 EGY524294 EQU524294 FAQ524294 FKM524294 FUI524294 GEE524294 GOA524294 GXW524294 HHS524294 HRO524294 IBK524294 ILG524294 IVC524294 JEY524294 JOU524294 JYQ524294 KIM524294 KSI524294 LCE524294 LMA524294 LVW524294 MFS524294 MPO524294 MZK524294 NJG524294 NTC524294 OCY524294 OMU524294 OWQ524294 PGM524294 PQI524294 QAE524294 QKA524294 QTW524294 RDS524294 RNO524294 RXK524294 SHG524294 SRC524294 TAY524294 TKU524294 TUQ524294 UEM524294 UOI524294 UYE524294 VIA524294 VRW524294 WBS524294 WLO524294 WVK524294 C589830 IY589830 SU589830 ACQ589830 AMM589830 AWI589830 BGE589830 BQA589830 BZW589830 CJS589830 CTO589830 DDK589830 DNG589830 DXC589830 EGY589830 EQU589830 FAQ589830 FKM589830 FUI589830 GEE589830 GOA589830 GXW589830 HHS589830 HRO589830 IBK589830 ILG589830 IVC589830 JEY589830 JOU589830 JYQ589830 KIM589830 KSI589830 LCE589830 LMA589830 LVW589830 MFS589830 MPO589830 MZK589830 NJG589830 NTC589830 OCY589830 OMU589830 OWQ589830 PGM589830 PQI589830 QAE589830 QKA589830 QTW589830 RDS589830 RNO589830 RXK589830 SHG589830 SRC589830 TAY589830 TKU589830 TUQ589830 UEM589830 UOI589830 UYE589830 VIA589830 VRW589830 WBS589830 WLO589830 WVK589830 C655366 IY655366 SU655366 ACQ655366 AMM655366 AWI655366 BGE655366 BQA655366 BZW655366 CJS655366 CTO655366 DDK655366 DNG655366 DXC655366 EGY655366 EQU655366 FAQ655366 FKM655366 FUI655366 GEE655366 GOA655366 GXW655366 HHS655366 HRO655366 IBK655366 ILG655366 IVC655366 JEY655366 JOU655366 JYQ655366 KIM655366 KSI655366 LCE655366 LMA655366 LVW655366 MFS655366 MPO655366 MZK655366 NJG655366 NTC655366 OCY655366 OMU655366 OWQ655366 PGM655366 PQI655366 QAE655366 QKA655366 QTW655366 RDS655366 RNO655366 RXK655366 SHG655366 SRC655366 TAY655366 TKU655366 TUQ655366 UEM655366 UOI655366 UYE655366 VIA655366 VRW655366 WBS655366 WLO655366 WVK655366 C720902 IY720902 SU720902 ACQ720902 AMM720902 AWI720902 BGE720902 BQA720902 BZW720902 CJS720902 CTO720902 DDK720902 DNG720902 DXC720902 EGY720902 EQU720902 FAQ720902 FKM720902 FUI720902 GEE720902 GOA720902 GXW720902 HHS720902 HRO720902 IBK720902 ILG720902 IVC720902 JEY720902 JOU720902 JYQ720902 KIM720902 KSI720902 LCE720902 LMA720902 LVW720902 MFS720902 MPO720902 MZK720902 NJG720902 NTC720902 OCY720902 OMU720902 OWQ720902 PGM720902 PQI720902 QAE720902 QKA720902 QTW720902 RDS720902 RNO720902 RXK720902 SHG720902 SRC720902 TAY720902 TKU720902 TUQ720902 UEM720902 UOI720902 UYE720902 VIA720902 VRW720902 WBS720902 WLO720902 WVK720902 C786438 IY786438 SU786438 ACQ786438 AMM786438 AWI786438 BGE786438 BQA786438 BZW786438 CJS786438 CTO786438 DDK786438 DNG786438 DXC786438 EGY786438 EQU786438 FAQ786438 FKM786438 FUI786438 GEE786438 GOA786438 GXW786438 HHS786438 HRO786438 IBK786438 ILG786438 IVC786438 JEY786438 JOU786438 JYQ786438 KIM786438 KSI786438 LCE786438 LMA786438 LVW786438 MFS786438 MPO786438 MZK786438 NJG786438 NTC786438 OCY786438 OMU786438 OWQ786438 PGM786438 PQI786438 QAE786438 QKA786438 QTW786438 RDS786438 RNO786438 RXK786438 SHG786438 SRC786438 TAY786438 TKU786438 TUQ786438 UEM786438 UOI786438 UYE786438 VIA786438 VRW786438 WBS786438 WLO786438 WVK786438 C851974 IY851974 SU851974 ACQ851974 AMM851974 AWI851974 BGE851974 BQA851974 BZW851974 CJS851974 CTO851974 DDK851974 DNG851974 DXC851974 EGY851974 EQU851974 FAQ851974 FKM851974 FUI851974 GEE851974 GOA851974 GXW851974 HHS851974 HRO851974 IBK851974 ILG851974 IVC851974 JEY851974 JOU851974 JYQ851974 KIM851974 KSI851974 LCE851974 LMA851974 LVW851974 MFS851974 MPO851974 MZK851974 NJG851974 NTC851974 OCY851974 OMU851974 OWQ851974 PGM851974 PQI851974 QAE851974 QKA851974 QTW851974 RDS851974 RNO851974 RXK851974 SHG851974 SRC851974 TAY851974 TKU851974 TUQ851974 UEM851974 UOI851974 UYE851974 VIA851974 VRW851974 WBS851974 WLO851974 WVK851974 C917510 IY917510 SU917510 ACQ917510 AMM917510 AWI917510 BGE917510 BQA917510 BZW917510 CJS917510 CTO917510 DDK917510 DNG917510 DXC917510 EGY917510 EQU917510 FAQ917510 FKM917510 FUI917510 GEE917510 GOA917510 GXW917510 HHS917510 HRO917510 IBK917510 ILG917510 IVC917510 JEY917510 JOU917510 JYQ917510 KIM917510 KSI917510 LCE917510 LMA917510 LVW917510 MFS917510 MPO917510 MZK917510 NJG917510 NTC917510 OCY917510 OMU917510 OWQ917510 PGM917510 PQI917510 QAE917510 QKA917510 QTW917510 RDS917510 RNO917510 RXK917510 SHG917510 SRC917510 TAY917510 TKU917510 TUQ917510 UEM917510 UOI917510 UYE917510 VIA917510 VRW917510 WBS917510 WLO917510 WVK917510 C983046 IY983046 SU983046 ACQ983046 AMM983046 AWI983046 BGE983046 BQA983046 BZW983046 CJS983046 CTO983046 DDK983046 DNG983046 DXC983046 EGY983046 EQU983046 FAQ983046 FKM983046 FUI983046 GEE983046 GOA983046 GXW983046 HHS983046 HRO983046 IBK983046 ILG983046 IVC983046 JEY983046 JOU983046 JYQ983046 KIM983046 KSI983046 LCE983046 LMA983046 LVW983046 MFS983046 MPO983046 MZK983046 NJG983046 NTC983046 OCY983046 OMU983046 OWQ983046 PGM983046 PQI983046 QAE983046 QKA983046 QTW983046 RDS983046 RNO983046 RXK983046 SHG983046 SRC983046 TAY983046 TKU983046 TUQ983046 UEM983046 UOI983046 UYE983046 VIA983046 VRW983046 WBS983046 WLO983046">
      <formula1>集落協定名</formula1>
    </dataValidation>
    <dataValidation type="list" imeMode="hiragana" allowBlank="1" showInputMessage="1" showErrorMessage="1" promptTitle="プルダウン" prompt="リストから選択" sqref="WVK983061:WVL983062 IY20:IZ21 SU20:SV21 ACQ20:ACR21 AMM20:AMN21 AWI20:AWJ21 BGE20:BGF21 BQA20:BQB21 BZW20:BZX21 CJS20:CJT21 CTO20:CTP21 DDK20:DDL21 DNG20:DNH21 DXC20:DXD21 EGY20:EGZ21 EQU20:EQV21 FAQ20:FAR21 FKM20:FKN21 FUI20:FUJ21 GEE20:GEF21 GOA20:GOB21 GXW20:GXX21 HHS20:HHT21 HRO20:HRP21 IBK20:IBL21 ILG20:ILH21 IVC20:IVD21 JEY20:JEZ21 JOU20:JOV21 JYQ20:JYR21 KIM20:KIN21 KSI20:KSJ21 LCE20:LCF21 LMA20:LMB21 LVW20:LVX21 MFS20:MFT21 MPO20:MPP21 MZK20:MZL21 NJG20:NJH21 NTC20:NTD21 OCY20:OCZ21 OMU20:OMV21 OWQ20:OWR21 PGM20:PGN21 PQI20:PQJ21 QAE20:QAF21 QKA20:QKB21 QTW20:QTX21 RDS20:RDT21 RNO20:RNP21 RXK20:RXL21 SHG20:SHH21 SRC20:SRD21 TAY20:TAZ21 TKU20:TKV21 TUQ20:TUR21 UEM20:UEN21 UOI20:UOJ21 UYE20:UYF21 VIA20:VIB21 VRW20:VRX21 WBS20:WBT21 WLO20:WLP21 WVK20:WVL21 C65557:D65558 IY65557:IZ65558 SU65557:SV65558 ACQ65557:ACR65558 AMM65557:AMN65558 AWI65557:AWJ65558 BGE65557:BGF65558 BQA65557:BQB65558 BZW65557:BZX65558 CJS65557:CJT65558 CTO65557:CTP65558 DDK65557:DDL65558 DNG65557:DNH65558 DXC65557:DXD65558 EGY65557:EGZ65558 EQU65557:EQV65558 FAQ65557:FAR65558 FKM65557:FKN65558 FUI65557:FUJ65558 GEE65557:GEF65558 GOA65557:GOB65558 GXW65557:GXX65558 HHS65557:HHT65558 HRO65557:HRP65558 IBK65557:IBL65558 ILG65557:ILH65558 IVC65557:IVD65558 JEY65557:JEZ65558 JOU65557:JOV65558 JYQ65557:JYR65558 KIM65557:KIN65558 KSI65557:KSJ65558 LCE65557:LCF65558 LMA65557:LMB65558 LVW65557:LVX65558 MFS65557:MFT65558 MPO65557:MPP65558 MZK65557:MZL65558 NJG65557:NJH65558 NTC65557:NTD65558 OCY65557:OCZ65558 OMU65557:OMV65558 OWQ65557:OWR65558 PGM65557:PGN65558 PQI65557:PQJ65558 QAE65557:QAF65558 QKA65557:QKB65558 QTW65557:QTX65558 RDS65557:RDT65558 RNO65557:RNP65558 RXK65557:RXL65558 SHG65557:SHH65558 SRC65557:SRD65558 TAY65557:TAZ65558 TKU65557:TKV65558 TUQ65557:TUR65558 UEM65557:UEN65558 UOI65557:UOJ65558 UYE65557:UYF65558 VIA65557:VIB65558 VRW65557:VRX65558 WBS65557:WBT65558 WLO65557:WLP65558 WVK65557:WVL65558 C131093:D131094 IY131093:IZ131094 SU131093:SV131094 ACQ131093:ACR131094 AMM131093:AMN131094 AWI131093:AWJ131094 BGE131093:BGF131094 BQA131093:BQB131094 BZW131093:BZX131094 CJS131093:CJT131094 CTO131093:CTP131094 DDK131093:DDL131094 DNG131093:DNH131094 DXC131093:DXD131094 EGY131093:EGZ131094 EQU131093:EQV131094 FAQ131093:FAR131094 FKM131093:FKN131094 FUI131093:FUJ131094 GEE131093:GEF131094 GOA131093:GOB131094 GXW131093:GXX131094 HHS131093:HHT131094 HRO131093:HRP131094 IBK131093:IBL131094 ILG131093:ILH131094 IVC131093:IVD131094 JEY131093:JEZ131094 JOU131093:JOV131094 JYQ131093:JYR131094 KIM131093:KIN131094 KSI131093:KSJ131094 LCE131093:LCF131094 LMA131093:LMB131094 LVW131093:LVX131094 MFS131093:MFT131094 MPO131093:MPP131094 MZK131093:MZL131094 NJG131093:NJH131094 NTC131093:NTD131094 OCY131093:OCZ131094 OMU131093:OMV131094 OWQ131093:OWR131094 PGM131093:PGN131094 PQI131093:PQJ131094 QAE131093:QAF131094 QKA131093:QKB131094 QTW131093:QTX131094 RDS131093:RDT131094 RNO131093:RNP131094 RXK131093:RXL131094 SHG131093:SHH131094 SRC131093:SRD131094 TAY131093:TAZ131094 TKU131093:TKV131094 TUQ131093:TUR131094 UEM131093:UEN131094 UOI131093:UOJ131094 UYE131093:UYF131094 VIA131093:VIB131094 VRW131093:VRX131094 WBS131093:WBT131094 WLO131093:WLP131094 WVK131093:WVL131094 C196629:D196630 IY196629:IZ196630 SU196629:SV196630 ACQ196629:ACR196630 AMM196629:AMN196630 AWI196629:AWJ196630 BGE196629:BGF196630 BQA196629:BQB196630 BZW196629:BZX196630 CJS196629:CJT196630 CTO196629:CTP196630 DDK196629:DDL196630 DNG196629:DNH196630 DXC196629:DXD196630 EGY196629:EGZ196630 EQU196629:EQV196630 FAQ196629:FAR196630 FKM196629:FKN196630 FUI196629:FUJ196630 GEE196629:GEF196630 GOA196629:GOB196630 GXW196629:GXX196630 HHS196629:HHT196630 HRO196629:HRP196630 IBK196629:IBL196630 ILG196629:ILH196630 IVC196629:IVD196630 JEY196629:JEZ196630 JOU196629:JOV196630 JYQ196629:JYR196630 KIM196629:KIN196630 KSI196629:KSJ196630 LCE196629:LCF196630 LMA196629:LMB196630 LVW196629:LVX196630 MFS196629:MFT196630 MPO196629:MPP196630 MZK196629:MZL196630 NJG196629:NJH196630 NTC196629:NTD196630 OCY196629:OCZ196630 OMU196629:OMV196630 OWQ196629:OWR196630 PGM196629:PGN196630 PQI196629:PQJ196630 QAE196629:QAF196630 QKA196629:QKB196630 QTW196629:QTX196630 RDS196629:RDT196630 RNO196629:RNP196630 RXK196629:RXL196630 SHG196629:SHH196630 SRC196629:SRD196630 TAY196629:TAZ196630 TKU196629:TKV196630 TUQ196629:TUR196630 UEM196629:UEN196630 UOI196629:UOJ196630 UYE196629:UYF196630 VIA196629:VIB196630 VRW196629:VRX196630 WBS196629:WBT196630 WLO196629:WLP196630 WVK196629:WVL196630 C262165:D262166 IY262165:IZ262166 SU262165:SV262166 ACQ262165:ACR262166 AMM262165:AMN262166 AWI262165:AWJ262166 BGE262165:BGF262166 BQA262165:BQB262166 BZW262165:BZX262166 CJS262165:CJT262166 CTO262165:CTP262166 DDK262165:DDL262166 DNG262165:DNH262166 DXC262165:DXD262166 EGY262165:EGZ262166 EQU262165:EQV262166 FAQ262165:FAR262166 FKM262165:FKN262166 FUI262165:FUJ262166 GEE262165:GEF262166 GOA262165:GOB262166 GXW262165:GXX262166 HHS262165:HHT262166 HRO262165:HRP262166 IBK262165:IBL262166 ILG262165:ILH262166 IVC262165:IVD262166 JEY262165:JEZ262166 JOU262165:JOV262166 JYQ262165:JYR262166 KIM262165:KIN262166 KSI262165:KSJ262166 LCE262165:LCF262166 LMA262165:LMB262166 LVW262165:LVX262166 MFS262165:MFT262166 MPO262165:MPP262166 MZK262165:MZL262166 NJG262165:NJH262166 NTC262165:NTD262166 OCY262165:OCZ262166 OMU262165:OMV262166 OWQ262165:OWR262166 PGM262165:PGN262166 PQI262165:PQJ262166 QAE262165:QAF262166 QKA262165:QKB262166 QTW262165:QTX262166 RDS262165:RDT262166 RNO262165:RNP262166 RXK262165:RXL262166 SHG262165:SHH262166 SRC262165:SRD262166 TAY262165:TAZ262166 TKU262165:TKV262166 TUQ262165:TUR262166 UEM262165:UEN262166 UOI262165:UOJ262166 UYE262165:UYF262166 VIA262165:VIB262166 VRW262165:VRX262166 WBS262165:WBT262166 WLO262165:WLP262166 WVK262165:WVL262166 C327701:D327702 IY327701:IZ327702 SU327701:SV327702 ACQ327701:ACR327702 AMM327701:AMN327702 AWI327701:AWJ327702 BGE327701:BGF327702 BQA327701:BQB327702 BZW327701:BZX327702 CJS327701:CJT327702 CTO327701:CTP327702 DDK327701:DDL327702 DNG327701:DNH327702 DXC327701:DXD327702 EGY327701:EGZ327702 EQU327701:EQV327702 FAQ327701:FAR327702 FKM327701:FKN327702 FUI327701:FUJ327702 GEE327701:GEF327702 GOA327701:GOB327702 GXW327701:GXX327702 HHS327701:HHT327702 HRO327701:HRP327702 IBK327701:IBL327702 ILG327701:ILH327702 IVC327701:IVD327702 JEY327701:JEZ327702 JOU327701:JOV327702 JYQ327701:JYR327702 KIM327701:KIN327702 KSI327701:KSJ327702 LCE327701:LCF327702 LMA327701:LMB327702 LVW327701:LVX327702 MFS327701:MFT327702 MPO327701:MPP327702 MZK327701:MZL327702 NJG327701:NJH327702 NTC327701:NTD327702 OCY327701:OCZ327702 OMU327701:OMV327702 OWQ327701:OWR327702 PGM327701:PGN327702 PQI327701:PQJ327702 QAE327701:QAF327702 QKA327701:QKB327702 QTW327701:QTX327702 RDS327701:RDT327702 RNO327701:RNP327702 RXK327701:RXL327702 SHG327701:SHH327702 SRC327701:SRD327702 TAY327701:TAZ327702 TKU327701:TKV327702 TUQ327701:TUR327702 UEM327701:UEN327702 UOI327701:UOJ327702 UYE327701:UYF327702 VIA327701:VIB327702 VRW327701:VRX327702 WBS327701:WBT327702 WLO327701:WLP327702 WVK327701:WVL327702 C393237:D393238 IY393237:IZ393238 SU393237:SV393238 ACQ393237:ACR393238 AMM393237:AMN393238 AWI393237:AWJ393238 BGE393237:BGF393238 BQA393237:BQB393238 BZW393237:BZX393238 CJS393237:CJT393238 CTO393237:CTP393238 DDK393237:DDL393238 DNG393237:DNH393238 DXC393237:DXD393238 EGY393237:EGZ393238 EQU393237:EQV393238 FAQ393237:FAR393238 FKM393237:FKN393238 FUI393237:FUJ393238 GEE393237:GEF393238 GOA393237:GOB393238 GXW393237:GXX393238 HHS393237:HHT393238 HRO393237:HRP393238 IBK393237:IBL393238 ILG393237:ILH393238 IVC393237:IVD393238 JEY393237:JEZ393238 JOU393237:JOV393238 JYQ393237:JYR393238 KIM393237:KIN393238 KSI393237:KSJ393238 LCE393237:LCF393238 LMA393237:LMB393238 LVW393237:LVX393238 MFS393237:MFT393238 MPO393237:MPP393238 MZK393237:MZL393238 NJG393237:NJH393238 NTC393237:NTD393238 OCY393237:OCZ393238 OMU393237:OMV393238 OWQ393237:OWR393238 PGM393237:PGN393238 PQI393237:PQJ393238 QAE393237:QAF393238 QKA393237:QKB393238 QTW393237:QTX393238 RDS393237:RDT393238 RNO393237:RNP393238 RXK393237:RXL393238 SHG393237:SHH393238 SRC393237:SRD393238 TAY393237:TAZ393238 TKU393237:TKV393238 TUQ393237:TUR393238 UEM393237:UEN393238 UOI393237:UOJ393238 UYE393237:UYF393238 VIA393237:VIB393238 VRW393237:VRX393238 WBS393237:WBT393238 WLO393237:WLP393238 WVK393237:WVL393238 C458773:D458774 IY458773:IZ458774 SU458773:SV458774 ACQ458773:ACR458774 AMM458773:AMN458774 AWI458773:AWJ458774 BGE458773:BGF458774 BQA458773:BQB458774 BZW458773:BZX458774 CJS458773:CJT458774 CTO458773:CTP458774 DDK458773:DDL458774 DNG458773:DNH458774 DXC458773:DXD458774 EGY458773:EGZ458774 EQU458773:EQV458774 FAQ458773:FAR458774 FKM458773:FKN458774 FUI458773:FUJ458774 GEE458773:GEF458774 GOA458773:GOB458774 GXW458773:GXX458774 HHS458773:HHT458774 HRO458773:HRP458774 IBK458773:IBL458774 ILG458773:ILH458774 IVC458773:IVD458774 JEY458773:JEZ458774 JOU458773:JOV458774 JYQ458773:JYR458774 KIM458773:KIN458774 KSI458773:KSJ458774 LCE458773:LCF458774 LMA458773:LMB458774 LVW458773:LVX458774 MFS458773:MFT458774 MPO458773:MPP458774 MZK458773:MZL458774 NJG458773:NJH458774 NTC458773:NTD458774 OCY458773:OCZ458774 OMU458773:OMV458774 OWQ458773:OWR458774 PGM458773:PGN458774 PQI458773:PQJ458774 QAE458773:QAF458774 QKA458773:QKB458774 QTW458773:QTX458774 RDS458773:RDT458774 RNO458773:RNP458774 RXK458773:RXL458774 SHG458773:SHH458774 SRC458773:SRD458774 TAY458773:TAZ458774 TKU458773:TKV458774 TUQ458773:TUR458774 UEM458773:UEN458774 UOI458773:UOJ458774 UYE458773:UYF458774 VIA458773:VIB458774 VRW458773:VRX458774 WBS458773:WBT458774 WLO458773:WLP458774 WVK458773:WVL458774 C524309:D524310 IY524309:IZ524310 SU524309:SV524310 ACQ524309:ACR524310 AMM524309:AMN524310 AWI524309:AWJ524310 BGE524309:BGF524310 BQA524309:BQB524310 BZW524309:BZX524310 CJS524309:CJT524310 CTO524309:CTP524310 DDK524309:DDL524310 DNG524309:DNH524310 DXC524309:DXD524310 EGY524309:EGZ524310 EQU524309:EQV524310 FAQ524309:FAR524310 FKM524309:FKN524310 FUI524309:FUJ524310 GEE524309:GEF524310 GOA524309:GOB524310 GXW524309:GXX524310 HHS524309:HHT524310 HRO524309:HRP524310 IBK524309:IBL524310 ILG524309:ILH524310 IVC524309:IVD524310 JEY524309:JEZ524310 JOU524309:JOV524310 JYQ524309:JYR524310 KIM524309:KIN524310 KSI524309:KSJ524310 LCE524309:LCF524310 LMA524309:LMB524310 LVW524309:LVX524310 MFS524309:MFT524310 MPO524309:MPP524310 MZK524309:MZL524310 NJG524309:NJH524310 NTC524309:NTD524310 OCY524309:OCZ524310 OMU524309:OMV524310 OWQ524309:OWR524310 PGM524309:PGN524310 PQI524309:PQJ524310 QAE524309:QAF524310 QKA524309:QKB524310 QTW524309:QTX524310 RDS524309:RDT524310 RNO524309:RNP524310 RXK524309:RXL524310 SHG524309:SHH524310 SRC524309:SRD524310 TAY524309:TAZ524310 TKU524309:TKV524310 TUQ524309:TUR524310 UEM524309:UEN524310 UOI524309:UOJ524310 UYE524309:UYF524310 VIA524309:VIB524310 VRW524309:VRX524310 WBS524309:WBT524310 WLO524309:WLP524310 WVK524309:WVL524310 C589845:D589846 IY589845:IZ589846 SU589845:SV589846 ACQ589845:ACR589846 AMM589845:AMN589846 AWI589845:AWJ589846 BGE589845:BGF589846 BQA589845:BQB589846 BZW589845:BZX589846 CJS589845:CJT589846 CTO589845:CTP589846 DDK589845:DDL589846 DNG589845:DNH589846 DXC589845:DXD589846 EGY589845:EGZ589846 EQU589845:EQV589846 FAQ589845:FAR589846 FKM589845:FKN589846 FUI589845:FUJ589846 GEE589845:GEF589846 GOA589845:GOB589846 GXW589845:GXX589846 HHS589845:HHT589846 HRO589845:HRP589846 IBK589845:IBL589846 ILG589845:ILH589846 IVC589845:IVD589846 JEY589845:JEZ589846 JOU589845:JOV589846 JYQ589845:JYR589846 KIM589845:KIN589846 KSI589845:KSJ589846 LCE589845:LCF589846 LMA589845:LMB589846 LVW589845:LVX589846 MFS589845:MFT589846 MPO589845:MPP589846 MZK589845:MZL589846 NJG589845:NJH589846 NTC589845:NTD589846 OCY589845:OCZ589846 OMU589845:OMV589846 OWQ589845:OWR589846 PGM589845:PGN589846 PQI589845:PQJ589846 QAE589845:QAF589846 QKA589845:QKB589846 QTW589845:QTX589846 RDS589845:RDT589846 RNO589845:RNP589846 RXK589845:RXL589846 SHG589845:SHH589846 SRC589845:SRD589846 TAY589845:TAZ589846 TKU589845:TKV589846 TUQ589845:TUR589846 UEM589845:UEN589846 UOI589845:UOJ589846 UYE589845:UYF589846 VIA589845:VIB589846 VRW589845:VRX589846 WBS589845:WBT589846 WLO589845:WLP589846 WVK589845:WVL589846 C655381:D655382 IY655381:IZ655382 SU655381:SV655382 ACQ655381:ACR655382 AMM655381:AMN655382 AWI655381:AWJ655382 BGE655381:BGF655382 BQA655381:BQB655382 BZW655381:BZX655382 CJS655381:CJT655382 CTO655381:CTP655382 DDK655381:DDL655382 DNG655381:DNH655382 DXC655381:DXD655382 EGY655381:EGZ655382 EQU655381:EQV655382 FAQ655381:FAR655382 FKM655381:FKN655382 FUI655381:FUJ655382 GEE655381:GEF655382 GOA655381:GOB655382 GXW655381:GXX655382 HHS655381:HHT655382 HRO655381:HRP655382 IBK655381:IBL655382 ILG655381:ILH655382 IVC655381:IVD655382 JEY655381:JEZ655382 JOU655381:JOV655382 JYQ655381:JYR655382 KIM655381:KIN655382 KSI655381:KSJ655382 LCE655381:LCF655382 LMA655381:LMB655382 LVW655381:LVX655382 MFS655381:MFT655382 MPO655381:MPP655382 MZK655381:MZL655382 NJG655381:NJH655382 NTC655381:NTD655382 OCY655381:OCZ655382 OMU655381:OMV655382 OWQ655381:OWR655382 PGM655381:PGN655382 PQI655381:PQJ655382 QAE655381:QAF655382 QKA655381:QKB655382 QTW655381:QTX655382 RDS655381:RDT655382 RNO655381:RNP655382 RXK655381:RXL655382 SHG655381:SHH655382 SRC655381:SRD655382 TAY655381:TAZ655382 TKU655381:TKV655382 TUQ655381:TUR655382 UEM655381:UEN655382 UOI655381:UOJ655382 UYE655381:UYF655382 VIA655381:VIB655382 VRW655381:VRX655382 WBS655381:WBT655382 WLO655381:WLP655382 WVK655381:WVL655382 C720917:D720918 IY720917:IZ720918 SU720917:SV720918 ACQ720917:ACR720918 AMM720917:AMN720918 AWI720917:AWJ720918 BGE720917:BGF720918 BQA720917:BQB720918 BZW720917:BZX720918 CJS720917:CJT720918 CTO720917:CTP720918 DDK720917:DDL720918 DNG720917:DNH720918 DXC720917:DXD720918 EGY720917:EGZ720918 EQU720917:EQV720918 FAQ720917:FAR720918 FKM720917:FKN720918 FUI720917:FUJ720918 GEE720917:GEF720918 GOA720917:GOB720918 GXW720917:GXX720918 HHS720917:HHT720918 HRO720917:HRP720918 IBK720917:IBL720918 ILG720917:ILH720918 IVC720917:IVD720918 JEY720917:JEZ720918 JOU720917:JOV720918 JYQ720917:JYR720918 KIM720917:KIN720918 KSI720917:KSJ720918 LCE720917:LCF720918 LMA720917:LMB720918 LVW720917:LVX720918 MFS720917:MFT720918 MPO720917:MPP720918 MZK720917:MZL720918 NJG720917:NJH720918 NTC720917:NTD720918 OCY720917:OCZ720918 OMU720917:OMV720918 OWQ720917:OWR720918 PGM720917:PGN720918 PQI720917:PQJ720918 QAE720917:QAF720918 QKA720917:QKB720918 QTW720917:QTX720918 RDS720917:RDT720918 RNO720917:RNP720918 RXK720917:RXL720918 SHG720917:SHH720918 SRC720917:SRD720918 TAY720917:TAZ720918 TKU720917:TKV720918 TUQ720917:TUR720918 UEM720917:UEN720918 UOI720917:UOJ720918 UYE720917:UYF720918 VIA720917:VIB720918 VRW720917:VRX720918 WBS720917:WBT720918 WLO720917:WLP720918 WVK720917:WVL720918 C786453:D786454 IY786453:IZ786454 SU786453:SV786454 ACQ786453:ACR786454 AMM786453:AMN786454 AWI786453:AWJ786454 BGE786453:BGF786454 BQA786453:BQB786454 BZW786453:BZX786454 CJS786453:CJT786454 CTO786453:CTP786454 DDK786453:DDL786454 DNG786453:DNH786454 DXC786453:DXD786454 EGY786453:EGZ786454 EQU786453:EQV786454 FAQ786453:FAR786454 FKM786453:FKN786454 FUI786453:FUJ786454 GEE786453:GEF786454 GOA786453:GOB786454 GXW786453:GXX786454 HHS786453:HHT786454 HRO786453:HRP786454 IBK786453:IBL786454 ILG786453:ILH786454 IVC786453:IVD786454 JEY786453:JEZ786454 JOU786453:JOV786454 JYQ786453:JYR786454 KIM786453:KIN786454 KSI786453:KSJ786454 LCE786453:LCF786454 LMA786453:LMB786454 LVW786453:LVX786454 MFS786453:MFT786454 MPO786453:MPP786454 MZK786453:MZL786454 NJG786453:NJH786454 NTC786453:NTD786454 OCY786453:OCZ786454 OMU786453:OMV786454 OWQ786453:OWR786454 PGM786453:PGN786454 PQI786453:PQJ786454 QAE786453:QAF786454 QKA786453:QKB786454 QTW786453:QTX786454 RDS786453:RDT786454 RNO786453:RNP786454 RXK786453:RXL786454 SHG786453:SHH786454 SRC786453:SRD786454 TAY786453:TAZ786454 TKU786453:TKV786454 TUQ786453:TUR786454 UEM786453:UEN786454 UOI786453:UOJ786454 UYE786453:UYF786454 VIA786453:VIB786454 VRW786453:VRX786454 WBS786453:WBT786454 WLO786453:WLP786454 WVK786453:WVL786454 C851989:D851990 IY851989:IZ851990 SU851989:SV851990 ACQ851989:ACR851990 AMM851989:AMN851990 AWI851989:AWJ851990 BGE851989:BGF851990 BQA851989:BQB851990 BZW851989:BZX851990 CJS851989:CJT851990 CTO851989:CTP851990 DDK851989:DDL851990 DNG851989:DNH851990 DXC851989:DXD851990 EGY851989:EGZ851990 EQU851989:EQV851990 FAQ851989:FAR851990 FKM851989:FKN851990 FUI851989:FUJ851990 GEE851989:GEF851990 GOA851989:GOB851990 GXW851989:GXX851990 HHS851989:HHT851990 HRO851989:HRP851990 IBK851989:IBL851990 ILG851989:ILH851990 IVC851989:IVD851990 JEY851989:JEZ851990 JOU851989:JOV851990 JYQ851989:JYR851990 KIM851989:KIN851990 KSI851989:KSJ851990 LCE851989:LCF851990 LMA851989:LMB851990 LVW851989:LVX851990 MFS851989:MFT851990 MPO851989:MPP851990 MZK851989:MZL851990 NJG851989:NJH851990 NTC851989:NTD851990 OCY851989:OCZ851990 OMU851989:OMV851990 OWQ851989:OWR851990 PGM851989:PGN851990 PQI851989:PQJ851990 QAE851989:QAF851990 QKA851989:QKB851990 QTW851989:QTX851990 RDS851989:RDT851990 RNO851989:RNP851990 RXK851989:RXL851990 SHG851989:SHH851990 SRC851989:SRD851990 TAY851989:TAZ851990 TKU851989:TKV851990 TUQ851989:TUR851990 UEM851989:UEN851990 UOI851989:UOJ851990 UYE851989:UYF851990 VIA851989:VIB851990 VRW851989:VRX851990 WBS851989:WBT851990 WLO851989:WLP851990 WVK851989:WVL851990 C917525:D917526 IY917525:IZ917526 SU917525:SV917526 ACQ917525:ACR917526 AMM917525:AMN917526 AWI917525:AWJ917526 BGE917525:BGF917526 BQA917525:BQB917526 BZW917525:BZX917526 CJS917525:CJT917526 CTO917525:CTP917526 DDK917525:DDL917526 DNG917525:DNH917526 DXC917525:DXD917526 EGY917525:EGZ917526 EQU917525:EQV917526 FAQ917525:FAR917526 FKM917525:FKN917526 FUI917525:FUJ917526 GEE917525:GEF917526 GOA917525:GOB917526 GXW917525:GXX917526 HHS917525:HHT917526 HRO917525:HRP917526 IBK917525:IBL917526 ILG917525:ILH917526 IVC917525:IVD917526 JEY917525:JEZ917526 JOU917525:JOV917526 JYQ917525:JYR917526 KIM917525:KIN917526 KSI917525:KSJ917526 LCE917525:LCF917526 LMA917525:LMB917526 LVW917525:LVX917526 MFS917525:MFT917526 MPO917525:MPP917526 MZK917525:MZL917526 NJG917525:NJH917526 NTC917525:NTD917526 OCY917525:OCZ917526 OMU917525:OMV917526 OWQ917525:OWR917526 PGM917525:PGN917526 PQI917525:PQJ917526 QAE917525:QAF917526 QKA917525:QKB917526 QTW917525:QTX917526 RDS917525:RDT917526 RNO917525:RNP917526 RXK917525:RXL917526 SHG917525:SHH917526 SRC917525:SRD917526 TAY917525:TAZ917526 TKU917525:TKV917526 TUQ917525:TUR917526 UEM917525:UEN917526 UOI917525:UOJ917526 UYE917525:UYF917526 VIA917525:VIB917526 VRW917525:VRX917526 WBS917525:WBT917526 WLO917525:WLP917526 WVK917525:WVL917526 C983061:D983062 IY983061:IZ983062 SU983061:SV983062 ACQ983061:ACR983062 AMM983061:AMN983062 AWI983061:AWJ983062 BGE983061:BGF983062 BQA983061:BQB983062 BZW983061:BZX983062 CJS983061:CJT983062 CTO983061:CTP983062 DDK983061:DDL983062 DNG983061:DNH983062 DXC983061:DXD983062 EGY983061:EGZ983062 EQU983061:EQV983062 FAQ983061:FAR983062 FKM983061:FKN983062 FUI983061:FUJ983062 GEE983061:GEF983062 GOA983061:GOB983062 GXW983061:GXX983062 HHS983061:HHT983062 HRO983061:HRP983062 IBK983061:IBL983062 ILG983061:ILH983062 IVC983061:IVD983062 JEY983061:JEZ983062 JOU983061:JOV983062 JYQ983061:JYR983062 KIM983061:KIN983062 KSI983061:KSJ983062 LCE983061:LCF983062 LMA983061:LMB983062 LVW983061:LVX983062 MFS983061:MFT983062 MPO983061:MPP983062 MZK983061:MZL983062 NJG983061:NJH983062 NTC983061:NTD983062 OCY983061:OCZ983062 OMU983061:OMV983062 OWQ983061:OWR983062 PGM983061:PGN983062 PQI983061:PQJ983062 QAE983061:QAF983062 QKA983061:QKB983062 QTW983061:QTX983062 RDS983061:RDT983062 RNO983061:RNP983062 RXK983061:RXL983062 SHG983061:SHH983062 SRC983061:SRD983062 TAY983061:TAZ983062 TKU983061:TKV983062 TUQ983061:TUR983062 UEM983061:UEN983062 UOI983061:UOJ983062 UYE983061:UYF983062 VIA983061:VIB983062 VRW983061:VRX983062 WBS983061:WBT983062 WLO983061:WLP983062">
      <formula1>"面積割で按分,均等割で按分,その他"</formula1>
    </dataValidation>
  </dataValidations>
  <pageMargins left="0.98425196850393704" right="0.39370078740157483" top="0.39370078740157483" bottom="0.59055118110236227" header="0.51181102362204722" footer="0.51181102362204722"/>
  <pageSetup paperSize="9" scale="92"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view="pageBreakPreview" zoomScaleNormal="100" zoomScaleSheetLayoutView="100" workbookViewId="0">
      <selection activeCell="C22" sqref="C22"/>
    </sheetView>
  </sheetViews>
  <sheetFormatPr defaultColWidth="8.75" defaultRowHeight="13.5"/>
  <cols>
    <col min="1" max="1" width="12.75" style="253" customWidth="1"/>
    <col min="2" max="2" width="24" style="253" customWidth="1"/>
    <col min="3" max="3" width="65.75" style="254" customWidth="1"/>
    <col min="4" max="16384" width="8.75" style="252"/>
  </cols>
  <sheetData>
    <row r="1" spans="1:3" s="246" customFormat="1" ht="31.9" customHeight="1">
      <c r="A1" s="257" t="s">
        <v>182</v>
      </c>
      <c r="B1" s="257" t="s">
        <v>183</v>
      </c>
      <c r="C1" s="258" t="s">
        <v>184</v>
      </c>
    </row>
    <row r="2" spans="1:3" s="249" customFormat="1" ht="20.100000000000001" customHeight="1">
      <c r="A2" s="371" t="s">
        <v>185</v>
      </c>
      <c r="B2" s="247" t="s">
        <v>192</v>
      </c>
      <c r="C2" s="248" t="s">
        <v>193</v>
      </c>
    </row>
    <row r="3" spans="1:3" s="249" customFormat="1" ht="20.100000000000001" customHeight="1">
      <c r="A3" s="371"/>
      <c r="B3" s="250" t="s">
        <v>186</v>
      </c>
      <c r="C3" s="251" t="s">
        <v>194</v>
      </c>
    </row>
    <row r="4" spans="1:3" s="249" customFormat="1" ht="20.100000000000001" customHeight="1">
      <c r="A4" s="371"/>
      <c r="B4" s="250" t="s">
        <v>195</v>
      </c>
      <c r="C4" s="251"/>
    </row>
    <row r="5" spans="1:3" s="249" customFormat="1" ht="20.100000000000001" customHeight="1">
      <c r="A5" s="371"/>
      <c r="B5" s="250" t="s">
        <v>187</v>
      </c>
      <c r="C5" s="251" t="s">
        <v>197</v>
      </c>
    </row>
    <row r="6" spans="1:3" s="249" customFormat="1" ht="20.100000000000001" customHeight="1">
      <c r="A6" s="371"/>
      <c r="B6" s="250" t="s">
        <v>198</v>
      </c>
      <c r="C6" s="251"/>
    </row>
    <row r="7" spans="1:3" s="249" customFormat="1" ht="20.100000000000001" customHeight="1">
      <c r="A7" s="371"/>
      <c r="B7" s="250" t="s">
        <v>188</v>
      </c>
      <c r="C7" s="251"/>
    </row>
    <row r="8" spans="1:3" s="249" customFormat="1" ht="20.100000000000001" customHeight="1">
      <c r="A8" s="259" t="s">
        <v>189</v>
      </c>
      <c r="B8" s="260" t="s">
        <v>189</v>
      </c>
      <c r="C8" s="261"/>
    </row>
    <row r="9" spans="1:3" s="249" customFormat="1" ht="20.100000000000001" customHeight="1">
      <c r="A9" s="372" t="s">
        <v>190</v>
      </c>
      <c r="B9" s="262" t="s">
        <v>29</v>
      </c>
      <c r="C9" s="263" t="s">
        <v>191</v>
      </c>
    </row>
    <row r="10" spans="1:3" s="249" customFormat="1" ht="129.94999999999999" customHeight="1">
      <c r="A10" s="373"/>
      <c r="B10" s="264" t="s">
        <v>207</v>
      </c>
      <c r="C10" s="265" t="s">
        <v>246</v>
      </c>
    </row>
    <row r="11" spans="1:3" s="249" customFormat="1" ht="58.35" customHeight="1">
      <c r="A11" s="373"/>
      <c r="B11" s="264" t="s">
        <v>199</v>
      </c>
      <c r="C11" s="265" t="s">
        <v>247</v>
      </c>
    </row>
    <row r="12" spans="1:3" s="249" customFormat="1" ht="58.15" customHeight="1">
      <c r="A12" s="373"/>
      <c r="B12" s="264" t="s">
        <v>200</v>
      </c>
      <c r="C12" s="265" t="s">
        <v>248</v>
      </c>
    </row>
    <row r="13" spans="1:3" s="249" customFormat="1" ht="58.15" customHeight="1">
      <c r="A13" s="373"/>
      <c r="B13" s="264" t="s">
        <v>201</v>
      </c>
      <c r="C13" s="265" t="s">
        <v>249</v>
      </c>
    </row>
    <row r="14" spans="1:3" s="249" customFormat="1" ht="68.45" customHeight="1">
      <c r="A14" s="373"/>
      <c r="B14" s="264" t="s">
        <v>202</v>
      </c>
      <c r="C14" s="266" t="s">
        <v>250</v>
      </c>
    </row>
    <row r="15" spans="1:3" s="249" customFormat="1" ht="68.45" customHeight="1">
      <c r="A15" s="373"/>
      <c r="B15" s="264" t="s">
        <v>203</v>
      </c>
      <c r="C15" s="266" t="s">
        <v>251</v>
      </c>
    </row>
    <row r="16" spans="1:3" s="249" customFormat="1" ht="93" customHeight="1">
      <c r="A16" s="373"/>
      <c r="B16" s="264" t="s">
        <v>204</v>
      </c>
      <c r="C16" s="265" t="s">
        <v>252</v>
      </c>
    </row>
    <row r="17" spans="1:3" s="249" customFormat="1" ht="58.15" customHeight="1">
      <c r="A17" s="373"/>
      <c r="B17" s="264" t="s">
        <v>205</v>
      </c>
      <c r="C17" s="265" t="s">
        <v>208</v>
      </c>
    </row>
    <row r="18" spans="1:3" s="249" customFormat="1" ht="50.1" customHeight="1">
      <c r="A18" s="373"/>
      <c r="B18" s="264" t="s">
        <v>206</v>
      </c>
      <c r="C18" s="265" t="s">
        <v>253</v>
      </c>
    </row>
  </sheetData>
  <sheetProtection algorithmName="SHA-512" hashValue="rU0xJp4S1gpdydEws8bssNvT1wk/yLnMT+A09Xnsb7moIDVkjxfucrHN/K3RdVy+yB/RsZZeLDTkzM2oBhyPaw==" saltValue="cmQLq3rJc14SgcDOrBxTaQ==" spinCount="100000" sheet="1" objects="1" scenarios="1"/>
  <mergeCells count="2">
    <mergeCell ref="A2:A7"/>
    <mergeCell ref="A9:A18"/>
  </mergeCells>
  <phoneticPr fontId="2"/>
  <pageMargins left="0.7" right="0.7" top="0.75" bottom="0.75" header="0.3" footer="0.3"/>
  <pageSetup paperSize="9" scale="87" orientation="portrait" verticalDpi="0" r:id="rId1"/>
  <colBreaks count="1" manualBreakCount="1">
    <brk id="3"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 表紙</vt:lpstr>
      <vt:lpstr>各シートの説明</vt:lpstr>
      <vt:lpstr>基本事項(入力)</vt:lpstr>
      <vt:lpstr>収支報告書(入力)</vt:lpstr>
      <vt:lpstr>共同取組活動支出額（入力）</vt:lpstr>
      <vt:lpstr>参加者別細目(入力)</vt:lpstr>
      <vt:lpstr>参加者別細目</vt:lpstr>
      <vt:lpstr>収支証明書</vt:lpstr>
      <vt:lpstr>収支項目</vt:lpstr>
      <vt:lpstr>プルダウン定義</vt:lpstr>
      <vt:lpstr>各シートの説明!Print_Area</vt:lpstr>
      <vt:lpstr>'基本事項(入力)'!Print_Area</vt:lpstr>
      <vt:lpstr>'共同取組活動支出額（入力）'!Print_Area</vt:lpstr>
      <vt:lpstr>参加者別細目!Print_Area</vt:lpstr>
      <vt:lpstr>'参加者別細目(入力)'!Print_Area</vt:lpstr>
      <vt:lpstr>収支項目!Print_Area</vt:lpstr>
      <vt:lpstr>収支証明書!Print_Area</vt:lpstr>
      <vt:lpstr>'収支報告書(入力)'!Print_Area</vt:lpstr>
      <vt:lpstr>参加者別細目!Print_Titles</vt:lpstr>
      <vt:lpstr>'参加者別細目(入力)'!Print_Titles</vt:lpstr>
      <vt:lpstr>集落協定名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2020-11-24T04:19:17Z</dcterms:created>
  <dcterms:modified xsi:type="dcterms:W3CDTF">2020-12-04T00:11:59Z</dcterms:modified>
</cp:coreProperties>
</file>