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csl-fsv01\lgwan-share\100_総務部\400_財政課\00共通\財政係\R３年度\04_R3財政統計\02財政状況資料集\01_３月末公表分（R2分）\05地域振興局→伊那市（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<sst xmlns="http://schemas.openxmlformats.org/spreadsheetml/2006/main" count="1098" uniqueCount="613">
  <si>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</si>
  <si>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</si>
  <si>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</si>
  <si>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</si>
  <si>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</si>
  <si>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</si>
  <si>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</si>
  <si>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</si>
  <si>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</si>
  <si>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</si>
  <si>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</si>
  <si>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</si>
  <si>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</si>
  <si>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</si>
  <si>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</si>
  <si>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</si>
  <si>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</si>
  <si>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</si>
  <si>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</si>
  <si>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</si>
  <si>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</si>
  <si>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</si>
  <si>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</si>
  <si>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</si>
  <si>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</si>
  <si>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</si>
  <si>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</si>
  <si>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</si>
  <si>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</si>
  <si>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</si>
  <si>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</si>
  <si>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</si>
  <si>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</si>
  <si>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</si>
  <si>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</si>
  <si>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</si>
  <si>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</si>
  <si>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</si>
  <si>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</si>
  <si>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</si>
  <si>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</si>
  <si>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</si>
  <si>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</si>
  <si>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</si>
  <si>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</si>
  <si>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</si>
  <si>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</si>
  <si>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</si>
  <si>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</si>
  <si>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</si>
  <si>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</si>
  <si>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</si>
  <si>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</si>
  <si>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</si>
  <si>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</si>
  <si>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</si>
  <si>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</si>
  <si>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</si>
  <si>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</si>
  <si>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</si>
  <si>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</si>
  <si>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</si>
  <si>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</si>
  <si>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</si>
  <si>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</si>
  <si>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</si>
  <si>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</si>
  <si>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</si>
  <si>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</si>
  <si>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</si>
  <si>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</si>
  <si>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</si>
  <si>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</si>
  <si>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</si>
  <si>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</si>
  <si>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</si>
  <si>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</si>
  <si>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</si>
  <si>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</si>
  <si>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</si>
  <si>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</si>
  <si>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</si>
  <si>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</si>
  <si>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</si>
  <si>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</si>
  <si>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</si>
  <si>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</si>
  <si>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</si>
  <si>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</si>
  <si>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</si>
  <si>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</si>
  <si>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</si>
  <si>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</si>
  <si>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</si>
  <si>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</si>
  <si>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</si>
  <si>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</si>
  <si>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</si>
  <si>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</si>
  <si>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</si>
  <si>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</si>
  <si>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</si>
  <si>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</si>
  <si>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</si>
  <si>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</si>
  <si>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</si>
  <si>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</si>
  <si>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</si>
  <si>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</si>
  <si>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</si>
  <si>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</si>
  <si>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</si>
  <si>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</si>
  <si>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</si>
  <si>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</si>
  <si>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</si>
  <si>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</si>
  <si>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</si>
  <si>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</si>
  <si>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</si>
  <si>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</si>
  <si>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</si>
  <si>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</si>
  <si>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</si>
  <si>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</si>
  <si>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</si>
  <si>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</si>
  <si>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</si>
  <si>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</si>
  <si>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</si>
  <si>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</si>
  <si>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</si>
  <si>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</si>
  <si>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</si>
  <si>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</si>
  <si>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</si>
  <si>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</si>
  <si>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</si>
  <si>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</si>
  <si>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</si>
  <si>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</si>
  <si>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</si>
  <si>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</si>
  <si>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</si>
  <si>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</si>
  <si>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</si>
  <si>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</si>
  <si>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</si>
  <si>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</si>
  <si>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</si>
  <si>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</si>
  <si>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</si>
  <si>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</si>
  <si>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</si>
  <si>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</si>
  <si>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</si>
  <si>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</si>
  <si>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</si>
  <si>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</si>
  <si>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</si>
  <si>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</si>
  <si>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</si>
  <si>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</si>
  <si>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</si>
  <si>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</si>
  <si>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</si>
  <si>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</si>
  <si>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</si>
  <si>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</si>
  <si>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</si>
  <si>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</si>
  <si>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</si>
  <si>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</si>
  <si>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</si>
  <si>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</si>
  <si>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</si>
  <si>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</si>
  <si>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</si>
  <si>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</si>
  <si>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</si>
  <si>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</si>
  <si>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</si>
  <si>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</si>
  <si>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</si>
  <si>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</si>
  <si>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</si>
  <si>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</si>
  <si>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</si>
  <si>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</si>
  <si>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</si>
  <si>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</si>
  <si>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</si>
  <si>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</si>
  <si>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</si>
  <si>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</si>
  <si>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</si>
  <si>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</si>
  <si>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</si>
  <si>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</si>
  <si>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</si>
  <si>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</si>
  <si>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</si>
  <si>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</si>
  <si>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</si>
  <si>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</si>
  <si>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</si>
  <si>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</si>
  <si>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</si>
  <si>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</si>
  <si>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</si>
  <si>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</si>
  <si>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</si>
  <si>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</si>
  <si>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</si>
  <si>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長野県伊那市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</si>
  <si>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</si>
  <si>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</si>
  <si>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</si>
  <si>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</si>
  <si>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</si>
  <si>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</si>
  <si>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</si>
  <si>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</si>
  <si>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</si>
  <si>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</si>
  <si>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</si>
  <si>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</si>
  <si>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</si>
  <si>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</si>
  <si>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</si>
  <si>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</si>
  <si>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</si>
  <si>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</si>
  <si>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</si>
  <si>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</si>
  <si>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</si>
  <si>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</si>
  <si>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</si>
  <si>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</si>
  <si>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</si>
  <si>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</si>
  <si>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</si>
  <si>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</si>
  <si>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</si>
  <si>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</si>
  <si>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</si>
  <si>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</si>
  <si>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</si>
  <si>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</si>
  <si>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</si>
  <si>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</si>
  <si>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</si>
  <si>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</si>
  <si>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</si>
  <si>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</si>
  <si>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</si>
  <si>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</si>
  <si>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</si>
  <si>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</si>
  <si>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</si>
  <si>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</si>
  <si>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</si>
  <si>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</si>
  <si>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</si>
  <si>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</si>
  <si>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</si>
  <si>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</si>
  <si>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</si>
  <si>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</si>
  <si>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</si>
  <si>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</si>
  <si>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</si>
  <si>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</si>
  <si>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</si>
  <si>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</si>
  <si>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</si>
  <si>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</si>
  <si>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</si>
  <si>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</si>
  <si>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</si>
  <si>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</si>
  <si>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</si>
  <si>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</si>
  <si>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</si>
  <si>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</si>
  <si>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</si>
  <si>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</si>
  <si>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</si>
  <si>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</si>
  <si>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</si>
  <si>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</si>
  <si>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</si>
  <si>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</si>
  <si>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</si>
  <si>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</si>
  <si>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</si>
  <si>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</si>
  <si>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</si>
  <si>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</si>
  <si>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</si>
  <si>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</si>
  <si>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</si>
  <si>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</si>
  <si>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</si>
  <si>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</si>
  <si>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</si>
  <si>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</si>
  <si>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</si>
  <si>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</si>
  <si>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</si>
  <si>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</si>
  <si>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</si>
  <si>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</si>
  <si>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</si>
  <si>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</si>
  <si>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</si>
  <si>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</si>
  <si>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</si>
  <si>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</si>
  <si>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</si>
  <si>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</si>
  <si>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</si>
  <si>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</si>
  <si>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</si>
  <si>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</si>
  <si>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</si>
  <si>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</si>
  <si>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</si>
  <si>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</si>
  <si>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</si>
  <si>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</si>
  <si>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</si>
  <si>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</si>
  <si>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</si>
  <si>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</si>
  <si>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</si>
  <si>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</si>
  <si>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</si>
  <si>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</si>
  <si>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</si>
  <si>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</si>
  <si>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</si>
  <si>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</si>
  <si>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</si>
  <si>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</si>
  <si>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</si>
  <si>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</si>
  <si>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</si>
  <si>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</si>
  <si>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</si>
  <si>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</si>
  <si>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</si>
  <si>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</si>
  <si>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</si>
  <si>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</si>
  <si>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</si>
  <si>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</si>
  <si>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</si>
  <si>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</si>
  <si>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</si>
  <si>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</si>
  <si>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</si>
  <si>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</si>
  <si>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</si>
  <si>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</si>
  <si>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</si>
  <si>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</si>
  <si>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</si>
  <si>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</si>
  <si>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</si>
  <si>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長野県伊那市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</si>
  <si>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</si>
  <si>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</si>
  <si>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</si>
  <si>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</si>
  <si>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</si>
  <si>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</si>
  <si>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</si>
  <si>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</si>
  <si>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</si>
  <si>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</si>
  <si>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</si>
  <si>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</si>
  <si>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</si>
  <si>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</si>
  <si>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</si>
  <si>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</si>
  <si>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</si>
  <si>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</si>
  <si>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</si>
  <si>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</si>
  <si>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公有財産管理活用事業特別会計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</si>
  <si>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</si>
  <si>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</si>
  <si>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</si>
  <si>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</si>
  <si>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</si>
  <si>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</si>
  <si>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</si>
  <si>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</si>
  <si>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</si>
  <si>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</si>
  <si>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</si>
  <si>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</si>
  <si>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</si>
  <si>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</si>
  <si>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</si>
  <si>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</si>
  <si>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</si>
  <si>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</si>
  <si>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</si>
  <si>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</si>
  <si>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</si>
  <si>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</si>
  <si>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法適用企業</t>
    <phoneticPr fontId="5"/>
  </si>
  <si>
    <t>自動車運送事業会計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</si>
  <si>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</si>
  <si>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</si>
  <si>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</si>
  <si>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</si>
  <si>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</si>
  <si>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</si>
  <si>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</si>
  <si>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</si>
  <si>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</si>
  <si>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</si>
  <si>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</si>
  <si>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</si>
  <si>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</si>
  <si>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</si>
  <si>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</si>
  <si>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</si>
  <si>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</si>
  <si>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</si>
  <si>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</si>
  <si>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</si>
  <si>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</si>
  <si>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</si>
  <si>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</si>
  <si>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</si>
  <si>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</si>
  <si>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</si>
  <si>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</si>
  <si>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</si>
  <si>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</si>
  <si>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</si>
  <si>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</si>
  <si>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</si>
  <si>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</si>
  <si>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</si>
  <si>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</si>
  <si>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</si>
  <si>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</si>
  <si>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</si>
  <si>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</si>
  <si>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</si>
  <si>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</si>
  <si>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</si>
  <si>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</si>
  <si>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</si>
  <si>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</si>
  <si>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</si>
  <si>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</si>
  <si>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</si>
  <si>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</si>
  <si>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</si>
  <si>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</si>
  <si>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</si>
  <si>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</si>
  <si>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</si>
  <si>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</si>
  <si>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</si>
  <si>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</si>
  <si>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</si>
  <si>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</si>
  <si>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</si>
  <si>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</si>
  <si>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</si>
  <si>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</si>
  <si>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</si>
  <si>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</si>
  <si>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</si>
  <si>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</si>
  <si>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</si>
  <si>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</si>
  <si>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国民健康保険直営診療所特別会計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</si>
  <si>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</si>
  <si>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</si>
  <si>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</si>
  <si>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</si>
  <si>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</si>
  <si>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</si>
  <si>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</si>
  <si>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</si>
  <si>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</si>
  <si>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</si>
  <si>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</si>
  <si>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</si>
  <si>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</si>
  <si>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</si>
  <si>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</si>
  <si>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</si>
  <si>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</si>
  <si>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</si>
  <si>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</si>
  <si>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</si>
  <si>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</si>
  <si>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</si>
  <si>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</si>
  <si>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</si>
  <si>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</si>
  <si>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</si>
  <si>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</si>
  <si>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</si>
  <si>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</si>
  <si>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</si>
  <si>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</si>
  <si>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</si>
  <si>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</si>
  <si>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</si>
  <si>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</si>
  <si>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</si>
  <si>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</si>
  <si>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</si>
  <si>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</si>
  <si>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</si>
  <si>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</si>
  <si>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</si>
  <si>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</si>
  <si>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</si>
  <si>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</si>
  <si>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</si>
  <si>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</si>
  <si>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</si>
  <si>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</si>
  <si>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</si>
  <si>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</si>
  <si>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</si>
  <si>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</si>
  <si>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</si>
  <si>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</si>
  <si>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</si>
  <si>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</si>
  <si>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</si>
  <si>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</si>
  <si>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</si>
  <si>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</si>
  <si>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</si>
  <si>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</si>
  <si>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</si>
  <si>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</si>
  <si>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</si>
  <si>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</si>
  <si>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</si>
  <si>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</si>
  <si>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</si>
  <si>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</si>
  <si>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</si>
  <si>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</si>
  <si>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</si>
  <si>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</si>
  <si>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</si>
  <si>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</si>
  <si>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</si>
  <si>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</si>
  <si>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</si>
  <si>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</si>
  <si>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</si>
  <si>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</si>
  <si>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</si>
  <si>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</si>
  <si>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</si>
  <si>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</si>
  <si>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</si>
  <si>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下水道事業会計</t>
  </si>
  <si>
    <t>一般会計</t>
  </si>
  <si>
    <t>水道事業会計</t>
  </si>
  <si>
    <t>自動車運送事業会計</t>
  </si>
  <si>
    <t>介護保険特別会計</t>
  </si>
  <si>
    <t>国民健康保険特別会計</t>
  </si>
  <si>
    <t>後期高齢者医療特別会計</t>
  </si>
  <si>
    <t>公有財産管理活用事業特別会計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</si>
  <si>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</si>
  <si>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</si>
  <si>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</si>
  <si>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</si>
  <si>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</si>
  <si>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</si>
  <si>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</si>
  <si>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</si>
  <si>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</si>
  <si>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</si>
  <si>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</si>
  <si>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</si>
  <si>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</si>
  <si>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</si>
  <si>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長野県後期高齢者医療広域連合（一般会計）</t>
    <rPh sb="0" eb="3">
      <t>ナガノケン</t>
    </rPh>
    <rPh sb="3" eb="5">
      <t>コウキ</t>
    </rPh>
    <rPh sb="5" eb="8">
      <t>コウレイシャ</t>
    </rPh>
    <rPh sb="8" eb="14">
      <t>イリョウコウイキレンゴウ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</si>
  <si>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4">
      <t>イリョウコウイキレンゴウ</t>
    </rPh>
    <rPh sb="15" eb="22">
      <t>コウキコウレイシャイリョウ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</si>
  <si>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</si>
  <si>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</si>
  <si>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</si>
  <si>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</si>
  <si>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0" eb="7">
      <t>カミイナコウイキレンゴウ</t>
    </rPh>
    <rPh sb="8" eb="10">
      <t>ドボク</t>
    </rPh>
    <rPh sb="10" eb="12">
      <t>シンコウ</t>
    </rPh>
    <rPh sb="12" eb="14">
      <t>ジギョウ</t>
    </rPh>
    <rPh sb="14" eb="16">
      <t>トクベツ</t>
    </rPh>
    <rPh sb="16" eb="18">
      <t>カイケイ</t>
    </rPh>
    <phoneticPr fontId="2"/>
  </si>
  <si>
    <t>伊那市振興公社</t>
    <rPh sb="0" eb="3">
      <t>イナシ</t>
    </rPh>
    <rPh sb="3" eb="5">
      <t>シンコウ</t>
    </rPh>
    <rPh sb="5" eb="7">
      <t>コウシャ</t>
    </rPh>
    <phoneticPr fontId="2"/>
  </si>
  <si>
    <t>伊那市観光</t>
    <rPh sb="0" eb="3">
      <t>イナシ</t>
    </rPh>
    <rPh sb="3" eb="5">
      <t>カンコウ</t>
    </rPh>
    <phoneticPr fontId="2"/>
  </si>
  <si>
    <t>上伊那産業振興会</t>
    <rPh sb="0" eb="3">
      <t>カミイナ</t>
    </rPh>
    <rPh sb="3" eb="5">
      <t>サンギョウ</t>
    </rPh>
    <rPh sb="5" eb="7">
      <t>シンコウ</t>
    </rPh>
    <rPh sb="7" eb="8">
      <t>カイ</t>
    </rPh>
    <phoneticPr fontId="2"/>
  </si>
  <si>
    <t>ふるさと応援基金</t>
    <rPh sb="4" eb="6">
      <t>オウエン</t>
    </rPh>
    <rPh sb="6" eb="8">
      <t>キキン</t>
    </rPh>
    <phoneticPr fontId="5"/>
  </si>
  <si>
    <t>職員退職手当基金</t>
    <rPh sb="0" eb="2">
      <t>ショクイン</t>
    </rPh>
    <rPh sb="2" eb="4">
      <t>タイショク</t>
    </rPh>
    <rPh sb="4" eb="6">
      <t>テアテ</t>
    </rPh>
    <rPh sb="6" eb="8">
      <t>キキン</t>
    </rPh>
    <phoneticPr fontId="5"/>
  </si>
  <si>
    <t>まちづくり基金</t>
    <rPh sb="5" eb="7">
      <t>キキン</t>
    </rPh>
    <phoneticPr fontId="5"/>
  </si>
  <si>
    <t>公共施設等管理基金</t>
    <rPh sb="0" eb="2">
      <t>コウキョウ</t>
    </rPh>
    <rPh sb="2" eb="4">
      <t>シセツ</t>
    </rPh>
    <rPh sb="4" eb="5">
      <t>トウ</t>
    </rPh>
    <rPh sb="5" eb="7">
      <t>カンリ</t>
    </rPh>
    <rPh sb="7" eb="9">
      <t>キキン</t>
    </rPh>
    <phoneticPr fontId="5"/>
  </si>
  <si>
    <t>土地取得基金</t>
    <rPh sb="0" eb="6">
      <t>トチシュトクキキン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</si>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</sst>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C2AF-4C05-9F18-412AA8A598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59010</c:v>
                </c:pt>
                <c:pt idx="1">
                  <c:v>71234</c:v>
                </c:pt>
                <c:pt idx="2">
                  <c:v>67804</c:v>
                </c:pt>
                <c:pt idx="3">
                  <c:v>82683</c:v>
                </c:pt>
                <c:pt idx="4">
                  <c:v>92893</c:v>
                </c:pt>
              </c:numCache>
            </c:numRef>
          </c:val>
          <c:smooth val="0"/>
          <c:extLst>
            <c:ext xmlns:c16="http://schemas.microsoft.com/office/drawing/2014/chart" uri="{C3380CC4-5D6E-409C-BE32-E72D297353CC}">
              <c16:uniqueId val="{00000001-C2AF-4C05-9F18-412AA8A598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4.9800000000000004</c:v>
                </c:pt>
                <c:pt idx="1">
                  <c:v>4.96</c:v>
                </c:pt>
                <c:pt idx="2">
                  <c:v>4.3</c:v>
                </c:pt>
                <c:pt idx="3">
                  <c:v>4.67</c:v>
                </c:pt>
                <c:pt idx="4">
                  <c:v>4.41</c:v>
                </c:pt>
              </c:numCache>
            </c:numRef>
          </c:val>
          <c:extLst>
            <c:ext xmlns:c16="http://schemas.microsoft.com/office/drawing/2014/chart" uri="{C3380CC4-5D6E-409C-BE32-E72D297353CC}">
              <c16:uniqueId val="{00000000-4642-4B16-B175-55E39EA54A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22.51</c:v>
                </c:pt>
                <c:pt idx="1">
                  <c:v>23.46</c:v>
                </c:pt>
                <c:pt idx="2">
                  <c:v>26.44</c:v>
                </c:pt>
                <c:pt idx="3">
                  <c:v>27.5</c:v>
                </c:pt>
                <c:pt idx="4">
                  <c:v>25.17</c:v>
                </c:pt>
              </c:numCache>
            </c:numRef>
          </c:val>
          <c:extLst>
            <c:ext xmlns:c16="http://schemas.microsoft.com/office/drawing/2014/chart" uri="{C3380CC4-5D6E-409C-BE32-E72D297353CC}">
              <c16:uniqueId val="{00000001-4642-4B16-B175-55E39EA54A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7.84</c:v>
                </c:pt>
                <c:pt idx="1">
                  <c:v>0.57999999999999996</c:v>
                </c:pt>
                <c:pt idx="2">
                  <c:v>3.86</c:v>
                </c:pt>
                <c:pt idx="3">
                  <c:v>2.4900000000000002</c:v>
                </c:pt>
                <c:pt idx="4">
                  <c:v>0.48</c:v>
                </c:pt>
              </c:numCache>
            </c:numRef>
          </c:val>
          <c:smooth val="0"/>
          <c:extLst>
            <c:ext xmlns:c16="http://schemas.microsoft.com/office/drawing/2014/chart" uri="{C3380CC4-5D6E-409C-BE32-E72D297353CC}">
              <c16:uniqueId val="{00000002-4642-4B16-B175-55E39EA54A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FDA-4C63-A6E3-738726E2EB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DA-4C63-A6E3-738726E2EBFC}"/>
            </c:ext>
          </c:extLst>
        </c:ser>
        <c:ser>
          <c:idx val="2"/>
          <c:order val="2"/>
          <c:tx>
            <c:strRef>
              <c:f>データシート!$A$29</c:f>
              <c:strCache>
                <c:ptCount val="1"/>
                <c:pt idx="0">
                  <c:v>公有財産管理活用事業特別会計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FDA-4C63-A6E3-738726E2EBF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0.13</c:v>
                </c:pt>
                <c:pt idx="4">
                  <c:v>#N/A</c:v>
                </c:pt>
                <c:pt idx="5">
                  <c:v>0.03</c:v>
                </c:pt>
                <c:pt idx="6">
                  <c:v>#N/A</c:v>
                </c:pt>
                <c:pt idx="7">
                  <c:v>0.04</c:v>
                </c:pt>
                <c:pt idx="8">
                  <c:v>#N/A</c:v>
                </c:pt>
                <c:pt idx="9">
                  <c:v>0.04</c:v>
                </c:pt>
              </c:numCache>
            </c:numRef>
          </c:val>
          <c:extLst>
            <c:ext xmlns:c16="http://schemas.microsoft.com/office/drawing/2014/chart" uri="{C3380CC4-5D6E-409C-BE32-E72D297353CC}">
              <c16:uniqueId val="{00000003-0FDA-4C63-A6E3-738726E2EBF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0.09</c:v>
                </c:pt>
                <c:pt idx="4">
                  <c:v>#N/A</c:v>
                </c:pt>
                <c:pt idx="5">
                  <c:v>0</c:v>
                </c:pt>
                <c:pt idx="6">
                  <c:v>#N/A</c:v>
                </c:pt>
                <c:pt idx="7">
                  <c:v>0.32</c:v>
                </c:pt>
                <c:pt idx="8">
                  <c:v>#N/A</c:v>
                </c:pt>
                <c:pt idx="9">
                  <c:v>0.54</c:v>
                </c:pt>
              </c:numCache>
            </c:numRef>
          </c:val>
          <c:extLst>
            <c:ext xmlns:c16="http://schemas.microsoft.com/office/drawing/2014/chart" uri="{C3380CC4-5D6E-409C-BE32-E72D297353CC}">
              <c16:uniqueId val="{00000004-0FDA-4C63-A6E3-738726E2EBF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0.73</c:v>
                </c:pt>
                <c:pt idx="2">
                  <c:v>#N/A</c:v>
                </c:pt>
                <c:pt idx="3">
                  <c:v>0.46</c:v>
                </c:pt>
                <c:pt idx="4">
                  <c:v>#N/A</c:v>
                </c:pt>
                <c:pt idx="5">
                  <c:v>0.59</c:v>
                </c:pt>
                <c:pt idx="6">
                  <c:v>#N/A</c:v>
                </c:pt>
                <c:pt idx="7">
                  <c:v>0.35</c:v>
                </c:pt>
                <c:pt idx="8">
                  <c:v>#N/A</c:v>
                </c:pt>
                <c:pt idx="9">
                  <c:v>0.63</c:v>
                </c:pt>
              </c:numCache>
            </c:numRef>
          </c:val>
          <c:extLst>
            <c:ext xmlns:c16="http://schemas.microsoft.com/office/drawing/2014/chart" uri="{C3380CC4-5D6E-409C-BE32-E72D297353CC}">
              <c16:uniqueId val="{00000005-0FDA-4C63-A6E3-738726E2EBFC}"/>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0.87</c:v>
                </c:pt>
                <c:pt idx="2">
                  <c:v>#N/A</c:v>
                </c:pt>
                <c:pt idx="3">
                  <c:v>0.96</c:v>
                </c:pt>
                <c:pt idx="4">
                  <c:v>#N/A</c:v>
                </c:pt>
                <c:pt idx="5">
                  <c:v>1.04</c:v>
                </c:pt>
                <c:pt idx="6">
                  <c:v>#N/A</c:v>
                </c:pt>
                <c:pt idx="7">
                  <c:v>1.06</c:v>
                </c:pt>
                <c:pt idx="8">
                  <c:v>#N/A</c:v>
                </c:pt>
                <c:pt idx="9">
                  <c:v>0.92</c:v>
                </c:pt>
              </c:numCache>
            </c:numRef>
          </c:val>
          <c:extLst>
            <c:ext xmlns:c16="http://schemas.microsoft.com/office/drawing/2014/chart" uri="{C3380CC4-5D6E-409C-BE32-E72D297353CC}">
              <c16:uniqueId val="{00000006-0FDA-4C63-A6E3-738726E2EBF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2.74</c:v>
                </c:pt>
                <c:pt idx="2">
                  <c:v>#N/A</c:v>
                </c:pt>
                <c:pt idx="3">
                  <c:v>2.86</c:v>
                </c:pt>
                <c:pt idx="4">
                  <c:v>#N/A</c:v>
                </c:pt>
                <c:pt idx="5">
                  <c:v>3.21</c:v>
                </c:pt>
                <c:pt idx="6">
                  <c:v>#N/A</c:v>
                </c:pt>
                <c:pt idx="7">
                  <c:v>3.1</c:v>
                </c:pt>
                <c:pt idx="8">
                  <c:v>#N/A</c:v>
                </c:pt>
                <c:pt idx="9">
                  <c:v>3.55</c:v>
                </c:pt>
              </c:numCache>
            </c:numRef>
          </c:val>
          <c:extLst>
            <c:ext xmlns:c16="http://schemas.microsoft.com/office/drawing/2014/chart" uri="{C3380CC4-5D6E-409C-BE32-E72D297353CC}">
              <c16:uniqueId val="{00000007-0FDA-4C63-A6E3-738726E2EB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4.9800000000000004</c:v>
                </c:pt>
                <c:pt idx="2">
                  <c:v>#N/A</c:v>
                </c:pt>
                <c:pt idx="3">
                  <c:v>4.95</c:v>
                </c:pt>
                <c:pt idx="4">
                  <c:v>#N/A</c:v>
                </c:pt>
                <c:pt idx="5">
                  <c:v>4.3</c:v>
                </c:pt>
                <c:pt idx="6">
                  <c:v>#N/A</c:v>
                </c:pt>
                <c:pt idx="7">
                  <c:v>4.67</c:v>
                </c:pt>
                <c:pt idx="8">
                  <c:v>#N/A</c:v>
                </c:pt>
                <c:pt idx="9">
                  <c:v>4.41</c:v>
                </c:pt>
              </c:numCache>
            </c:numRef>
          </c:val>
          <c:extLst>
            <c:ext xmlns:c16="http://schemas.microsoft.com/office/drawing/2014/chart" uri="{C3380CC4-5D6E-409C-BE32-E72D297353CC}">
              <c16:uniqueId val="{00000008-0FDA-4C63-A6E3-738726E2EBF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5.63</c:v>
                </c:pt>
                <c:pt idx="2">
                  <c:v>#N/A</c:v>
                </c:pt>
                <c:pt idx="3">
                  <c:v>6.56</c:v>
                </c:pt>
                <c:pt idx="4">
                  <c:v>#N/A</c:v>
                </c:pt>
                <c:pt idx="5">
                  <c:v>7.14</c:v>
                </c:pt>
                <c:pt idx="6">
                  <c:v>#N/A</c:v>
                </c:pt>
                <c:pt idx="7">
                  <c:v>7.44</c:v>
                </c:pt>
                <c:pt idx="8">
                  <c:v>#N/A</c:v>
                </c:pt>
                <c:pt idx="9">
                  <c:v>8.17</c:v>
                </c:pt>
              </c:numCache>
            </c:numRef>
          </c:val>
          <c:extLst>
            <c:ext xmlns:c16="http://schemas.microsoft.com/office/drawing/2014/chart" uri="{C3380CC4-5D6E-409C-BE32-E72D297353CC}">
              <c16:uniqueId val="{00000009-0FDA-4C63-A6E3-738726E2EB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4854</c:v>
                </c:pt>
                <c:pt idx="5">
                  <c:v>4529</c:v>
                </c:pt>
                <c:pt idx="8">
                  <c:v>4547</c:v>
                </c:pt>
                <c:pt idx="11">
                  <c:v>4536</c:v>
                </c:pt>
                <c:pt idx="14">
                  <c:v>4493</c:v>
                </c:pt>
              </c:numCache>
            </c:numRef>
          </c:val>
          <c:extLst>
            <c:ext xmlns:c16="http://schemas.microsoft.com/office/drawing/2014/chart" uri="{C3380CC4-5D6E-409C-BE32-E72D297353CC}">
              <c16:uniqueId val="{00000000-805D-4C27-B8F6-E8D9160BE9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5D-4C27-B8F6-E8D9160BE9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33</c:v>
                </c:pt>
                <c:pt idx="6">
                  <c:v>33</c:v>
                </c:pt>
                <c:pt idx="9">
                  <c:v>26</c:v>
                </c:pt>
                <c:pt idx="12">
                  <c:v>32</c:v>
                </c:pt>
              </c:numCache>
            </c:numRef>
          </c:val>
          <c:extLst>
            <c:ext xmlns:c16="http://schemas.microsoft.com/office/drawing/2014/chart" uri="{C3380CC4-5D6E-409C-BE32-E72D297353CC}">
              <c16:uniqueId val="{00000002-805D-4C27-B8F6-E8D9160BE9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854</c:v>
                </c:pt>
                <c:pt idx="3">
                  <c:v>935</c:v>
                </c:pt>
                <c:pt idx="6">
                  <c:v>968</c:v>
                </c:pt>
                <c:pt idx="9">
                  <c:v>839</c:v>
                </c:pt>
                <c:pt idx="12">
                  <c:v>802</c:v>
                </c:pt>
              </c:numCache>
            </c:numRef>
          </c:val>
          <c:extLst>
            <c:ext xmlns:c16="http://schemas.microsoft.com/office/drawing/2014/chart" uri="{C3380CC4-5D6E-409C-BE32-E72D297353CC}">
              <c16:uniqueId val="{00000003-805D-4C27-B8F6-E8D9160BE9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1303</c:v>
                </c:pt>
                <c:pt idx="3">
                  <c:v>1289</c:v>
                </c:pt>
                <c:pt idx="6">
                  <c:v>1234</c:v>
                </c:pt>
                <c:pt idx="9">
                  <c:v>1217</c:v>
                </c:pt>
                <c:pt idx="12">
                  <c:v>1208</c:v>
                </c:pt>
              </c:numCache>
            </c:numRef>
          </c:val>
          <c:extLst>
            <c:ext xmlns:c16="http://schemas.microsoft.com/office/drawing/2014/chart" uri="{C3380CC4-5D6E-409C-BE32-E72D297353CC}">
              <c16:uniqueId val="{00000004-805D-4C27-B8F6-E8D9160BE9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5D-4C27-B8F6-E8D9160BE9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5D-4C27-B8F6-E8D9160BE9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4284</c:v>
                </c:pt>
                <c:pt idx="3">
                  <c:v>3803</c:v>
                </c:pt>
                <c:pt idx="6">
                  <c:v>3818</c:v>
                </c:pt>
                <c:pt idx="9">
                  <c:v>3652</c:v>
                </c:pt>
                <c:pt idx="12">
                  <c:v>3617</c:v>
                </c:pt>
              </c:numCache>
            </c:numRef>
          </c:val>
          <c:extLst>
            <c:ext xmlns:c16="http://schemas.microsoft.com/office/drawing/2014/chart" uri="{C3380CC4-5D6E-409C-BE32-E72D297353CC}">
              <c16:uniqueId val="{00000007-805D-4C27-B8F6-E8D9160BE9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1621</c:v>
                </c:pt>
                <c:pt idx="2">
                  <c:v>#N/A</c:v>
                </c:pt>
                <c:pt idx="3">
                  <c:v>#N/A</c:v>
                </c:pt>
                <c:pt idx="4">
                  <c:v>1531</c:v>
                </c:pt>
                <c:pt idx="5">
                  <c:v>#N/A</c:v>
                </c:pt>
                <c:pt idx="6">
                  <c:v>#N/A</c:v>
                </c:pt>
                <c:pt idx="7">
                  <c:v>1506</c:v>
                </c:pt>
                <c:pt idx="8">
                  <c:v>#N/A</c:v>
                </c:pt>
                <c:pt idx="9">
                  <c:v>#N/A</c:v>
                </c:pt>
                <c:pt idx="10">
                  <c:v>1198</c:v>
                </c:pt>
                <c:pt idx="11">
                  <c:v>#N/A</c:v>
                </c:pt>
                <c:pt idx="12">
                  <c:v>#N/A</c:v>
                </c:pt>
                <c:pt idx="13">
                  <c:v>1166</c:v>
                </c:pt>
                <c:pt idx="14">
                  <c:v>#N/A</c:v>
                </c:pt>
              </c:numCache>
            </c:numRef>
          </c:val>
          <c:smooth val="0"/>
          <c:extLst>
            <c:ext xmlns:c16="http://schemas.microsoft.com/office/drawing/2014/chart" uri="{C3380CC4-5D6E-409C-BE32-E72D297353CC}">
              <c16:uniqueId val="{00000008-805D-4C27-B8F6-E8D9160BE9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50874</c:v>
                </c:pt>
                <c:pt idx="5">
                  <c:v>50887</c:v>
                </c:pt>
                <c:pt idx="8">
                  <c:v>50435</c:v>
                </c:pt>
                <c:pt idx="11">
                  <c:v>49684</c:v>
                </c:pt>
                <c:pt idx="14">
                  <c:v>48125</c:v>
                </c:pt>
              </c:numCache>
            </c:numRef>
          </c:val>
          <c:extLst>
            <c:ext xmlns:c16="http://schemas.microsoft.com/office/drawing/2014/chart" uri="{C3380CC4-5D6E-409C-BE32-E72D297353CC}">
              <c16:uniqueId val="{00000000-C45D-49A7-B432-2003622B9A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3042</c:v>
                </c:pt>
                <c:pt idx="5">
                  <c:v>2849</c:v>
                </c:pt>
                <c:pt idx="8">
                  <c:v>2666</c:v>
                </c:pt>
                <c:pt idx="11">
                  <c:v>2619</c:v>
                </c:pt>
                <c:pt idx="14">
                  <c:v>2658</c:v>
                </c:pt>
              </c:numCache>
            </c:numRef>
          </c:val>
          <c:extLst>
            <c:ext xmlns:c16="http://schemas.microsoft.com/office/drawing/2014/chart" uri="{C3380CC4-5D6E-409C-BE32-E72D297353CC}">
              <c16:uniqueId val="{00000001-C45D-49A7-B432-2003622B9A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17090</c:v>
                </c:pt>
                <c:pt idx="5">
                  <c:v>18247</c:v>
                </c:pt>
                <c:pt idx="8">
                  <c:v>18094</c:v>
                </c:pt>
                <c:pt idx="11">
                  <c:v>18529</c:v>
                </c:pt>
                <c:pt idx="14">
                  <c:v>20024</c:v>
                </c:pt>
              </c:numCache>
            </c:numRef>
          </c:val>
          <c:extLst>
            <c:ext xmlns:c16="http://schemas.microsoft.com/office/drawing/2014/chart" uri="{C3380CC4-5D6E-409C-BE32-E72D297353CC}">
              <c16:uniqueId val="{00000002-C45D-49A7-B432-2003622B9A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5D-49A7-B432-2003622B9A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5D-49A7-B432-2003622B9A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5D-49A7-B432-2003622B9A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6680</c:v>
                </c:pt>
                <c:pt idx="3">
                  <c:v>6529</c:v>
                </c:pt>
                <c:pt idx="6">
                  <c:v>6100</c:v>
                </c:pt>
                <c:pt idx="9">
                  <c:v>5874</c:v>
                </c:pt>
                <c:pt idx="12">
                  <c:v>5590</c:v>
                </c:pt>
              </c:numCache>
            </c:numRef>
          </c:val>
          <c:extLst>
            <c:ext xmlns:c16="http://schemas.microsoft.com/office/drawing/2014/chart" uri="{C3380CC4-5D6E-409C-BE32-E72D297353CC}">
              <c16:uniqueId val="{00000006-C45D-49A7-B432-2003622B9A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8344</c:v>
                </c:pt>
                <c:pt idx="3">
                  <c:v>8039</c:v>
                </c:pt>
                <c:pt idx="6">
                  <c:v>8920</c:v>
                </c:pt>
                <c:pt idx="9">
                  <c:v>8245</c:v>
                </c:pt>
                <c:pt idx="12">
                  <c:v>7736</c:v>
                </c:pt>
              </c:numCache>
            </c:numRef>
          </c:val>
          <c:extLst>
            <c:ext xmlns:c16="http://schemas.microsoft.com/office/drawing/2014/chart" uri="{C3380CC4-5D6E-409C-BE32-E72D297353CC}">
              <c16:uniqueId val="{00000007-C45D-49A7-B432-2003622B9A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23017</c:v>
                </c:pt>
                <c:pt idx="3">
                  <c:v>21735</c:v>
                </c:pt>
                <c:pt idx="6">
                  <c:v>20470</c:v>
                </c:pt>
                <c:pt idx="9">
                  <c:v>18755</c:v>
                </c:pt>
                <c:pt idx="12">
                  <c:v>16965</c:v>
                </c:pt>
              </c:numCache>
            </c:numRef>
          </c:val>
          <c:extLst>
            <c:ext xmlns:c16="http://schemas.microsoft.com/office/drawing/2014/chart" uri="{C3380CC4-5D6E-409C-BE32-E72D297353CC}">
              <c16:uniqueId val="{00000008-C45D-49A7-B432-2003622B9A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180</c:v>
                </c:pt>
                <c:pt idx="3">
                  <c:v>148</c:v>
                </c:pt>
                <c:pt idx="6">
                  <c:v>117</c:v>
                </c:pt>
                <c:pt idx="9">
                  <c:v>92</c:v>
                </c:pt>
                <c:pt idx="12">
                  <c:v>74</c:v>
                </c:pt>
              </c:numCache>
            </c:numRef>
          </c:val>
          <c:extLst>
            <c:ext xmlns:c16="http://schemas.microsoft.com/office/drawing/2014/chart" uri="{C3380CC4-5D6E-409C-BE32-E72D297353CC}">
              <c16:uniqueId val="{00000009-C45D-49A7-B432-2003622B9A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32003</c:v>
                </c:pt>
                <c:pt idx="3">
                  <c:v>31900</c:v>
                </c:pt>
                <c:pt idx="6">
                  <c:v>31306</c:v>
                </c:pt>
                <c:pt idx="9">
                  <c:v>30934</c:v>
                </c:pt>
                <c:pt idx="12">
                  <c:v>30577</c:v>
                </c:pt>
              </c:numCache>
            </c:numRef>
          </c:val>
          <c:extLst>
            <c:ext xmlns:c16="http://schemas.microsoft.com/office/drawing/2014/chart" uri="{C3380CC4-5D6E-409C-BE32-E72D297353CC}">
              <c16:uniqueId val="{0000000A-C45D-49A7-B432-2003622B9A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45D-49A7-B432-2003622B9A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5467</c:v>
                </c:pt>
                <c:pt idx="1">
                  <c:v>5676</c:v>
                </c:pt>
                <c:pt idx="2">
                  <c:v>5336</c:v>
                </c:pt>
              </c:numCache>
            </c:numRef>
          </c:val>
          <c:extLst>
            <c:ext xmlns:c16="http://schemas.microsoft.com/office/drawing/2014/chart" uri="{C3380CC4-5D6E-409C-BE32-E72D297353CC}">
              <c16:uniqueId val="{00000000-F878-4E4C-9E63-E89CE3AADD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949</c:v>
                </c:pt>
                <c:pt idx="1">
                  <c:v>851</c:v>
                </c:pt>
                <c:pt idx="2">
                  <c:v>852</c:v>
                </c:pt>
              </c:numCache>
            </c:numRef>
          </c:val>
          <c:extLst>
            <c:ext xmlns:c16="http://schemas.microsoft.com/office/drawing/2014/chart" uri="{C3380CC4-5D6E-409C-BE32-E72D297353CC}">
              <c16:uniqueId val="{00000001-F878-4E4C-9E63-E89CE3AADD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12859</c:v>
                </c:pt>
                <c:pt idx="1">
                  <c:v>13051</c:v>
                </c:pt>
                <c:pt idx="2">
                  <c:v>14526</c:v>
                </c:pt>
              </c:numCache>
            </c:numRef>
          </c:val>
          <c:extLst>
            <c:ext xmlns:c16="http://schemas.microsoft.com/office/drawing/2014/chart" uri="{C3380CC4-5D6E-409C-BE32-E72D297353CC}">
              <c16:uniqueId val="{00000002-F878-4E4C-9E63-E89CE3AADD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返すより多く借りない」方針の徹底により元利償還金等が減少していることに加え、交付税措置率の高い地方債の活用により算入公債費等は高い割合を維持していることから、実質公債費比率の分子は減少し、数値が改善する要因となっている。</a:t>
          </a:r>
        </a:p>
        <a:p>
          <a:r>
            <a:rPr kumimoji="1" lang="ja-JP" altLang="en-US" sz="1400">
              <a:latin typeface="ＭＳ ゴシック" pitchFamily="49" charset="-128"/>
              <a:ea typeface="ＭＳ ゴシック" pitchFamily="49" charset="-128"/>
            </a:rPr>
            <a:t>しかしながら、今後も大型の新規事業が予定されていることに加え、広域行政（ごみ処理、病院事業など）に係る負担金の増加が見込まれることから、数値の変化に注視しながら、繰上償還などにも取り組み、実質公債費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に、伊那市土地開発公社解散に伴う第三セクター等改革推進債に係る未償還残高を全額繰上償還したため、地方債残高が大きく減少した。また、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は、ふるさと納税（寄附）が好調で、ふるさと応援基金への積立てが大幅に増加した結果、</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には、将来負担比率の分子がマイナスとなった。</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以降も、「返すより多く借りない」方針を徹底するとともに、経費削減により生じた財源の基金への積み増し等を行った結果、マイナスを維持している。</a:t>
          </a:r>
        </a:p>
        <a:p>
          <a:r>
            <a:rPr kumimoji="1" lang="ja-JP" altLang="en-US" sz="1400">
              <a:latin typeface="ＭＳ ゴシック" pitchFamily="49" charset="-128"/>
              <a:ea typeface="ＭＳ ゴシック" pitchFamily="49" charset="-128"/>
            </a:rPr>
            <a:t>しかしながら、今後も大型の新規事業が見込まれることから、繰上償還の実施や更なる基金への積み増しに取り組み、将来負担比率上昇の抑制に努める。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長野県伊那市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億３千万円、新型コロナウイルス対策応援基金に約３億５千万円、公共施設等管理基金２億７千万円、奨学金返還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支援基金に２億円、土地取得基金に約８億４千万円を積み立てた一方、ふるさと応援基金を約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億３千万円、まちづくり基金を２億５千万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円、土地取得基金を約５億２千万円、新型コロナウイルス感染症の影響により市税収入が減少したことに加えコロナ対策事業を積極的に実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施したことなどから財政調整基金を３億５千万円取り崩し、基金全体としては、約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億４千万円の増となった。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・特定目的基金については、基金設置の趣旨に沿って今後も有効に活用していく。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・また、引き続き経費削減に努め、生じた決算剰余金等を活用して財政調整基金等を積み増し、財政基盤の強化に努める。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・ふるさと応援基金：ふるさと伊那市を応援したいという寄附者の意向を反映したまちづくりに要する費用の財源に充てる。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・職員退職手当基金：伊那市職員が退職した場合に支給する退職手当の財源に充てる。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・公共施設等管理基金：公共施設等の長寿命化、更新、統廃合等に要する費用の財源に充てる。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・まちづくり基金：合併後の市民の連帯強化及び地域振興に要する費用の財源に充てる。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・土地取得基金：公有地の購入、管理及び売却に要する費用の財源に充てる。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億３千万円を積立てた一方、寄附者の意向に沿う事業の実施等に約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３千万円取り崩したため、約７億１千万円の増加。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・職員退職手当基金：退職手当の財源として約２千万円積立てた一方、約１億円取り崩したことにより減少。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・公共施設等管理基金：決算剰余分２億７千万円、基金利子約２百万円積み立てたことにより増加。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・まちづくり基金：基金利子を約２百万円積み立てた一方、合併後の連帯強化及び地域振興に資する事業の実施に約２億５千万円取り崩したことにより</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・土地取得基金：土地売払収入や中央新幹線建設発生土受入負担金等の収入により約８億４千万円積み立てたことにより増加。</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・ふるさと応援基金：ふるさと納税（寄附）を推進し、財源を確保しつつ、寄附者の意向に沿う事業に活用していく。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・職員退職手当基金：退職手当に係るの負担の平準化を図るため、必要に応じて積立て、取崩しを行う。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・公共施設等管理基金：公共施設等総合管理計画に基づく個別施設計画策定後、公共施設等の長寿命化、更新、統廃合等に活用する。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・まちづくり基金：合併後の市民の連帯強化及び地域振興に資する事業に活用していく。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・土地取得基金：人口減少対策としても有効な企業誘致の推進に向け、必要な用地の取得や産業適地の造成を行う財源として活用する。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・新型コロナウイルス感染症の影響により市税収入等が減少したことに加え、積極的なコロナ対策事業を実施したことによる減少。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・将来的には人口減少による税収や交付税の減少等が懸念されること、近年は毎年のように大規模な災害が発生していることから、引き続き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経費削減に努め、生じた決算剰余金の積み立て等を行い、財政基盤の強化に努める。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・基金利子を約１百万円積み立てたことによる増加。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・現状維持を基本とし、必要に応じて繰上償還の財源として活用する。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消費税交付金や法人事業税交付金、固定資産税などの影響により基準財政収入額が増加した一方、保育の無償化ほか制度見直し等により基準財政需要額も増加したことから、前年度と同ポイントとなった。</a:t>
          </a:r>
          <a:r>
            <a:rPr kumimoji="1" lang="ja-JP" altLang="en-US" sz="1300">
              <a:latin typeface="ＭＳ Ｐゴシック" panose="020B0600070205080204" pitchFamily="50" charset="-128"/>
              <a:ea typeface="ＭＳ Ｐゴシック" panose="020B0600070205080204" pitchFamily="50" charset="-128"/>
            </a:rPr>
            <a:t>長野県平均は上回っているが、類似団体内順位は中位であり、全国平均と比べると低い値となっている。引き続き、行財政改革の推進により、人件費等の義務的経費の削減に努めるとともに、税収増につながる移住定住対策や企業誘致等に取り組み、財政基盤の強化及び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71" name="直線コネクタ 70"/>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4" name="直線コネクタ 73"/>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7" name="直線コネクタ 76"/>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1"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5" name="テキスト ボックス 9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２年度から会計年度任用職員制度がスタートし、これまで物件費及び扶助費（一部は臨時）としてきた非常勤職員の賃金は、報酬・手当となり経常経費としての人件費に位置付けられ、これに充当する一般財源が増加したことなど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類似団体内平均値及び全国平均は下回っているが、長野県平均と比較すると高い値となっている。今後も、移住定住対策や企業誘致に取り組み、一般財源の確保に努め、行財政改革の推進による経常経費の削減、一部事務組合等と連携した負担の適正化、繰上償還の実施や新規地方債の発行抑制等による公債費の削減などに取り組み、弾力的財政構造の構築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66040</xdr:rowOff>
    </xdr:to>
    <xdr:cxnSp macro="">
      <xdr:nvCxnSpPr>
        <xdr:cNvPr id="134" name="直線コネクタ 133"/>
        <xdr:cNvCxnSpPr/>
      </xdr:nvCxnSpPr>
      <xdr:spPr>
        <a:xfrm>
          <a:off x="4114800" y="107708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62</xdr:row>
      <xdr:rowOff>140970</xdr:rowOff>
    </xdr:to>
    <xdr:cxnSp macro="">
      <xdr:nvCxnSpPr>
        <xdr:cNvPr id="137" name="直線コネクタ 136"/>
        <xdr:cNvCxnSpPr/>
      </xdr:nvCxnSpPr>
      <xdr:spPr>
        <a:xfrm>
          <a:off x="3225800" y="106904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116840</xdr:rowOff>
    </xdr:to>
    <xdr:cxnSp macro="">
      <xdr:nvCxnSpPr>
        <xdr:cNvPr id="140" name="直線コネクタ 139"/>
        <xdr:cNvCxnSpPr/>
      </xdr:nvCxnSpPr>
      <xdr:spPr>
        <a:xfrm flipV="1">
          <a:off x="2336800" y="1069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132927</xdr:rowOff>
    </xdr:to>
    <xdr:cxnSp macro="">
      <xdr:nvCxnSpPr>
        <xdr:cNvPr id="143" name="直線コネクタ 142"/>
        <xdr:cNvCxnSpPr/>
      </xdr:nvCxnSpPr>
      <xdr:spPr>
        <a:xfrm flipV="1">
          <a:off x="1447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3" name="楕円 152"/>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4"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5" name="楕円 154"/>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6" name="テキスト ボックス 15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9737</xdr:rowOff>
    </xdr:from>
    <xdr:to>
      <xdr:col>15</xdr:col>
      <xdr:colOff>133350</xdr:colOff>
      <xdr:row>62</xdr:row>
      <xdr:rowOff>111337</xdr:rowOff>
    </xdr:to>
    <xdr:sp macro="" textlink="">
      <xdr:nvSpPr>
        <xdr:cNvPr id="157" name="楕円 156"/>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58" name="テキスト ボックス 157"/>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9" name="楕円 158"/>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60" name="テキスト ボックス 159"/>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1" name="楕円 160"/>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62" name="テキスト ボックス 161"/>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コロナ禍における景気対策としてプレミアム付商品券事業１９億９千万円を実施したほか、ふるさと納税関連経費の増等により物件費が約８億円増加したため、前年度と比較して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38,238</a:t>
          </a:r>
          <a:r>
            <a:rPr kumimoji="1" lang="ja-JP" altLang="en-US" sz="1300">
              <a:latin typeface="ＭＳ Ｐゴシック" panose="020B0600070205080204" pitchFamily="50" charset="-128"/>
              <a:ea typeface="ＭＳ Ｐゴシック" panose="020B0600070205080204" pitchFamily="50" charset="-128"/>
            </a:rPr>
            <a:t>円と大きく増加することになった。令和２年度は新型コロナウイルス関連対策経費の影響が大きく、また、ふるさと納税の寄附額によって関連経費の額は大きく左右されることになるが、引き続き、定員適正化計画に基づく定数管理と経常経費の見直し等に取り組み、経常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11412</xdr:rowOff>
    </xdr:from>
    <xdr:to>
      <xdr:col>23</xdr:col>
      <xdr:colOff>133350</xdr:colOff>
      <xdr:row>83</xdr:row>
      <xdr:rowOff>147523</xdr:rowOff>
    </xdr:to>
    <xdr:cxnSp macro="">
      <xdr:nvCxnSpPr>
        <xdr:cNvPr id="197" name="直線コネクタ 196"/>
        <xdr:cNvCxnSpPr/>
      </xdr:nvCxnSpPr>
      <xdr:spPr>
        <a:xfrm>
          <a:off x="4114800" y="14070312"/>
          <a:ext cx="838200" cy="3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91923</xdr:rowOff>
    </xdr:from>
    <xdr:to>
      <xdr:col>19</xdr:col>
      <xdr:colOff>133350</xdr:colOff>
      <xdr:row>82</xdr:row>
      <xdr:rowOff>11412</xdr:rowOff>
    </xdr:to>
    <xdr:cxnSp macro="">
      <xdr:nvCxnSpPr>
        <xdr:cNvPr id="200" name="直線コネクタ 199"/>
        <xdr:cNvCxnSpPr/>
      </xdr:nvCxnSpPr>
      <xdr:spPr>
        <a:xfrm>
          <a:off x="3225800" y="13979373"/>
          <a:ext cx="889000" cy="9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90235</xdr:rowOff>
    </xdr:from>
    <xdr:to>
      <xdr:col>15</xdr:col>
      <xdr:colOff>82550</xdr:colOff>
      <xdr:row>81</xdr:row>
      <xdr:rowOff>91923</xdr:rowOff>
    </xdr:to>
    <xdr:cxnSp macro="">
      <xdr:nvCxnSpPr>
        <xdr:cNvPr id="203" name="直線コネクタ 202"/>
        <xdr:cNvCxnSpPr/>
      </xdr:nvCxnSpPr>
      <xdr:spPr>
        <a:xfrm>
          <a:off x="2336800" y="13977685"/>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90235</xdr:rowOff>
    </xdr:from>
    <xdr:to>
      <xdr:col>11</xdr:col>
      <xdr:colOff>31750</xdr:colOff>
      <xdr:row>81</xdr:row>
      <xdr:rowOff>118652</xdr:rowOff>
    </xdr:to>
    <xdr:cxnSp macro="">
      <xdr:nvCxnSpPr>
        <xdr:cNvPr id="206" name="直線コネクタ 205"/>
        <xdr:cNvCxnSpPr/>
      </xdr:nvCxnSpPr>
      <xdr:spPr>
        <a:xfrm flipV="1">
          <a:off x="1447800" y="13977685"/>
          <a:ext cx="889000" cy="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96723</xdr:rowOff>
    </xdr:from>
    <xdr:to>
      <xdr:col>23</xdr:col>
      <xdr:colOff>184150</xdr:colOff>
      <xdr:row>84</xdr:row>
      <xdr:rowOff>26873</xdr:rowOff>
    </xdr:to>
    <xdr:sp macro="" textlink="">
      <xdr:nvSpPr>
        <xdr:cNvPr id="216" name="楕円 215"/>
        <xdr:cNvSpPr/>
      </xdr:nvSpPr>
      <xdr:spPr>
        <a:xfrm>
          <a:off x="4902200" y="143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68800</xdr:rowOff>
    </xdr:from>
    <xdr:ext cx="762000" cy="259045"/>
    <xdr:sp macro="" textlink="">
      <xdr:nvSpPr>
        <xdr:cNvPr id="217" name="人件費・物件費等の状況該当値テキスト"/>
        <xdr:cNvSpPr txBox="1"/>
      </xdr:nvSpPr>
      <xdr:spPr>
        <a:xfrm>
          <a:off x="5041900" y="1429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132062</xdr:rowOff>
    </xdr:from>
    <xdr:to>
      <xdr:col>19</xdr:col>
      <xdr:colOff>184150</xdr:colOff>
      <xdr:row>82</xdr:row>
      <xdr:rowOff>62212</xdr:rowOff>
    </xdr:to>
    <xdr:sp macro="" textlink="">
      <xdr:nvSpPr>
        <xdr:cNvPr id="218" name="楕円 217"/>
        <xdr:cNvSpPr/>
      </xdr:nvSpPr>
      <xdr:spPr>
        <a:xfrm>
          <a:off x="4064000" y="14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72389</xdr:rowOff>
    </xdr:from>
    <xdr:ext cx="736600" cy="259045"/>
    <xdr:sp macro="" textlink="">
      <xdr:nvSpPr>
        <xdr:cNvPr id="219" name="テキスト ボックス 218"/>
        <xdr:cNvSpPr txBox="1"/>
      </xdr:nvSpPr>
      <xdr:spPr>
        <a:xfrm>
          <a:off x="3733800" y="137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41123</xdr:rowOff>
    </xdr:from>
    <xdr:to>
      <xdr:col>15</xdr:col>
      <xdr:colOff>133350</xdr:colOff>
      <xdr:row>81</xdr:row>
      <xdr:rowOff>142723</xdr:rowOff>
    </xdr:to>
    <xdr:sp macro="" textlink="">
      <xdr:nvSpPr>
        <xdr:cNvPr id="220" name="楕円 219"/>
        <xdr:cNvSpPr/>
      </xdr:nvSpPr>
      <xdr:spPr>
        <a:xfrm>
          <a:off x="3175000" y="139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152900</xdr:rowOff>
    </xdr:from>
    <xdr:ext cx="762000" cy="259045"/>
    <xdr:sp macro="" textlink="">
      <xdr:nvSpPr>
        <xdr:cNvPr id="221" name="テキスト ボックス 220"/>
        <xdr:cNvSpPr txBox="1"/>
      </xdr:nvSpPr>
      <xdr:spPr>
        <a:xfrm>
          <a:off x="2844800" y="136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39435</xdr:rowOff>
    </xdr:from>
    <xdr:to>
      <xdr:col>11</xdr:col>
      <xdr:colOff>82550</xdr:colOff>
      <xdr:row>81</xdr:row>
      <xdr:rowOff>141035</xdr:rowOff>
    </xdr:to>
    <xdr:sp macro="" textlink="">
      <xdr:nvSpPr>
        <xdr:cNvPr id="222" name="楕円 221"/>
        <xdr:cNvSpPr/>
      </xdr:nvSpPr>
      <xdr:spPr>
        <a:xfrm>
          <a:off x="2286000" y="139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151212</xdr:rowOff>
    </xdr:from>
    <xdr:ext cx="762000" cy="259045"/>
    <xdr:sp macro="" textlink="">
      <xdr:nvSpPr>
        <xdr:cNvPr id="223" name="テキスト ボックス 222"/>
        <xdr:cNvSpPr txBox="1"/>
      </xdr:nvSpPr>
      <xdr:spPr>
        <a:xfrm>
          <a:off x="1955800" y="1369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67852</xdr:rowOff>
    </xdr:from>
    <xdr:to>
      <xdr:col>7</xdr:col>
      <xdr:colOff>31750</xdr:colOff>
      <xdr:row>81</xdr:row>
      <xdr:rowOff>169452</xdr:rowOff>
    </xdr:to>
    <xdr:sp macro="" textlink="">
      <xdr:nvSpPr>
        <xdr:cNvPr id="224" name="楕円 223"/>
        <xdr:cNvSpPr/>
      </xdr:nvSpPr>
      <xdr:spPr>
        <a:xfrm>
          <a:off x="1397000" y="139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8179</xdr:rowOff>
    </xdr:from>
    <xdr:ext cx="762000" cy="259045"/>
    <xdr:sp macro="" textlink="">
      <xdr:nvSpPr>
        <xdr:cNvPr id="225" name="テキスト ボックス 224"/>
        <xdr:cNvSpPr txBox="1"/>
      </xdr:nvSpPr>
      <xdr:spPr>
        <a:xfrm>
          <a:off x="1066800" y="1372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おり、全国市平均と比較しても低い値となっている。市町村合併を機に、昇格基準の見直しや職員手当の適正化等給与制度の抜本的な改革に取り組んできた結果である。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117929</xdr:rowOff>
    </xdr:to>
    <xdr:cxnSp macro="">
      <xdr:nvCxnSpPr>
        <xdr:cNvPr id="261" name="直線コネクタ 260"/>
        <xdr:cNvCxnSpPr/>
      </xdr:nvCxnSpPr>
      <xdr:spPr>
        <a:xfrm>
          <a:off x="16179800" y="146394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66221</xdr:rowOff>
    </xdr:to>
    <xdr:cxnSp macro="">
      <xdr:nvCxnSpPr>
        <xdr:cNvPr id="264" name="直線コネクタ 263"/>
        <xdr:cNvCxnSpPr/>
      </xdr:nvCxnSpPr>
      <xdr:spPr>
        <a:xfrm>
          <a:off x="15290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134257</xdr:rowOff>
    </xdr:to>
    <xdr:cxnSp macro="">
      <xdr:nvCxnSpPr>
        <xdr:cNvPr id="267" name="直線コネクタ 266"/>
        <xdr:cNvCxnSpPr/>
      </xdr:nvCxnSpPr>
      <xdr:spPr>
        <a:xfrm>
          <a:off x="14401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150586</xdr:rowOff>
    </xdr:to>
    <xdr:cxnSp macro="">
      <xdr:nvCxnSpPr>
        <xdr:cNvPr id="270" name="直線コネクタ 269"/>
        <xdr:cNvCxnSpPr/>
      </xdr:nvCxnSpPr>
      <xdr:spPr>
        <a:xfrm>
          <a:off x="13512800" y="142775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3" name="テキスト ボックス 282"/>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6" name="楕円 285"/>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7" name="テキスト ボックス 286"/>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8" name="楕円 287"/>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9" name="テキスト ボックス 288"/>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職員数の減少により、前年度と比較して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人下回っており、全国平均や長野県平均と比較しても低い値となっている。平成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市町村合併以降、定員適正化計画に基づき、着実に職員数の削減を進めてきたことによるものである。今後も、定員適正化計画に基づき、住民サービスを低下させることなく、民間委託等の更なる推進等により、適正な職員数となるよう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29754</xdr:rowOff>
    </xdr:to>
    <xdr:cxnSp macro="">
      <xdr:nvCxnSpPr>
        <xdr:cNvPr id="326" name="直線コネクタ 325"/>
        <xdr:cNvCxnSpPr/>
      </xdr:nvCxnSpPr>
      <xdr:spPr>
        <a:xfrm flipV="1">
          <a:off x="16179800" y="1048131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29754</xdr:rowOff>
    </xdr:from>
    <xdr:to>
      <xdr:col>77</xdr:col>
      <xdr:colOff>44450</xdr:colOff>
      <xdr:row>61</xdr:row>
      <xdr:rowOff>32052</xdr:rowOff>
    </xdr:to>
    <xdr:cxnSp macro="">
      <xdr:nvCxnSpPr>
        <xdr:cNvPr id="329" name="直線コネクタ 328"/>
        <xdr:cNvCxnSpPr/>
      </xdr:nvCxnSpPr>
      <xdr:spPr>
        <a:xfrm flipV="1">
          <a:off x="15290800" y="1048820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20562</xdr:rowOff>
    </xdr:from>
    <xdr:to>
      <xdr:col>72</xdr:col>
      <xdr:colOff>203200</xdr:colOff>
      <xdr:row>61</xdr:row>
      <xdr:rowOff>32052</xdr:rowOff>
    </xdr:to>
    <xdr:cxnSp macro="">
      <xdr:nvCxnSpPr>
        <xdr:cNvPr id="332" name="直線コネクタ 331"/>
        <xdr:cNvCxnSpPr/>
      </xdr:nvCxnSpPr>
      <xdr:spPr>
        <a:xfrm>
          <a:off x="14401800" y="104790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20562</xdr:rowOff>
    </xdr:from>
    <xdr:to>
      <xdr:col>68</xdr:col>
      <xdr:colOff>152400</xdr:colOff>
      <xdr:row>61</xdr:row>
      <xdr:rowOff>28605</xdr:rowOff>
    </xdr:to>
    <xdr:cxnSp macro="">
      <xdr:nvCxnSpPr>
        <xdr:cNvPr id="335" name="直線コネクタ 334"/>
        <xdr:cNvCxnSpPr/>
      </xdr:nvCxnSpPr>
      <xdr:spPr>
        <a:xfrm flipV="1">
          <a:off x="13512800" y="104790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5" name="楕円 344"/>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6"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150404</xdr:rowOff>
    </xdr:from>
    <xdr:to>
      <xdr:col>77</xdr:col>
      <xdr:colOff>95250</xdr:colOff>
      <xdr:row>61</xdr:row>
      <xdr:rowOff>80554</xdr:rowOff>
    </xdr:to>
    <xdr:sp macro="" textlink="">
      <xdr:nvSpPr>
        <xdr:cNvPr id="347" name="楕円 346"/>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90731</xdr:rowOff>
    </xdr:from>
    <xdr:ext cx="736600" cy="259045"/>
    <xdr:sp macro="" textlink="">
      <xdr:nvSpPr>
        <xdr:cNvPr id="348" name="テキスト ボックス 347"/>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152702</xdr:rowOff>
    </xdr:from>
    <xdr:to>
      <xdr:col>73</xdr:col>
      <xdr:colOff>44450</xdr:colOff>
      <xdr:row>61</xdr:row>
      <xdr:rowOff>82852</xdr:rowOff>
    </xdr:to>
    <xdr:sp macro="" textlink="">
      <xdr:nvSpPr>
        <xdr:cNvPr id="349" name="楕円 348"/>
        <xdr:cNvSpPr/>
      </xdr:nvSpPr>
      <xdr:spPr>
        <a:xfrm>
          <a:off x="15240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93029</xdr:rowOff>
    </xdr:from>
    <xdr:ext cx="762000" cy="259045"/>
    <xdr:sp macro="" textlink="">
      <xdr:nvSpPr>
        <xdr:cNvPr id="350" name="テキスト ボックス 349"/>
        <xdr:cNvSpPr txBox="1"/>
      </xdr:nvSpPr>
      <xdr:spPr>
        <a:xfrm>
          <a:off x="14909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141212</xdr:rowOff>
    </xdr:from>
    <xdr:to>
      <xdr:col>68</xdr:col>
      <xdr:colOff>203200</xdr:colOff>
      <xdr:row>61</xdr:row>
      <xdr:rowOff>71362</xdr:rowOff>
    </xdr:to>
    <xdr:sp macro="" textlink="">
      <xdr:nvSpPr>
        <xdr:cNvPr id="351" name="楕円 350"/>
        <xdr:cNvSpPr/>
      </xdr:nvSpPr>
      <xdr:spPr>
        <a:xfrm>
          <a:off x="14351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81539</xdr:rowOff>
    </xdr:from>
    <xdr:ext cx="762000" cy="259045"/>
    <xdr:sp macro="" textlink="">
      <xdr:nvSpPr>
        <xdr:cNvPr id="352" name="テキスト ボックス 351"/>
        <xdr:cNvSpPr txBox="1"/>
      </xdr:nvSpPr>
      <xdr:spPr>
        <a:xfrm>
          <a:off x="14020800" y="101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149255</xdr:rowOff>
    </xdr:from>
    <xdr:to>
      <xdr:col>64</xdr:col>
      <xdr:colOff>152400</xdr:colOff>
      <xdr:row>61</xdr:row>
      <xdr:rowOff>79405</xdr:rowOff>
    </xdr:to>
    <xdr:sp macro="" textlink="">
      <xdr:nvSpPr>
        <xdr:cNvPr id="353" name="楕円 352"/>
        <xdr:cNvSpPr/>
      </xdr:nvSpPr>
      <xdr:spPr>
        <a:xfrm>
          <a:off x="13462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89582</xdr:rowOff>
    </xdr:from>
    <xdr:ext cx="762000" cy="259045"/>
    <xdr:sp macro="" textlink="">
      <xdr:nvSpPr>
        <xdr:cNvPr id="354" name="テキスト ボックス 353"/>
        <xdr:cNvSpPr txBox="1"/>
      </xdr:nvSpPr>
      <xdr:spPr>
        <a:xfrm>
          <a:off x="13131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「返すより多く借りない」方針に基づき、繰上償還や地方債の借入抑制などにより地方債残高の減少に取り組んだ結果、前年度と比較して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ポイント改善した。一般会計及び公営企業分、一部事務組合等に係る公債費相当分の負担金等が減少したことが要因である。しかしながら、類似団体内平均値との比較では、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回っており、全国平均や長野県平均と比較しても高い値となっている。今後、広域連合によるごみ処理中間処理施設建設費用の償還が予定されており、数値の改善を継続するのは難しいが、臨時財政対策債分を除き「返すより多く借りない」方針を堅持しつつ、積極的に繰上償還を行い、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81945</xdr:rowOff>
    </xdr:to>
    <xdr:cxnSp macro="">
      <xdr:nvCxnSpPr>
        <xdr:cNvPr id="390" name="直線コネクタ 389"/>
        <xdr:cNvCxnSpPr/>
      </xdr:nvCxnSpPr>
      <xdr:spPr>
        <a:xfrm flipV="1">
          <a:off x="16179800" y="701947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81945</xdr:rowOff>
    </xdr:from>
    <xdr:to>
      <xdr:col>77</xdr:col>
      <xdr:colOff>44450</xdr:colOff>
      <xdr:row>42</xdr:row>
      <xdr:rowOff>13909</xdr:rowOff>
    </xdr:to>
    <xdr:cxnSp macro="">
      <xdr:nvCxnSpPr>
        <xdr:cNvPr id="393" name="直線コネクタ 392"/>
        <xdr:cNvCxnSpPr/>
      </xdr:nvCxnSpPr>
      <xdr:spPr>
        <a:xfrm flipV="1">
          <a:off x="15290800" y="71113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48381</xdr:rowOff>
    </xdr:to>
    <xdr:cxnSp macro="">
      <xdr:nvCxnSpPr>
        <xdr:cNvPr id="396" name="直線コネクタ 395"/>
        <xdr:cNvCxnSpPr/>
      </xdr:nvCxnSpPr>
      <xdr:spPr>
        <a:xfrm flipV="1">
          <a:off x="14401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59872</xdr:rowOff>
    </xdr:to>
    <xdr:cxnSp macro="">
      <xdr:nvCxnSpPr>
        <xdr:cNvPr id="399" name="直線コネクタ 398"/>
        <xdr:cNvCxnSpPr/>
      </xdr:nvCxnSpPr>
      <xdr:spPr>
        <a:xfrm flipV="1">
          <a:off x="13512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9" name="楕円 408"/>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10"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11" name="楕円 410"/>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12" name="テキスト ボックス 411"/>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13" name="楕円 412"/>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14" name="テキスト ボックス 41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5" name="楕円 414"/>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6" name="テキスト ボックス 415"/>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7" name="楕円 416"/>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8" name="テキスト ボックス 417"/>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地方債の発行に当たっては、借入額を償還元金以下に抑制する「返すより多く借りない」方針に基づき、地方債残高の減少に取り組んできたこと、また、経費削減により生じた決算剰余金を基金に積み立て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数値なし」となっている。今後も、総合支所の建替や市営住宅の建設など大きな財政負担を伴う事業が予定されていることから、繰上償還の実施による地方債残高の更なる圧縮や基金の積み増し等を行い、将来負担比率の上昇の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から会計年度任用職員制度となり、これまで物件費及び扶助費としてきた非常勤職員の賃金が、報酬・手当となり人件費に分析されたことから、人件費が大きく増加することになった。処遇改善分も含まれているが、類似団体内平均値、全国平均や長野県平均と比較して高い値となっているため、住民サービスを低下させることなく、各種施策を充実させていくよう配慮しながら、会計年度任用職員も含めた適正な人員配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38</xdr:row>
      <xdr:rowOff>58420</xdr:rowOff>
    </xdr:to>
    <xdr:cxnSp macro="">
      <xdr:nvCxnSpPr>
        <xdr:cNvPr id="66" name="直線コネクタ 65"/>
        <xdr:cNvCxnSpPr/>
      </xdr:nvCxnSpPr>
      <xdr:spPr>
        <a:xfrm>
          <a:off x="3987800" y="596392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134620</xdr:rowOff>
    </xdr:to>
    <xdr:cxnSp macro="">
      <xdr:nvCxnSpPr>
        <xdr:cNvPr id="69" name="直線コネクタ 68"/>
        <xdr:cNvCxnSpPr/>
      </xdr:nvCxnSpPr>
      <xdr:spPr>
        <a:xfrm>
          <a:off x="3098800" y="5842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96520</xdr:rowOff>
    </xdr:to>
    <xdr:cxnSp macro="">
      <xdr:nvCxnSpPr>
        <xdr:cNvPr id="72" name="直線コネクタ 71"/>
        <xdr:cNvCxnSpPr/>
      </xdr:nvCxnSpPr>
      <xdr:spPr>
        <a:xfrm flipV="1">
          <a:off x="2209800" y="584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96520</xdr:rowOff>
    </xdr:to>
    <xdr:cxnSp macro="">
      <xdr:nvCxnSpPr>
        <xdr:cNvPr id="75" name="直線コネクタ 74"/>
        <xdr:cNvCxnSpPr/>
      </xdr:nvCxnSpPr>
      <xdr:spPr>
        <a:xfrm>
          <a:off x="1320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減少となった。令和２年度から会計年度任用職員制度となり、これまで物件費及び扶助費としてきた非常勤職員の賃金が、報酬・手当となり人件費に分析されたことから、物件費が大きく減少することに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ポイント下回っており、全国平均及び長野県平均と比較しても低い値となっている。歳出削減の取組の成果とも言えるが、引き続き、業務の見直しを行うなどして抑制に努める。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15</xdr:row>
      <xdr:rowOff>153670</xdr:rowOff>
    </xdr:to>
    <xdr:cxnSp macro="">
      <xdr:nvCxnSpPr>
        <xdr:cNvPr id="127" name="直線コネクタ 126"/>
        <xdr:cNvCxnSpPr/>
      </xdr:nvCxnSpPr>
      <xdr:spPr>
        <a:xfrm flipV="1">
          <a:off x="15671800" y="24511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153670</xdr:rowOff>
    </xdr:to>
    <xdr:cxnSp macro="">
      <xdr:nvCxnSpPr>
        <xdr:cNvPr id="130" name="直線コネクタ 129"/>
        <xdr:cNvCxnSpPr/>
      </xdr:nvCxnSpPr>
      <xdr:spPr>
        <a:xfrm>
          <a:off x="14782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146050</xdr:rowOff>
    </xdr:to>
    <xdr:cxnSp macro="">
      <xdr:nvCxnSpPr>
        <xdr:cNvPr id="133" name="直線コネクタ 132"/>
        <xdr:cNvCxnSpPr/>
      </xdr:nvCxnSpPr>
      <xdr:spPr>
        <a:xfrm>
          <a:off x="13893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123190</xdr:rowOff>
    </xdr:to>
    <xdr:cxnSp macro="">
      <xdr:nvCxnSpPr>
        <xdr:cNvPr id="136" name="直線コネクタ 135"/>
        <xdr:cNvCxnSpPr/>
      </xdr:nvCxnSpPr>
      <xdr:spPr>
        <a:xfrm flipV="1">
          <a:off x="13004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8" name="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4" name="楕円 153"/>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5" name="テキスト ボックス 154"/>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少となった。これは一部を扶助費に分析していた非常勤職員の賃金が、会計年度任用職員制度によって人件費となったためである。類似団体内平均値及び全国平均は下回っているが、長野県平均と比較すると高い値となっている。高齢化率の上昇等により社会保障費は増加傾向にあるが、真に支援を必要とする市民に援助等が行き届くように取り組んで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xdr:rowOff>
    </xdr:from>
    <xdr:to>
      <xdr:col>24</xdr:col>
      <xdr:colOff>25400</xdr:colOff>
      <xdr:row>55</xdr:row>
      <xdr:rowOff>46990</xdr:rowOff>
    </xdr:to>
    <xdr:cxnSp macro="">
      <xdr:nvCxnSpPr>
        <xdr:cNvPr id="188" name="直線コネクタ 187"/>
        <xdr:cNvCxnSpPr/>
      </xdr:nvCxnSpPr>
      <xdr:spPr>
        <a:xfrm flipV="1">
          <a:off x="3987800" y="92633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46990</xdr:rowOff>
    </xdr:to>
    <xdr:cxnSp macro="">
      <xdr:nvCxnSpPr>
        <xdr:cNvPr id="191" name="直線コネクタ 190"/>
        <xdr:cNvCxnSpPr/>
      </xdr:nvCxnSpPr>
      <xdr:spPr>
        <a:xfrm>
          <a:off x="3098800" y="9438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8890</xdr:rowOff>
    </xdr:to>
    <xdr:cxnSp macro="">
      <xdr:nvCxnSpPr>
        <xdr:cNvPr id="194" name="直線コネクタ 193"/>
        <xdr:cNvCxnSpPr/>
      </xdr:nvCxnSpPr>
      <xdr:spPr>
        <a:xfrm>
          <a:off x="2209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54</xdr:row>
      <xdr:rowOff>157480</xdr:rowOff>
    </xdr:to>
    <xdr:cxnSp macro="">
      <xdr:nvCxnSpPr>
        <xdr:cNvPr id="197" name="直線コネクタ 196"/>
        <xdr:cNvCxnSpPr/>
      </xdr:nvCxnSpPr>
      <xdr:spPr>
        <a:xfrm>
          <a:off x="1320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125730</xdr:rowOff>
    </xdr:from>
    <xdr:to>
      <xdr:col>24</xdr:col>
      <xdr:colOff>76200</xdr:colOff>
      <xdr:row>54</xdr:row>
      <xdr:rowOff>55880</xdr:rowOff>
    </xdr:to>
    <xdr:sp macro="" textlink="">
      <xdr:nvSpPr>
        <xdr:cNvPr id="207" name="楕円 206"/>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142257</xdr:rowOff>
    </xdr:from>
    <xdr:ext cx="762000" cy="259045"/>
    <xdr:sp macro="" textlink="">
      <xdr:nvSpPr>
        <xdr:cNvPr id="208" name="扶助費該当値テキスト"/>
        <xdr:cNvSpPr txBox="1"/>
      </xdr:nvSpPr>
      <xdr:spPr>
        <a:xfrm>
          <a:off x="4914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9" name="楕円 208"/>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10" name="テキスト ボックス 209"/>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2" name="テキスト ボックス 211"/>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106680</xdr:rowOff>
    </xdr:from>
    <xdr:to>
      <xdr:col>11</xdr:col>
      <xdr:colOff>60325</xdr:colOff>
      <xdr:row>55</xdr:row>
      <xdr:rowOff>36830</xdr:rowOff>
    </xdr:to>
    <xdr:sp macro="" textlink="">
      <xdr:nvSpPr>
        <xdr:cNvPr id="213" name="楕円 212"/>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47007</xdr:rowOff>
    </xdr:from>
    <xdr:ext cx="762000" cy="259045"/>
    <xdr:sp macro="" textlink="">
      <xdr:nvSpPr>
        <xdr:cNvPr id="214" name="テキスト ボックス 213"/>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5" name="楕円 214"/>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6" name="テキスト ボックス 215"/>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経常収支比率における「その他」の主な項目は、国民健康保険特別会計や介護保険特別会計などの他会計への繰出金である。前年度と比較して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ポイント下回っており、全国平均及び長野県平均と比較しても低い値となっている。今後も、独立採算と受益者負担の原則に基づき、各会計の経営の健全化を進め、一層の抑制に努める。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133350</xdr:rowOff>
    </xdr:from>
    <xdr:to>
      <xdr:col>82</xdr:col>
      <xdr:colOff>107950</xdr:colOff>
      <xdr:row>55</xdr:row>
      <xdr:rowOff>146050</xdr:rowOff>
    </xdr:to>
    <xdr:cxnSp macro="">
      <xdr:nvCxnSpPr>
        <xdr:cNvPr id="249" name="直線コネクタ 248"/>
        <xdr:cNvCxnSpPr/>
      </xdr:nvCxnSpPr>
      <xdr:spPr>
        <a:xfrm>
          <a:off x="15671800" y="956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120650</xdr:rowOff>
    </xdr:from>
    <xdr:to>
      <xdr:col>78</xdr:col>
      <xdr:colOff>69850</xdr:colOff>
      <xdr:row>55</xdr:row>
      <xdr:rowOff>133350</xdr:rowOff>
    </xdr:to>
    <xdr:cxnSp macro="">
      <xdr:nvCxnSpPr>
        <xdr:cNvPr id="252" name="直線コネクタ 251"/>
        <xdr:cNvCxnSpPr/>
      </xdr:nvCxnSpPr>
      <xdr:spPr>
        <a:xfrm>
          <a:off x="14782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95250</xdr:rowOff>
    </xdr:from>
    <xdr:to>
      <xdr:col>73</xdr:col>
      <xdr:colOff>180975</xdr:colOff>
      <xdr:row>55</xdr:row>
      <xdr:rowOff>120650</xdr:rowOff>
    </xdr:to>
    <xdr:cxnSp macro="">
      <xdr:nvCxnSpPr>
        <xdr:cNvPr id="255" name="直線コネクタ 254"/>
        <xdr:cNvCxnSpPr/>
      </xdr:nvCxnSpPr>
      <xdr:spPr>
        <a:xfrm>
          <a:off x="13893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95250</xdr:rowOff>
    </xdr:from>
    <xdr:to>
      <xdr:col>69</xdr:col>
      <xdr:colOff>92075</xdr:colOff>
      <xdr:row>55</xdr:row>
      <xdr:rowOff>133350</xdr:rowOff>
    </xdr:to>
    <xdr:cxnSp macro="">
      <xdr:nvCxnSpPr>
        <xdr:cNvPr id="258" name="直線コネクタ 257"/>
        <xdr:cNvCxnSpPr/>
      </xdr:nvCxnSpPr>
      <xdr:spPr>
        <a:xfrm flipV="1">
          <a:off x="13004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82550</xdr:rowOff>
    </xdr:from>
    <xdr:to>
      <xdr:col>78</xdr:col>
      <xdr:colOff>120650</xdr:colOff>
      <xdr:row>56</xdr:row>
      <xdr:rowOff>12700</xdr:rowOff>
    </xdr:to>
    <xdr:sp macro="" textlink="">
      <xdr:nvSpPr>
        <xdr:cNvPr id="270" name="楕円 269"/>
        <xdr:cNvSpPr/>
      </xdr:nvSpPr>
      <xdr:spPr>
        <a:xfrm>
          <a:off x="15621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71" name="テキスト ボックス 270"/>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69850</xdr:rowOff>
    </xdr:from>
    <xdr:to>
      <xdr:col>74</xdr:col>
      <xdr:colOff>31750</xdr:colOff>
      <xdr:row>56</xdr:row>
      <xdr:rowOff>0</xdr:rowOff>
    </xdr:to>
    <xdr:sp macro="" textlink="">
      <xdr:nvSpPr>
        <xdr:cNvPr id="272" name="楕円 271"/>
        <xdr:cNvSpPr/>
      </xdr:nvSpPr>
      <xdr:spPr>
        <a:xfrm>
          <a:off x="14732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10177</xdr:rowOff>
    </xdr:from>
    <xdr:ext cx="762000" cy="259045"/>
    <xdr:sp macro="" textlink="">
      <xdr:nvSpPr>
        <xdr:cNvPr id="273" name="テキスト ボックス 272"/>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44450</xdr:rowOff>
    </xdr:from>
    <xdr:to>
      <xdr:col>69</xdr:col>
      <xdr:colOff>142875</xdr:colOff>
      <xdr:row>55</xdr:row>
      <xdr:rowOff>146050</xdr:rowOff>
    </xdr:to>
    <xdr:sp macro="" textlink="">
      <xdr:nvSpPr>
        <xdr:cNvPr id="274" name="楕円 273"/>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156227</xdr:rowOff>
    </xdr:from>
    <xdr:ext cx="762000" cy="259045"/>
    <xdr:sp macro="" textlink="">
      <xdr:nvSpPr>
        <xdr:cNvPr id="275" name="テキスト ボックス 274"/>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82550</xdr:rowOff>
    </xdr:from>
    <xdr:to>
      <xdr:col>65</xdr:col>
      <xdr:colOff>53975</xdr:colOff>
      <xdr:row>56</xdr:row>
      <xdr:rowOff>12700</xdr:rowOff>
    </xdr:to>
    <xdr:sp macro="" textlink="">
      <xdr:nvSpPr>
        <xdr:cNvPr id="276" name="楕円 275"/>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22877</xdr:rowOff>
    </xdr:from>
    <xdr:ext cx="762000" cy="259045"/>
    <xdr:sp macro="" textlink="">
      <xdr:nvSpPr>
        <xdr:cNvPr id="277" name="テキスト ボックス 276"/>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上回っており、全国平均及び長野県平均と比較しても高い値となっている。下水道事業への補助金や広域行政（ごみ処理、病院事業など）に係る負担金が多額なことが要因であり、当市の財政の大きな特徴となっている。今後も、企業会計や一部事務組合等と連携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28702</xdr:rowOff>
    </xdr:from>
    <xdr:to>
      <xdr:col>82</xdr:col>
      <xdr:colOff>107950</xdr:colOff>
      <xdr:row>39</xdr:row>
      <xdr:rowOff>37846</xdr:rowOff>
    </xdr:to>
    <xdr:cxnSp macro="">
      <xdr:nvCxnSpPr>
        <xdr:cNvPr id="307" name="直線コネクタ 306"/>
        <xdr:cNvCxnSpPr/>
      </xdr:nvCxnSpPr>
      <xdr:spPr>
        <a:xfrm flipV="1">
          <a:off x="15671800" y="67152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37846</xdr:rowOff>
    </xdr:from>
    <xdr:to>
      <xdr:col>78</xdr:col>
      <xdr:colOff>69850</xdr:colOff>
      <xdr:row>39</xdr:row>
      <xdr:rowOff>65278</xdr:rowOff>
    </xdr:to>
    <xdr:cxnSp macro="">
      <xdr:nvCxnSpPr>
        <xdr:cNvPr id="310" name="直線コネクタ 309"/>
        <xdr:cNvCxnSpPr/>
      </xdr:nvCxnSpPr>
      <xdr:spPr>
        <a:xfrm flipV="1">
          <a:off x="14782800" y="6724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65278</xdr:rowOff>
    </xdr:from>
    <xdr:to>
      <xdr:col>73</xdr:col>
      <xdr:colOff>180975</xdr:colOff>
      <xdr:row>39</xdr:row>
      <xdr:rowOff>88138</xdr:rowOff>
    </xdr:to>
    <xdr:cxnSp macro="">
      <xdr:nvCxnSpPr>
        <xdr:cNvPr id="313" name="直線コネクタ 312"/>
        <xdr:cNvCxnSpPr/>
      </xdr:nvCxnSpPr>
      <xdr:spPr>
        <a:xfrm flipV="1">
          <a:off x="13893800" y="6751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88138</xdr:rowOff>
    </xdr:to>
    <xdr:cxnSp macro="">
      <xdr:nvCxnSpPr>
        <xdr:cNvPr id="316" name="直線コネクタ 315"/>
        <xdr:cNvCxnSpPr/>
      </xdr:nvCxnSpPr>
      <xdr:spPr>
        <a:xfrm>
          <a:off x="13004800" y="67335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26" name="楕円 325"/>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121429</xdr:rowOff>
    </xdr:from>
    <xdr:ext cx="762000" cy="259045"/>
    <xdr:sp macro="" textlink="">
      <xdr:nvSpPr>
        <xdr:cNvPr id="327" name="補助費等該当値テキスト"/>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28" name="楕円 327"/>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29" name="テキスト ボックス 328"/>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30" name="楕円 329"/>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31" name="テキスト ボックス 330"/>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32" name="楕円 331"/>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33" name="テキスト ボックス 332"/>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4" name="楕円 333"/>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5" name="テキスト ボックス 334"/>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財政健全化の取組として、「返すより多く借りない」方針を徹底し、計画的に地方債残高を減少させてきたことなどから、公債費は着実に減小しており、前年度と比較して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下回っているが、全国平均及び長野県平均と比較すると高い値となっている。今後も、事業の「選択と集中」を徹底するとともに、臨時財政対策債分を除き「返すより多く借りない」方針を堅持し、公債費上昇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30662</xdr:rowOff>
    </xdr:from>
    <xdr:to>
      <xdr:col>24</xdr:col>
      <xdr:colOff>25400</xdr:colOff>
      <xdr:row>77</xdr:row>
      <xdr:rowOff>50256</xdr:rowOff>
    </xdr:to>
    <xdr:cxnSp macro="">
      <xdr:nvCxnSpPr>
        <xdr:cNvPr id="370" name="直線コネクタ 369"/>
        <xdr:cNvCxnSpPr/>
      </xdr:nvCxnSpPr>
      <xdr:spPr>
        <a:xfrm flipV="1">
          <a:off x="3987800" y="132323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50256</xdr:rowOff>
    </xdr:from>
    <xdr:to>
      <xdr:col>19</xdr:col>
      <xdr:colOff>187325</xdr:colOff>
      <xdr:row>77</xdr:row>
      <xdr:rowOff>95976</xdr:rowOff>
    </xdr:to>
    <xdr:cxnSp macro="">
      <xdr:nvCxnSpPr>
        <xdr:cNvPr id="373" name="直線コネクタ 372"/>
        <xdr:cNvCxnSpPr/>
      </xdr:nvCxnSpPr>
      <xdr:spPr>
        <a:xfrm flipV="1">
          <a:off x="3098800" y="13251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95976</xdr:rowOff>
    </xdr:from>
    <xdr:to>
      <xdr:col>15</xdr:col>
      <xdr:colOff>98425</xdr:colOff>
      <xdr:row>77</xdr:row>
      <xdr:rowOff>102507</xdr:rowOff>
    </xdr:to>
    <xdr:cxnSp macro="">
      <xdr:nvCxnSpPr>
        <xdr:cNvPr id="376" name="直線コネクタ 375"/>
        <xdr:cNvCxnSpPr/>
      </xdr:nvCxnSpPr>
      <xdr:spPr>
        <a:xfrm flipV="1">
          <a:off x="2209800" y="13297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77</xdr:row>
      <xdr:rowOff>154758</xdr:rowOff>
    </xdr:to>
    <xdr:cxnSp macro="">
      <xdr:nvCxnSpPr>
        <xdr:cNvPr id="379" name="直線コネクタ 378"/>
        <xdr:cNvCxnSpPr/>
      </xdr:nvCxnSpPr>
      <xdr:spPr>
        <a:xfrm flipV="1">
          <a:off x="1320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151312</xdr:rowOff>
    </xdr:from>
    <xdr:to>
      <xdr:col>24</xdr:col>
      <xdr:colOff>76200</xdr:colOff>
      <xdr:row>77</xdr:row>
      <xdr:rowOff>81462</xdr:rowOff>
    </xdr:to>
    <xdr:sp macro="" textlink="">
      <xdr:nvSpPr>
        <xdr:cNvPr id="389" name="楕円 388"/>
        <xdr:cNvSpPr/>
      </xdr:nvSpPr>
      <xdr:spPr>
        <a:xfrm>
          <a:off x="47752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167839</xdr:rowOff>
    </xdr:from>
    <xdr:ext cx="762000" cy="259045"/>
    <xdr:sp macro="" textlink="">
      <xdr:nvSpPr>
        <xdr:cNvPr id="390" name="公債費該当値テキスト"/>
        <xdr:cNvSpPr txBox="1"/>
      </xdr:nvSpPr>
      <xdr:spPr>
        <a:xfrm>
          <a:off x="4914900" y="130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170906</xdr:rowOff>
    </xdr:from>
    <xdr:to>
      <xdr:col>20</xdr:col>
      <xdr:colOff>38100</xdr:colOff>
      <xdr:row>77</xdr:row>
      <xdr:rowOff>101056</xdr:rowOff>
    </xdr:to>
    <xdr:sp macro="" textlink="">
      <xdr:nvSpPr>
        <xdr:cNvPr id="391" name="楕円 390"/>
        <xdr:cNvSpPr/>
      </xdr:nvSpPr>
      <xdr:spPr>
        <a:xfrm>
          <a:off x="3937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111233</xdr:rowOff>
    </xdr:from>
    <xdr:ext cx="736600" cy="259045"/>
    <xdr:sp macro="" textlink="">
      <xdr:nvSpPr>
        <xdr:cNvPr id="392" name="テキスト ボックス 391"/>
        <xdr:cNvSpPr txBox="1"/>
      </xdr:nvSpPr>
      <xdr:spPr>
        <a:xfrm>
          <a:off x="3606800" y="1296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45176</xdr:rowOff>
    </xdr:from>
    <xdr:to>
      <xdr:col>15</xdr:col>
      <xdr:colOff>149225</xdr:colOff>
      <xdr:row>77</xdr:row>
      <xdr:rowOff>146776</xdr:rowOff>
    </xdr:to>
    <xdr:sp macro="" textlink="">
      <xdr:nvSpPr>
        <xdr:cNvPr id="393" name="楕円 392"/>
        <xdr:cNvSpPr/>
      </xdr:nvSpPr>
      <xdr:spPr>
        <a:xfrm>
          <a:off x="3048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156953</xdr:rowOff>
    </xdr:from>
    <xdr:ext cx="762000" cy="259045"/>
    <xdr:sp macro="" textlink="">
      <xdr:nvSpPr>
        <xdr:cNvPr id="394" name="テキスト ボックス 393"/>
        <xdr:cNvSpPr txBox="1"/>
      </xdr:nvSpPr>
      <xdr:spPr>
        <a:xfrm>
          <a:off x="2717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395" name="楕円 394"/>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163484</xdr:rowOff>
    </xdr:from>
    <xdr:ext cx="762000" cy="259045"/>
    <xdr:sp macro="" textlink="">
      <xdr:nvSpPr>
        <xdr:cNvPr id="396" name="テキスト ボックス 395"/>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397" name="楕円 396"/>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18885</xdr:rowOff>
    </xdr:from>
    <xdr:ext cx="762000" cy="259045"/>
    <xdr:sp macro="" textlink="">
      <xdr:nvSpPr>
        <xdr:cNvPr id="398" name="テキスト ボックス 397"/>
        <xdr:cNvSpPr txBox="1"/>
      </xdr:nvSpPr>
      <xdr:spPr>
        <a:xfrm>
          <a:off x="939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ほぼ類似団体内平均値で全国平均は下回っているが、長野県平均と比較すると高い値となっている。「公債費以外」で数値が大きいのは、人件費と補助費等であるが、特に補助費等の影響が大きい。下水道事業会計への補助金や広域行政（ごみ処理、病院事業など）に係る負担金が多額であるため、企業会計や一部事務組合等と連携しながら、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165100</xdr:rowOff>
    </xdr:to>
    <xdr:cxnSp macro="">
      <xdr:nvCxnSpPr>
        <xdr:cNvPr id="431" name="直線コネクタ 430"/>
        <xdr:cNvCxnSpPr/>
      </xdr:nvCxnSpPr>
      <xdr:spPr>
        <a:xfrm>
          <a:off x="15671800" y="1308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50800</xdr:rowOff>
    </xdr:to>
    <xdr:cxnSp macro="">
      <xdr:nvCxnSpPr>
        <xdr:cNvPr id="434" name="直線コネクタ 433"/>
        <xdr:cNvCxnSpPr/>
      </xdr:nvCxnSpPr>
      <xdr:spPr>
        <a:xfrm>
          <a:off x="14782800" y="12951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138430</xdr:rowOff>
    </xdr:to>
    <xdr:cxnSp macro="">
      <xdr:nvCxnSpPr>
        <xdr:cNvPr id="437" name="直線コネクタ 436"/>
        <xdr:cNvCxnSpPr/>
      </xdr:nvCxnSpPr>
      <xdr:spPr>
        <a:xfrm flipV="1">
          <a:off x="13893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138430</xdr:rowOff>
    </xdr:to>
    <xdr:cxnSp macro="">
      <xdr:nvCxnSpPr>
        <xdr:cNvPr id="440" name="直線コネクタ 439"/>
        <xdr:cNvCxnSpPr/>
      </xdr:nvCxnSpPr>
      <xdr:spPr>
        <a:xfrm>
          <a:off x="13004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0" name="楕円 449"/>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1"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52" name="楕円 451"/>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53" name="テキスト ボックス 452"/>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4" name="楕円 453"/>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5" name="テキスト ボックス 454"/>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6" name="楕円 455"/>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7" name="テキスト ボックス 456"/>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8" name="楕円 457"/>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9" name="テキスト ボックス 45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28378</xdr:rowOff>
    </xdr:from>
    <xdr:to>
      <xdr:col>29</xdr:col>
      <xdr:colOff>127000</xdr:colOff>
      <xdr:row>17</xdr:row>
      <xdr:rowOff>37165</xdr:rowOff>
    </xdr:to>
    <xdr:cxnSp macro="">
      <xdr:nvCxnSpPr>
        <xdr:cNvPr id="54" name="直線コネクタ 53"/>
        <xdr:cNvCxnSpPr/>
      </xdr:nvCxnSpPr>
      <xdr:spPr bwMode="auto">
        <a:xfrm flipV="1">
          <a:off x="5003800" y="2819203"/>
          <a:ext cx="647700" cy="180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37165</xdr:rowOff>
    </xdr:from>
    <xdr:to>
      <xdr:col>26</xdr:col>
      <xdr:colOff>50800</xdr:colOff>
      <xdr:row>17</xdr:row>
      <xdr:rowOff>45852</xdr:rowOff>
    </xdr:to>
    <xdr:cxnSp macro="">
      <xdr:nvCxnSpPr>
        <xdr:cNvPr id="57" name="直線コネクタ 56"/>
        <xdr:cNvCxnSpPr/>
      </xdr:nvCxnSpPr>
      <xdr:spPr bwMode="auto">
        <a:xfrm flipV="1">
          <a:off x="4305300" y="2999440"/>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45852</xdr:rowOff>
    </xdr:from>
    <xdr:to>
      <xdr:col>22</xdr:col>
      <xdr:colOff>114300</xdr:colOff>
      <xdr:row>17</xdr:row>
      <xdr:rowOff>48409</xdr:rowOff>
    </xdr:to>
    <xdr:cxnSp macro="">
      <xdr:nvCxnSpPr>
        <xdr:cNvPr id="60" name="直線コネクタ 59"/>
        <xdr:cNvCxnSpPr/>
      </xdr:nvCxnSpPr>
      <xdr:spPr bwMode="auto">
        <a:xfrm flipV="1">
          <a:off x="3606800" y="3008127"/>
          <a:ext cx="698500" cy="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48409</xdr:rowOff>
    </xdr:from>
    <xdr:to>
      <xdr:col>18</xdr:col>
      <xdr:colOff>177800</xdr:colOff>
      <xdr:row>17</xdr:row>
      <xdr:rowOff>52381</xdr:rowOff>
    </xdr:to>
    <xdr:cxnSp macro="">
      <xdr:nvCxnSpPr>
        <xdr:cNvPr id="63" name="直線コネクタ 62"/>
        <xdr:cNvCxnSpPr/>
      </xdr:nvCxnSpPr>
      <xdr:spPr bwMode="auto">
        <a:xfrm flipV="1">
          <a:off x="2908300" y="3010684"/>
          <a:ext cx="698500" cy="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149028</xdr:rowOff>
    </xdr:from>
    <xdr:to>
      <xdr:col>29</xdr:col>
      <xdr:colOff>177800</xdr:colOff>
      <xdr:row>16</xdr:row>
      <xdr:rowOff>79178</xdr:rowOff>
    </xdr:to>
    <xdr:sp macro="" textlink="">
      <xdr:nvSpPr>
        <xdr:cNvPr id="73" name="楕円 72"/>
        <xdr:cNvSpPr/>
      </xdr:nvSpPr>
      <xdr:spPr bwMode="auto">
        <a:xfrm>
          <a:off x="5600700" y="276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165555</xdr:rowOff>
    </xdr:from>
    <xdr:ext cx="762000" cy="259045"/>
    <xdr:sp macro="" textlink="">
      <xdr:nvSpPr>
        <xdr:cNvPr id="74" name="人口1人当たり決算額の推移該当値テキスト130"/>
        <xdr:cNvSpPr txBox="1"/>
      </xdr:nvSpPr>
      <xdr:spPr>
        <a:xfrm>
          <a:off x="5740400" y="261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157815</xdr:rowOff>
    </xdr:from>
    <xdr:to>
      <xdr:col>26</xdr:col>
      <xdr:colOff>101600</xdr:colOff>
      <xdr:row>17</xdr:row>
      <xdr:rowOff>87965</xdr:rowOff>
    </xdr:to>
    <xdr:sp macro="" textlink="">
      <xdr:nvSpPr>
        <xdr:cNvPr id="75" name="楕円 74"/>
        <xdr:cNvSpPr/>
      </xdr:nvSpPr>
      <xdr:spPr bwMode="auto">
        <a:xfrm>
          <a:off x="4953000" y="294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98142</xdr:rowOff>
    </xdr:from>
    <xdr:ext cx="736600" cy="259045"/>
    <xdr:sp macro="" textlink="">
      <xdr:nvSpPr>
        <xdr:cNvPr id="76" name="テキスト ボックス 75"/>
        <xdr:cNvSpPr txBox="1"/>
      </xdr:nvSpPr>
      <xdr:spPr>
        <a:xfrm>
          <a:off x="4622800" y="2717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166502</xdr:rowOff>
    </xdr:from>
    <xdr:to>
      <xdr:col>22</xdr:col>
      <xdr:colOff>165100</xdr:colOff>
      <xdr:row>17</xdr:row>
      <xdr:rowOff>96652</xdr:rowOff>
    </xdr:to>
    <xdr:sp macro="" textlink="">
      <xdr:nvSpPr>
        <xdr:cNvPr id="77" name="楕円 76"/>
        <xdr:cNvSpPr/>
      </xdr:nvSpPr>
      <xdr:spPr bwMode="auto">
        <a:xfrm>
          <a:off x="4254500" y="295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106829</xdr:rowOff>
    </xdr:from>
    <xdr:ext cx="762000" cy="259045"/>
    <xdr:sp macro="" textlink="">
      <xdr:nvSpPr>
        <xdr:cNvPr id="78" name="テキスト ボックス 77"/>
        <xdr:cNvSpPr txBox="1"/>
      </xdr:nvSpPr>
      <xdr:spPr>
        <a:xfrm>
          <a:off x="3924300" y="272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169059</xdr:rowOff>
    </xdr:from>
    <xdr:to>
      <xdr:col>19</xdr:col>
      <xdr:colOff>38100</xdr:colOff>
      <xdr:row>17</xdr:row>
      <xdr:rowOff>99209</xdr:rowOff>
    </xdr:to>
    <xdr:sp macro="" textlink="">
      <xdr:nvSpPr>
        <xdr:cNvPr id="79" name="楕円 78"/>
        <xdr:cNvSpPr/>
      </xdr:nvSpPr>
      <xdr:spPr bwMode="auto">
        <a:xfrm>
          <a:off x="3556000" y="2959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109386</xdr:rowOff>
    </xdr:from>
    <xdr:ext cx="762000" cy="259045"/>
    <xdr:sp macro="" textlink="">
      <xdr:nvSpPr>
        <xdr:cNvPr id="80" name="テキスト ボックス 79"/>
        <xdr:cNvSpPr txBox="1"/>
      </xdr:nvSpPr>
      <xdr:spPr>
        <a:xfrm>
          <a:off x="3225800" y="272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1581</xdr:rowOff>
    </xdr:from>
    <xdr:to>
      <xdr:col>15</xdr:col>
      <xdr:colOff>101600</xdr:colOff>
      <xdr:row>17</xdr:row>
      <xdr:rowOff>103181</xdr:rowOff>
    </xdr:to>
    <xdr:sp macro="" textlink="">
      <xdr:nvSpPr>
        <xdr:cNvPr id="81" name="楕円 80"/>
        <xdr:cNvSpPr/>
      </xdr:nvSpPr>
      <xdr:spPr bwMode="auto">
        <a:xfrm>
          <a:off x="2857500" y="296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113358</xdr:rowOff>
    </xdr:from>
    <xdr:ext cx="762000" cy="259045"/>
    <xdr:sp macro="" textlink="">
      <xdr:nvSpPr>
        <xdr:cNvPr id="82" name="テキスト ボックス 81"/>
        <xdr:cNvSpPr txBox="1"/>
      </xdr:nvSpPr>
      <xdr:spPr>
        <a:xfrm>
          <a:off x="2527300" y="273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79451</xdr:rowOff>
    </xdr:from>
    <xdr:to>
      <xdr:col>29</xdr:col>
      <xdr:colOff>127000</xdr:colOff>
      <xdr:row>36</xdr:row>
      <xdr:rowOff>89575</xdr:rowOff>
    </xdr:to>
    <xdr:cxnSp macro="">
      <xdr:nvCxnSpPr>
        <xdr:cNvPr id="118" name="直線コネクタ 117"/>
        <xdr:cNvCxnSpPr/>
      </xdr:nvCxnSpPr>
      <xdr:spPr bwMode="auto">
        <a:xfrm>
          <a:off x="5003800" y="7032701"/>
          <a:ext cx="6477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280717</xdr:rowOff>
    </xdr:from>
    <xdr:to>
      <xdr:col>26</xdr:col>
      <xdr:colOff>50800</xdr:colOff>
      <xdr:row>36</xdr:row>
      <xdr:rowOff>79451</xdr:rowOff>
    </xdr:to>
    <xdr:cxnSp macro="">
      <xdr:nvCxnSpPr>
        <xdr:cNvPr id="121" name="直線コネクタ 120"/>
        <xdr:cNvCxnSpPr/>
      </xdr:nvCxnSpPr>
      <xdr:spPr bwMode="auto">
        <a:xfrm>
          <a:off x="4305300" y="6891067"/>
          <a:ext cx="698500" cy="141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271965</xdr:rowOff>
    </xdr:from>
    <xdr:to>
      <xdr:col>22</xdr:col>
      <xdr:colOff>114300</xdr:colOff>
      <xdr:row>35</xdr:row>
      <xdr:rowOff>280717</xdr:rowOff>
    </xdr:to>
    <xdr:cxnSp macro="">
      <xdr:nvCxnSpPr>
        <xdr:cNvPr id="124" name="直線コネクタ 123"/>
        <xdr:cNvCxnSpPr/>
      </xdr:nvCxnSpPr>
      <xdr:spPr bwMode="auto">
        <a:xfrm>
          <a:off x="3606800" y="6882315"/>
          <a:ext cx="6985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234410</xdr:rowOff>
    </xdr:from>
    <xdr:to>
      <xdr:col>18</xdr:col>
      <xdr:colOff>177800</xdr:colOff>
      <xdr:row>35</xdr:row>
      <xdr:rowOff>271965</xdr:rowOff>
    </xdr:to>
    <xdr:cxnSp macro="">
      <xdr:nvCxnSpPr>
        <xdr:cNvPr id="127" name="直線コネクタ 126"/>
        <xdr:cNvCxnSpPr/>
      </xdr:nvCxnSpPr>
      <xdr:spPr bwMode="auto">
        <a:xfrm>
          <a:off x="2908300" y="6844760"/>
          <a:ext cx="698500" cy="3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38775</xdr:rowOff>
    </xdr:from>
    <xdr:to>
      <xdr:col>29</xdr:col>
      <xdr:colOff>177800</xdr:colOff>
      <xdr:row>36</xdr:row>
      <xdr:rowOff>140375</xdr:rowOff>
    </xdr:to>
    <xdr:sp macro="" textlink="">
      <xdr:nvSpPr>
        <xdr:cNvPr id="137" name="楕円 136"/>
        <xdr:cNvSpPr/>
      </xdr:nvSpPr>
      <xdr:spPr bwMode="auto">
        <a:xfrm>
          <a:off x="5600700" y="6992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10852</xdr:rowOff>
    </xdr:from>
    <xdr:ext cx="762000" cy="259045"/>
    <xdr:sp macro="" textlink="">
      <xdr:nvSpPr>
        <xdr:cNvPr id="138" name="人口1人当たり決算額の推移該当値テキスト445"/>
        <xdr:cNvSpPr txBox="1"/>
      </xdr:nvSpPr>
      <xdr:spPr>
        <a:xfrm>
          <a:off x="5740400" y="696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28651</xdr:rowOff>
    </xdr:from>
    <xdr:to>
      <xdr:col>26</xdr:col>
      <xdr:colOff>101600</xdr:colOff>
      <xdr:row>36</xdr:row>
      <xdr:rowOff>130251</xdr:rowOff>
    </xdr:to>
    <xdr:sp macro="" textlink="">
      <xdr:nvSpPr>
        <xdr:cNvPr id="139" name="楕円 138"/>
        <xdr:cNvSpPr/>
      </xdr:nvSpPr>
      <xdr:spPr bwMode="auto">
        <a:xfrm>
          <a:off x="4953000" y="698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115028</xdr:rowOff>
    </xdr:from>
    <xdr:ext cx="736600" cy="259045"/>
    <xdr:sp macro="" textlink="">
      <xdr:nvSpPr>
        <xdr:cNvPr id="140" name="テキスト ボックス 139"/>
        <xdr:cNvSpPr txBox="1"/>
      </xdr:nvSpPr>
      <xdr:spPr>
        <a:xfrm>
          <a:off x="4622800" y="706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229917</xdr:rowOff>
    </xdr:from>
    <xdr:to>
      <xdr:col>22</xdr:col>
      <xdr:colOff>165100</xdr:colOff>
      <xdr:row>35</xdr:row>
      <xdr:rowOff>331517</xdr:rowOff>
    </xdr:to>
    <xdr:sp macro="" textlink="">
      <xdr:nvSpPr>
        <xdr:cNvPr id="141" name="楕円 140"/>
        <xdr:cNvSpPr/>
      </xdr:nvSpPr>
      <xdr:spPr bwMode="auto">
        <a:xfrm>
          <a:off x="4254500" y="6840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341694</xdr:rowOff>
    </xdr:from>
    <xdr:ext cx="762000" cy="259045"/>
    <xdr:sp macro="" textlink="">
      <xdr:nvSpPr>
        <xdr:cNvPr id="142" name="テキスト ボックス 141"/>
        <xdr:cNvSpPr txBox="1"/>
      </xdr:nvSpPr>
      <xdr:spPr>
        <a:xfrm>
          <a:off x="3924300" y="660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221165</xdr:rowOff>
    </xdr:from>
    <xdr:to>
      <xdr:col>19</xdr:col>
      <xdr:colOff>38100</xdr:colOff>
      <xdr:row>35</xdr:row>
      <xdr:rowOff>322765</xdr:rowOff>
    </xdr:to>
    <xdr:sp macro="" textlink="">
      <xdr:nvSpPr>
        <xdr:cNvPr id="143" name="楕円 142"/>
        <xdr:cNvSpPr/>
      </xdr:nvSpPr>
      <xdr:spPr bwMode="auto">
        <a:xfrm>
          <a:off x="3556000" y="68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332942</xdr:rowOff>
    </xdr:from>
    <xdr:ext cx="762000" cy="259045"/>
    <xdr:sp macro="" textlink="">
      <xdr:nvSpPr>
        <xdr:cNvPr id="144" name="テキスト ボックス 143"/>
        <xdr:cNvSpPr txBox="1"/>
      </xdr:nvSpPr>
      <xdr:spPr>
        <a:xfrm>
          <a:off x="3225800" y="66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183610</xdr:rowOff>
    </xdr:from>
    <xdr:to>
      <xdr:col>15</xdr:col>
      <xdr:colOff>101600</xdr:colOff>
      <xdr:row>35</xdr:row>
      <xdr:rowOff>285210</xdr:rowOff>
    </xdr:to>
    <xdr:sp macro="" textlink="">
      <xdr:nvSpPr>
        <xdr:cNvPr id="145" name="楕円 144"/>
        <xdr:cNvSpPr/>
      </xdr:nvSpPr>
      <xdr:spPr bwMode="auto">
        <a:xfrm>
          <a:off x="2857500" y="6793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295387</xdr:rowOff>
    </xdr:from>
    <xdr:ext cx="762000" cy="259045"/>
    <xdr:sp macro="" textlink="">
      <xdr:nvSpPr>
        <xdr:cNvPr id="146" name="テキスト ボックス 145"/>
        <xdr:cNvSpPr txBox="1"/>
      </xdr:nvSpPr>
      <xdr:spPr>
        <a:xfrm>
          <a:off x="2527300" y="65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37816</xdr:rowOff>
    </xdr:from>
    <xdr:to>
      <xdr:col>24</xdr:col>
      <xdr:colOff>63500</xdr:colOff>
      <xdr:row>37</xdr:row>
      <xdr:rowOff>89122</xdr:rowOff>
    </xdr:to>
    <xdr:cxnSp macro="">
      <xdr:nvCxnSpPr>
        <xdr:cNvPr id="65" name="直線コネクタ 64"/>
        <xdr:cNvCxnSpPr/>
      </xdr:nvCxnSpPr>
      <xdr:spPr>
        <a:xfrm flipV="1">
          <a:off x="3797300" y="6038566"/>
          <a:ext cx="838200" cy="39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89122</xdr:rowOff>
    </xdr:from>
    <xdr:to>
      <xdr:col>19</xdr:col>
      <xdr:colOff>177800</xdr:colOff>
      <xdr:row>37</xdr:row>
      <xdr:rowOff>99881</xdr:rowOff>
    </xdr:to>
    <xdr:cxnSp macro="">
      <xdr:nvCxnSpPr>
        <xdr:cNvPr id="68" name="直線コネクタ 67"/>
        <xdr:cNvCxnSpPr/>
      </xdr:nvCxnSpPr>
      <xdr:spPr>
        <a:xfrm flipV="1">
          <a:off x="2908300" y="6432772"/>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75121</xdr:rowOff>
    </xdr:from>
    <xdr:to>
      <xdr:col>15</xdr:col>
      <xdr:colOff>50800</xdr:colOff>
      <xdr:row>37</xdr:row>
      <xdr:rowOff>99881</xdr:rowOff>
    </xdr:to>
    <xdr:cxnSp macro="">
      <xdr:nvCxnSpPr>
        <xdr:cNvPr id="71" name="直線コネクタ 70"/>
        <xdr:cNvCxnSpPr/>
      </xdr:nvCxnSpPr>
      <xdr:spPr>
        <a:xfrm>
          <a:off x="2019300" y="6418771"/>
          <a:ext cx="889000" cy="2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75121</xdr:rowOff>
    </xdr:from>
    <xdr:to>
      <xdr:col>10</xdr:col>
      <xdr:colOff>114300</xdr:colOff>
      <xdr:row>37</xdr:row>
      <xdr:rowOff>78092</xdr:rowOff>
    </xdr:to>
    <xdr:cxnSp macro="">
      <xdr:nvCxnSpPr>
        <xdr:cNvPr id="74" name="直線コネクタ 73"/>
        <xdr:cNvCxnSpPr/>
      </xdr:nvCxnSpPr>
      <xdr:spPr>
        <a:xfrm flipV="1">
          <a:off x="1130300" y="641877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158466</xdr:rowOff>
    </xdr:from>
    <xdr:to>
      <xdr:col>24</xdr:col>
      <xdr:colOff>114300</xdr:colOff>
      <xdr:row>35</xdr:row>
      <xdr:rowOff>88616</xdr:rowOff>
    </xdr:to>
    <xdr:sp macro="" textlink="">
      <xdr:nvSpPr>
        <xdr:cNvPr id="84" name="楕円 83"/>
        <xdr:cNvSpPr/>
      </xdr:nvSpPr>
      <xdr:spPr>
        <a:xfrm>
          <a:off x="4584700" y="59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9893</xdr:rowOff>
    </xdr:from>
    <xdr:ext cx="534377" cy="259045"/>
    <xdr:sp macro="" textlink="">
      <xdr:nvSpPr>
        <xdr:cNvPr id="85" name="人件費該当値テキスト"/>
        <xdr:cNvSpPr txBox="1"/>
      </xdr:nvSpPr>
      <xdr:spPr>
        <a:xfrm>
          <a:off x="4686300" y="58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38322</xdr:rowOff>
    </xdr:from>
    <xdr:to>
      <xdr:col>20</xdr:col>
      <xdr:colOff>38100</xdr:colOff>
      <xdr:row>37</xdr:row>
      <xdr:rowOff>139922</xdr:rowOff>
    </xdr:to>
    <xdr:sp macro="" textlink="">
      <xdr:nvSpPr>
        <xdr:cNvPr id="86" name="楕円 85"/>
        <xdr:cNvSpPr/>
      </xdr:nvSpPr>
      <xdr:spPr>
        <a:xfrm>
          <a:off x="3746500" y="63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131049</xdr:rowOff>
    </xdr:from>
    <xdr:ext cx="534377" cy="259045"/>
    <xdr:sp macro="" textlink="">
      <xdr:nvSpPr>
        <xdr:cNvPr id="87" name="テキスト ボックス 86"/>
        <xdr:cNvSpPr txBox="1"/>
      </xdr:nvSpPr>
      <xdr:spPr>
        <a:xfrm>
          <a:off x="3530111" y="647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49081</xdr:rowOff>
    </xdr:from>
    <xdr:to>
      <xdr:col>15</xdr:col>
      <xdr:colOff>101600</xdr:colOff>
      <xdr:row>37</xdr:row>
      <xdr:rowOff>150681</xdr:rowOff>
    </xdr:to>
    <xdr:sp macro="" textlink="">
      <xdr:nvSpPr>
        <xdr:cNvPr id="88" name="楕円 87"/>
        <xdr:cNvSpPr/>
      </xdr:nvSpPr>
      <xdr:spPr>
        <a:xfrm>
          <a:off x="2857500" y="63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141808</xdr:rowOff>
    </xdr:from>
    <xdr:ext cx="534377" cy="259045"/>
    <xdr:sp macro="" textlink="">
      <xdr:nvSpPr>
        <xdr:cNvPr id="89" name="テキスト ボックス 88"/>
        <xdr:cNvSpPr txBox="1"/>
      </xdr:nvSpPr>
      <xdr:spPr>
        <a:xfrm>
          <a:off x="2641111" y="64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24321</xdr:rowOff>
    </xdr:from>
    <xdr:to>
      <xdr:col>10</xdr:col>
      <xdr:colOff>165100</xdr:colOff>
      <xdr:row>37</xdr:row>
      <xdr:rowOff>125921</xdr:rowOff>
    </xdr:to>
    <xdr:sp macro="" textlink="">
      <xdr:nvSpPr>
        <xdr:cNvPr id="90" name="楕円 89"/>
        <xdr:cNvSpPr/>
      </xdr:nvSpPr>
      <xdr:spPr>
        <a:xfrm>
          <a:off x="1968500" y="63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117048</xdr:rowOff>
    </xdr:from>
    <xdr:ext cx="534377" cy="259045"/>
    <xdr:sp macro="" textlink="">
      <xdr:nvSpPr>
        <xdr:cNvPr id="91" name="テキスト ボックス 90"/>
        <xdr:cNvSpPr txBox="1"/>
      </xdr:nvSpPr>
      <xdr:spPr>
        <a:xfrm>
          <a:off x="1752111" y="646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27292</xdr:rowOff>
    </xdr:from>
    <xdr:to>
      <xdr:col>6</xdr:col>
      <xdr:colOff>38100</xdr:colOff>
      <xdr:row>37</xdr:row>
      <xdr:rowOff>128892</xdr:rowOff>
    </xdr:to>
    <xdr:sp macro="" textlink="">
      <xdr:nvSpPr>
        <xdr:cNvPr id="92" name="楕円 91"/>
        <xdr:cNvSpPr/>
      </xdr:nvSpPr>
      <xdr:spPr>
        <a:xfrm>
          <a:off x="1079500" y="63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120019</xdr:rowOff>
    </xdr:from>
    <xdr:ext cx="534377" cy="259045"/>
    <xdr:sp macro="" textlink="">
      <xdr:nvSpPr>
        <xdr:cNvPr id="93" name="テキスト ボックス 92"/>
        <xdr:cNvSpPr txBox="1"/>
      </xdr:nvSpPr>
      <xdr:spPr>
        <a:xfrm>
          <a:off x="863111" y="64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122555</xdr:rowOff>
    </xdr:from>
    <xdr:to>
      <xdr:col>24</xdr:col>
      <xdr:colOff>63500</xdr:colOff>
      <xdr:row>56</xdr:row>
      <xdr:rowOff>155522</xdr:rowOff>
    </xdr:to>
    <xdr:cxnSp macro="">
      <xdr:nvCxnSpPr>
        <xdr:cNvPr id="125" name="直線コネクタ 124"/>
        <xdr:cNvCxnSpPr/>
      </xdr:nvCxnSpPr>
      <xdr:spPr>
        <a:xfrm flipV="1">
          <a:off x="3797300" y="9552305"/>
          <a:ext cx="838200" cy="2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155522</xdr:rowOff>
    </xdr:from>
    <xdr:to>
      <xdr:col>19</xdr:col>
      <xdr:colOff>177800</xdr:colOff>
      <xdr:row>57</xdr:row>
      <xdr:rowOff>146901</xdr:rowOff>
    </xdr:to>
    <xdr:cxnSp macro="">
      <xdr:nvCxnSpPr>
        <xdr:cNvPr id="128" name="直線コネクタ 127"/>
        <xdr:cNvCxnSpPr/>
      </xdr:nvCxnSpPr>
      <xdr:spPr>
        <a:xfrm flipV="1">
          <a:off x="2908300" y="9756722"/>
          <a:ext cx="889000" cy="16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146901</xdr:rowOff>
    </xdr:from>
    <xdr:to>
      <xdr:col>15</xdr:col>
      <xdr:colOff>50800</xdr:colOff>
      <xdr:row>57</xdr:row>
      <xdr:rowOff>157792</xdr:rowOff>
    </xdr:to>
    <xdr:cxnSp macro="">
      <xdr:nvCxnSpPr>
        <xdr:cNvPr id="131" name="直線コネクタ 130"/>
        <xdr:cNvCxnSpPr/>
      </xdr:nvCxnSpPr>
      <xdr:spPr>
        <a:xfrm flipV="1">
          <a:off x="2019300" y="9919551"/>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90175</xdr:rowOff>
    </xdr:from>
    <xdr:to>
      <xdr:col>10</xdr:col>
      <xdr:colOff>114300</xdr:colOff>
      <xdr:row>57</xdr:row>
      <xdr:rowOff>157792</xdr:rowOff>
    </xdr:to>
    <xdr:cxnSp macro="">
      <xdr:nvCxnSpPr>
        <xdr:cNvPr id="134" name="直線コネクタ 133"/>
        <xdr:cNvCxnSpPr/>
      </xdr:nvCxnSpPr>
      <xdr:spPr>
        <a:xfrm>
          <a:off x="1130300" y="9862825"/>
          <a:ext cx="889000" cy="6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71755</xdr:rowOff>
    </xdr:from>
    <xdr:to>
      <xdr:col>24</xdr:col>
      <xdr:colOff>114300</xdr:colOff>
      <xdr:row>56</xdr:row>
      <xdr:rowOff>1905</xdr:rowOff>
    </xdr:to>
    <xdr:sp macro="" textlink="">
      <xdr:nvSpPr>
        <xdr:cNvPr id="144" name="楕円 143"/>
        <xdr:cNvSpPr/>
      </xdr:nvSpPr>
      <xdr:spPr>
        <a:xfrm>
          <a:off x="45847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94632</xdr:rowOff>
    </xdr:from>
    <xdr:ext cx="534377" cy="259045"/>
    <xdr:sp macro="" textlink="">
      <xdr:nvSpPr>
        <xdr:cNvPr id="145" name="物件費該当値テキスト"/>
        <xdr:cNvSpPr txBox="1"/>
      </xdr:nvSpPr>
      <xdr:spPr>
        <a:xfrm>
          <a:off x="4686300" y="935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104722</xdr:rowOff>
    </xdr:from>
    <xdr:to>
      <xdr:col>20</xdr:col>
      <xdr:colOff>38100</xdr:colOff>
      <xdr:row>57</xdr:row>
      <xdr:rowOff>34872</xdr:rowOff>
    </xdr:to>
    <xdr:sp macro="" textlink="">
      <xdr:nvSpPr>
        <xdr:cNvPr id="146" name="楕円 145"/>
        <xdr:cNvSpPr/>
      </xdr:nvSpPr>
      <xdr:spPr>
        <a:xfrm>
          <a:off x="3746500" y="9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25999</xdr:rowOff>
    </xdr:from>
    <xdr:ext cx="534377" cy="259045"/>
    <xdr:sp macro="" textlink="">
      <xdr:nvSpPr>
        <xdr:cNvPr id="147" name="テキスト ボックス 146"/>
        <xdr:cNvSpPr txBox="1"/>
      </xdr:nvSpPr>
      <xdr:spPr>
        <a:xfrm>
          <a:off x="3530111" y="979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96101</xdr:rowOff>
    </xdr:from>
    <xdr:to>
      <xdr:col>15</xdr:col>
      <xdr:colOff>101600</xdr:colOff>
      <xdr:row>58</xdr:row>
      <xdr:rowOff>26251</xdr:rowOff>
    </xdr:to>
    <xdr:sp macro="" textlink="">
      <xdr:nvSpPr>
        <xdr:cNvPr id="148" name="楕円 147"/>
        <xdr:cNvSpPr/>
      </xdr:nvSpPr>
      <xdr:spPr>
        <a:xfrm>
          <a:off x="2857500" y="98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17378</xdr:rowOff>
    </xdr:from>
    <xdr:ext cx="534377" cy="259045"/>
    <xdr:sp macro="" textlink="">
      <xdr:nvSpPr>
        <xdr:cNvPr id="149" name="テキスト ボックス 148"/>
        <xdr:cNvSpPr txBox="1"/>
      </xdr:nvSpPr>
      <xdr:spPr>
        <a:xfrm>
          <a:off x="2641111" y="99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106992</xdr:rowOff>
    </xdr:from>
    <xdr:to>
      <xdr:col>10</xdr:col>
      <xdr:colOff>165100</xdr:colOff>
      <xdr:row>58</xdr:row>
      <xdr:rowOff>37142</xdr:rowOff>
    </xdr:to>
    <xdr:sp macro="" textlink="">
      <xdr:nvSpPr>
        <xdr:cNvPr id="150" name="楕円 149"/>
        <xdr:cNvSpPr/>
      </xdr:nvSpPr>
      <xdr:spPr>
        <a:xfrm>
          <a:off x="1968500" y="98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28269</xdr:rowOff>
    </xdr:from>
    <xdr:ext cx="534377" cy="259045"/>
    <xdr:sp macro="" textlink="">
      <xdr:nvSpPr>
        <xdr:cNvPr id="151" name="テキスト ボックス 150"/>
        <xdr:cNvSpPr txBox="1"/>
      </xdr:nvSpPr>
      <xdr:spPr>
        <a:xfrm>
          <a:off x="1752111" y="99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39375</xdr:rowOff>
    </xdr:from>
    <xdr:to>
      <xdr:col>6</xdr:col>
      <xdr:colOff>38100</xdr:colOff>
      <xdr:row>57</xdr:row>
      <xdr:rowOff>140975</xdr:rowOff>
    </xdr:to>
    <xdr:sp macro="" textlink="">
      <xdr:nvSpPr>
        <xdr:cNvPr id="152" name="楕円 151"/>
        <xdr:cNvSpPr/>
      </xdr:nvSpPr>
      <xdr:spPr>
        <a:xfrm>
          <a:off x="1079500" y="9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157502</xdr:rowOff>
    </xdr:from>
    <xdr:ext cx="534377" cy="259045"/>
    <xdr:sp macro="" textlink="">
      <xdr:nvSpPr>
        <xdr:cNvPr id="153" name="テキスト ボックス 152"/>
        <xdr:cNvSpPr txBox="1"/>
      </xdr:nvSpPr>
      <xdr:spPr>
        <a:xfrm>
          <a:off x="863111" y="95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89103</xdr:rowOff>
    </xdr:from>
    <xdr:to>
      <xdr:col>24</xdr:col>
      <xdr:colOff>63500</xdr:colOff>
      <xdr:row>78</xdr:row>
      <xdr:rowOff>94247</xdr:rowOff>
    </xdr:to>
    <xdr:cxnSp macro="">
      <xdr:nvCxnSpPr>
        <xdr:cNvPr id="182" name="直線コネクタ 181"/>
        <xdr:cNvCxnSpPr/>
      </xdr:nvCxnSpPr>
      <xdr:spPr>
        <a:xfrm flipV="1">
          <a:off x="3797300" y="13462203"/>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80987</xdr:rowOff>
    </xdr:from>
    <xdr:to>
      <xdr:col>19</xdr:col>
      <xdr:colOff>177800</xdr:colOff>
      <xdr:row>78</xdr:row>
      <xdr:rowOff>94247</xdr:rowOff>
    </xdr:to>
    <xdr:cxnSp macro="">
      <xdr:nvCxnSpPr>
        <xdr:cNvPr id="185" name="直線コネクタ 184"/>
        <xdr:cNvCxnSpPr/>
      </xdr:nvCxnSpPr>
      <xdr:spPr>
        <a:xfrm>
          <a:off x="2908300" y="13454087"/>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80341</xdr:rowOff>
    </xdr:from>
    <xdr:to>
      <xdr:col>15</xdr:col>
      <xdr:colOff>50800</xdr:colOff>
      <xdr:row>78</xdr:row>
      <xdr:rowOff>80987</xdr:rowOff>
    </xdr:to>
    <xdr:cxnSp macro="">
      <xdr:nvCxnSpPr>
        <xdr:cNvPr id="188" name="直線コネクタ 187"/>
        <xdr:cNvCxnSpPr/>
      </xdr:nvCxnSpPr>
      <xdr:spPr>
        <a:xfrm>
          <a:off x="2019300" y="13453441"/>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80341</xdr:rowOff>
    </xdr:from>
    <xdr:to>
      <xdr:col>10</xdr:col>
      <xdr:colOff>114300</xdr:colOff>
      <xdr:row>78</xdr:row>
      <xdr:rowOff>86627</xdr:rowOff>
    </xdr:to>
    <xdr:cxnSp macro="">
      <xdr:nvCxnSpPr>
        <xdr:cNvPr id="191" name="直線コネクタ 190"/>
        <xdr:cNvCxnSpPr/>
      </xdr:nvCxnSpPr>
      <xdr:spPr>
        <a:xfrm flipV="1">
          <a:off x="1130300" y="1345344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38303</xdr:rowOff>
    </xdr:from>
    <xdr:to>
      <xdr:col>24</xdr:col>
      <xdr:colOff>114300</xdr:colOff>
      <xdr:row>78</xdr:row>
      <xdr:rowOff>139903</xdr:rowOff>
    </xdr:to>
    <xdr:sp macro="" textlink="">
      <xdr:nvSpPr>
        <xdr:cNvPr id="201" name="楕円 200"/>
        <xdr:cNvSpPr/>
      </xdr:nvSpPr>
      <xdr:spPr>
        <a:xfrm>
          <a:off x="4584700" y="134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124680</xdr:rowOff>
    </xdr:from>
    <xdr:ext cx="469744" cy="259045"/>
    <xdr:sp macro="" textlink="">
      <xdr:nvSpPr>
        <xdr:cNvPr id="202" name="維持補修費該当値テキスト"/>
        <xdr:cNvSpPr txBox="1"/>
      </xdr:nvSpPr>
      <xdr:spPr>
        <a:xfrm>
          <a:off x="4686300" y="133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43447</xdr:rowOff>
    </xdr:from>
    <xdr:to>
      <xdr:col>20</xdr:col>
      <xdr:colOff>38100</xdr:colOff>
      <xdr:row>78</xdr:row>
      <xdr:rowOff>145047</xdr:rowOff>
    </xdr:to>
    <xdr:sp macro="" textlink="">
      <xdr:nvSpPr>
        <xdr:cNvPr id="203" name="楕円 202"/>
        <xdr:cNvSpPr/>
      </xdr:nvSpPr>
      <xdr:spPr>
        <a:xfrm>
          <a:off x="3746500" y="134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136174</xdr:rowOff>
    </xdr:from>
    <xdr:ext cx="469744" cy="259045"/>
    <xdr:sp macro="" textlink="">
      <xdr:nvSpPr>
        <xdr:cNvPr id="204" name="テキスト ボックス 203"/>
        <xdr:cNvSpPr txBox="1"/>
      </xdr:nvSpPr>
      <xdr:spPr>
        <a:xfrm>
          <a:off x="3562428" y="1350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30187</xdr:rowOff>
    </xdr:from>
    <xdr:to>
      <xdr:col>15</xdr:col>
      <xdr:colOff>101600</xdr:colOff>
      <xdr:row>78</xdr:row>
      <xdr:rowOff>131787</xdr:rowOff>
    </xdr:to>
    <xdr:sp macro="" textlink="">
      <xdr:nvSpPr>
        <xdr:cNvPr id="205" name="楕円 204"/>
        <xdr:cNvSpPr/>
      </xdr:nvSpPr>
      <xdr:spPr>
        <a:xfrm>
          <a:off x="2857500" y="134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122914</xdr:rowOff>
    </xdr:from>
    <xdr:ext cx="469744" cy="259045"/>
    <xdr:sp macro="" textlink="">
      <xdr:nvSpPr>
        <xdr:cNvPr id="206" name="テキスト ボックス 205"/>
        <xdr:cNvSpPr txBox="1"/>
      </xdr:nvSpPr>
      <xdr:spPr>
        <a:xfrm>
          <a:off x="2673428" y="1349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29541</xdr:rowOff>
    </xdr:from>
    <xdr:to>
      <xdr:col>10</xdr:col>
      <xdr:colOff>165100</xdr:colOff>
      <xdr:row>78</xdr:row>
      <xdr:rowOff>131141</xdr:rowOff>
    </xdr:to>
    <xdr:sp macro="" textlink="">
      <xdr:nvSpPr>
        <xdr:cNvPr id="207" name="楕円 206"/>
        <xdr:cNvSpPr/>
      </xdr:nvSpPr>
      <xdr:spPr>
        <a:xfrm>
          <a:off x="1968500" y="134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122268</xdr:rowOff>
    </xdr:from>
    <xdr:ext cx="469744" cy="259045"/>
    <xdr:sp macro="" textlink="">
      <xdr:nvSpPr>
        <xdr:cNvPr id="208" name="テキスト ボックス 207"/>
        <xdr:cNvSpPr txBox="1"/>
      </xdr:nvSpPr>
      <xdr:spPr>
        <a:xfrm>
          <a:off x="1784428" y="134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35827</xdr:rowOff>
    </xdr:from>
    <xdr:to>
      <xdr:col>6</xdr:col>
      <xdr:colOff>38100</xdr:colOff>
      <xdr:row>78</xdr:row>
      <xdr:rowOff>137427</xdr:rowOff>
    </xdr:to>
    <xdr:sp macro="" textlink="">
      <xdr:nvSpPr>
        <xdr:cNvPr id="209" name="楕円 208"/>
        <xdr:cNvSpPr/>
      </xdr:nvSpPr>
      <xdr:spPr>
        <a:xfrm>
          <a:off x="1079500" y="134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128554</xdr:rowOff>
    </xdr:from>
    <xdr:ext cx="469744" cy="259045"/>
    <xdr:sp macro="" textlink="">
      <xdr:nvSpPr>
        <xdr:cNvPr id="210" name="テキスト ボックス 209"/>
        <xdr:cNvSpPr txBox="1"/>
      </xdr:nvSpPr>
      <xdr:spPr>
        <a:xfrm>
          <a:off x="895428" y="135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24816</xdr:rowOff>
    </xdr:from>
    <xdr:to>
      <xdr:col>24</xdr:col>
      <xdr:colOff>63500</xdr:colOff>
      <xdr:row>98</xdr:row>
      <xdr:rowOff>65633</xdr:rowOff>
    </xdr:to>
    <xdr:cxnSp macro="">
      <xdr:nvCxnSpPr>
        <xdr:cNvPr id="240" name="直線コネクタ 239"/>
        <xdr:cNvCxnSpPr/>
      </xdr:nvCxnSpPr>
      <xdr:spPr>
        <a:xfrm>
          <a:off x="3797300" y="16826916"/>
          <a:ext cx="838200" cy="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24816</xdr:rowOff>
    </xdr:from>
    <xdr:to>
      <xdr:col>19</xdr:col>
      <xdr:colOff>177800</xdr:colOff>
      <xdr:row>98</xdr:row>
      <xdr:rowOff>69596</xdr:rowOff>
    </xdr:to>
    <xdr:cxnSp macro="">
      <xdr:nvCxnSpPr>
        <xdr:cNvPr id="243" name="直線コネクタ 242"/>
        <xdr:cNvCxnSpPr/>
      </xdr:nvCxnSpPr>
      <xdr:spPr>
        <a:xfrm flipV="1">
          <a:off x="2908300" y="16826916"/>
          <a:ext cx="8890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69596</xdr:rowOff>
    </xdr:from>
    <xdr:to>
      <xdr:col>15</xdr:col>
      <xdr:colOff>50800</xdr:colOff>
      <xdr:row>98</xdr:row>
      <xdr:rowOff>71665</xdr:rowOff>
    </xdr:to>
    <xdr:cxnSp macro="">
      <xdr:nvCxnSpPr>
        <xdr:cNvPr id="246" name="直線コネクタ 245"/>
        <xdr:cNvCxnSpPr/>
      </xdr:nvCxnSpPr>
      <xdr:spPr>
        <a:xfrm flipV="1">
          <a:off x="2019300" y="16871696"/>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71665</xdr:rowOff>
    </xdr:from>
    <xdr:to>
      <xdr:col>10</xdr:col>
      <xdr:colOff>114300</xdr:colOff>
      <xdr:row>98</xdr:row>
      <xdr:rowOff>75349</xdr:rowOff>
    </xdr:to>
    <xdr:cxnSp macro="">
      <xdr:nvCxnSpPr>
        <xdr:cNvPr id="249" name="直線コネクタ 248"/>
        <xdr:cNvCxnSpPr/>
      </xdr:nvCxnSpPr>
      <xdr:spPr>
        <a:xfrm flipV="1">
          <a:off x="1130300" y="16873765"/>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14833</xdr:rowOff>
    </xdr:from>
    <xdr:to>
      <xdr:col>24</xdr:col>
      <xdr:colOff>114300</xdr:colOff>
      <xdr:row>98</xdr:row>
      <xdr:rowOff>116433</xdr:rowOff>
    </xdr:to>
    <xdr:sp macro="" textlink="">
      <xdr:nvSpPr>
        <xdr:cNvPr id="259" name="楕円 258"/>
        <xdr:cNvSpPr/>
      </xdr:nvSpPr>
      <xdr:spPr>
        <a:xfrm>
          <a:off x="4584700" y="168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164710</xdr:rowOff>
    </xdr:from>
    <xdr:ext cx="534377" cy="259045"/>
    <xdr:sp macro="" textlink="">
      <xdr:nvSpPr>
        <xdr:cNvPr id="260" name="扶助費該当値テキスト"/>
        <xdr:cNvSpPr txBox="1"/>
      </xdr:nvSpPr>
      <xdr:spPr>
        <a:xfrm>
          <a:off x="4686300" y="167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145466</xdr:rowOff>
    </xdr:from>
    <xdr:to>
      <xdr:col>20</xdr:col>
      <xdr:colOff>38100</xdr:colOff>
      <xdr:row>98</xdr:row>
      <xdr:rowOff>75616</xdr:rowOff>
    </xdr:to>
    <xdr:sp macro="" textlink="">
      <xdr:nvSpPr>
        <xdr:cNvPr id="261" name="楕円 260"/>
        <xdr:cNvSpPr/>
      </xdr:nvSpPr>
      <xdr:spPr>
        <a:xfrm>
          <a:off x="3746500" y="167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66743</xdr:rowOff>
    </xdr:from>
    <xdr:ext cx="534377" cy="259045"/>
    <xdr:sp macro="" textlink="">
      <xdr:nvSpPr>
        <xdr:cNvPr id="262" name="テキスト ボックス 261"/>
        <xdr:cNvSpPr txBox="1"/>
      </xdr:nvSpPr>
      <xdr:spPr>
        <a:xfrm>
          <a:off x="3530111" y="1686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18796</xdr:rowOff>
    </xdr:from>
    <xdr:to>
      <xdr:col>15</xdr:col>
      <xdr:colOff>101600</xdr:colOff>
      <xdr:row>98</xdr:row>
      <xdr:rowOff>120396</xdr:rowOff>
    </xdr:to>
    <xdr:sp macro="" textlink="">
      <xdr:nvSpPr>
        <xdr:cNvPr id="263" name="楕円 262"/>
        <xdr:cNvSpPr/>
      </xdr:nvSpPr>
      <xdr:spPr>
        <a:xfrm>
          <a:off x="2857500" y="16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111523</xdr:rowOff>
    </xdr:from>
    <xdr:ext cx="534377" cy="259045"/>
    <xdr:sp macro="" textlink="">
      <xdr:nvSpPr>
        <xdr:cNvPr id="264" name="テキスト ボックス 263"/>
        <xdr:cNvSpPr txBox="1"/>
      </xdr:nvSpPr>
      <xdr:spPr>
        <a:xfrm>
          <a:off x="2641111" y="16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20865</xdr:rowOff>
    </xdr:from>
    <xdr:to>
      <xdr:col>10</xdr:col>
      <xdr:colOff>165100</xdr:colOff>
      <xdr:row>98</xdr:row>
      <xdr:rowOff>122465</xdr:rowOff>
    </xdr:to>
    <xdr:sp macro="" textlink="">
      <xdr:nvSpPr>
        <xdr:cNvPr id="265" name="楕円 264"/>
        <xdr:cNvSpPr/>
      </xdr:nvSpPr>
      <xdr:spPr>
        <a:xfrm>
          <a:off x="1968500" y="168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113592</xdr:rowOff>
    </xdr:from>
    <xdr:ext cx="534377" cy="259045"/>
    <xdr:sp macro="" textlink="">
      <xdr:nvSpPr>
        <xdr:cNvPr id="266" name="テキスト ボックス 265"/>
        <xdr:cNvSpPr txBox="1"/>
      </xdr:nvSpPr>
      <xdr:spPr>
        <a:xfrm>
          <a:off x="1752111" y="169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24549</xdr:rowOff>
    </xdr:from>
    <xdr:to>
      <xdr:col>6</xdr:col>
      <xdr:colOff>38100</xdr:colOff>
      <xdr:row>98</xdr:row>
      <xdr:rowOff>126149</xdr:rowOff>
    </xdr:to>
    <xdr:sp macro="" textlink="">
      <xdr:nvSpPr>
        <xdr:cNvPr id="267" name="楕円 266"/>
        <xdr:cNvSpPr/>
      </xdr:nvSpPr>
      <xdr:spPr>
        <a:xfrm>
          <a:off x="1079500" y="168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117276</xdr:rowOff>
    </xdr:from>
    <xdr:ext cx="534377" cy="259045"/>
    <xdr:sp macro="" textlink="">
      <xdr:nvSpPr>
        <xdr:cNvPr id="268" name="テキスト ボックス 267"/>
        <xdr:cNvSpPr txBox="1"/>
      </xdr:nvSpPr>
      <xdr:spPr>
        <a:xfrm>
          <a:off x="863111" y="169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83963</xdr:rowOff>
    </xdr:from>
    <xdr:to>
      <xdr:col>55</xdr:col>
      <xdr:colOff>0</xdr:colOff>
      <xdr:row>36</xdr:row>
      <xdr:rowOff>80451</xdr:rowOff>
    </xdr:to>
    <xdr:cxnSp macro="">
      <xdr:nvCxnSpPr>
        <xdr:cNvPr id="295" name="直線コネクタ 294"/>
        <xdr:cNvCxnSpPr/>
      </xdr:nvCxnSpPr>
      <xdr:spPr>
        <a:xfrm flipV="1">
          <a:off x="9639300" y="5741813"/>
          <a:ext cx="838200" cy="5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78376</xdr:rowOff>
    </xdr:from>
    <xdr:to>
      <xdr:col>50</xdr:col>
      <xdr:colOff>114300</xdr:colOff>
      <xdr:row>36</xdr:row>
      <xdr:rowOff>80451</xdr:rowOff>
    </xdr:to>
    <xdr:cxnSp macro="">
      <xdr:nvCxnSpPr>
        <xdr:cNvPr id="298" name="直線コネクタ 297"/>
        <xdr:cNvCxnSpPr/>
      </xdr:nvCxnSpPr>
      <xdr:spPr>
        <a:xfrm>
          <a:off x="8750300" y="6250576"/>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67421</xdr:rowOff>
    </xdr:from>
    <xdr:to>
      <xdr:col>45</xdr:col>
      <xdr:colOff>177800</xdr:colOff>
      <xdr:row>36</xdr:row>
      <xdr:rowOff>78376</xdr:rowOff>
    </xdr:to>
    <xdr:cxnSp macro="">
      <xdr:nvCxnSpPr>
        <xdr:cNvPr id="301" name="直線コネクタ 300"/>
        <xdr:cNvCxnSpPr/>
      </xdr:nvCxnSpPr>
      <xdr:spPr>
        <a:xfrm>
          <a:off x="7861300" y="6239621"/>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78723</xdr:rowOff>
    </xdr:from>
    <xdr:to>
      <xdr:col>41</xdr:col>
      <xdr:colOff>50800</xdr:colOff>
      <xdr:row>36</xdr:row>
      <xdr:rowOff>67421</xdr:rowOff>
    </xdr:to>
    <xdr:cxnSp macro="">
      <xdr:nvCxnSpPr>
        <xdr:cNvPr id="304" name="直線コネクタ 303"/>
        <xdr:cNvCxnSpPr/>
      </xdr:nvCxnSpPr>
      <xdr:spPr>
        <a:xfrm>
          <a:off x="6972300" y="6079473"/>
          <a:ext cx="889000" cy="1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33163</xdr:rowOff>
    </xdr:from>
    <xdr:to>
      <xdr:col>55</xdr:col>
      <xdr:colOff>50800</xdr:colOff>
      <xdr:row>33</xdr:row>
      <xdr:rowOff>134763</xdr:rowOff>
    </xdr:to>
    <xdr:sp macro="" textlink="">
      <xdr:nvSpPr>
        <xdr:cNvPr id="314" name="楕円 313"/>
        <xdr:cNvSpPr/>
      </xdr:nvSpPr>
      <xdr:spPr>
        <a:xfrm>
          <a:off x="10426700" y="569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56040</xdr:rowOff>
    </xdr:from>
    <xdr:ext cx="599010" cy="259045"/>
    <xdr:sp macro="" textlink="">
      <xdr:nvSpPr>
        <xdr:cNvPr id="315" name="補助費等該当値テキスト"/>
        <xdr:cNvSpPr txBox="1"/>
      </xdr:nvSpPr>
      <xdr:spPr>
        <a:xfrm>
          <a:off x="10528300" y="554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29651</xdr:rowOff>
    </xdr:from>
    <xdr:to>
      <xdr:col>50</xdr:col>
      <xdr:colOff>165100</xdr:colOff>
      <xdr:row>36</xdr:row>
      <xdr:rowOff>131251</xdr:rowOff>
    </xdr:to>
    <xdr:sp macro="" textlink="">
      <xdr:nvSpPr>
        <xdr:cNvPr id="316" name="楕円 315"/>
        <xdr:cNvSpPr/>
      </xdr:nvSpPr>
      <xdr:spPr>
        <a:xfrm>
          <a:off x="9588500" y="62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147778</xdr:rowOff>
    </xdr:from>
    <xdr:ext cx="534377" cy="259045"/>
    <xdr:sp macro="" textlink="">
      <xdr:nvSpPr>
        <xdr:cNvPr id="317" name="テキスト ボックス 316"/>
        <xdr:cNvSpPr txBox="1"/>
      </xdr:nvSpPr>
      <xdr:spPr>
        <a:xfrm>
          <a:off x="9372111" y="597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27576</xdr:rowOff>
    </xdr:from>
    <xdr:to>
      <xdr:col>46</xdr:col>
      <xdr:colOff>38100</xdr:colOff>
      <xdr:row>36</xdr:row>
      <xdr:rowOff>129176</xdr:rowOff>
    </xdr:to>
    <xdr:sp macro="" textlink="">
      <xdr:nvSpPr>
        <xdr:cNvPr id="318" name="楕円 317"/>
        <xdr:cNvSpPr/>
      </xdr:nvSpPr>
      <xdr:spPr>
        <a:xfrm>
          <a:off x="8699500" y="61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145703</xdr:rowOff>
    </xdr:from>
    <xdr:ext cx="534377" cy="259045"/>
    <xdr:sp macro="" textlink="">
      <xdr:nvSpPr>
        <xdr:cNvPr id="319" name="テキスト ボックス 318"/>
        <xdr:cNvSpPr txBox="1"/>
      </xdr:nvSpPr>
      <xdr:spPr>
        <a:xfrm>
          <a:off x="8483111" y="59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16621</xdr:rowOff>
    </xdr:from>
    <xdr:to>
      <xdr:col>41</xdr:col>
      <xdr:colOff>101600</xdr:colOff>
      <xdr:row>36</xdr:row>
      <xdr:rowOff>118221</xdr:rowOff>
    </xdr:to>
    <xdr:sp macro="" textlink="">
      <xdr:nvSpPr>
        <xdr:cNvPr id="320" name="楕円 319"/>
        <xdr:cNvSpPr/>
      </xdr:nvSpPr>
      <xdr:spPr>
        <a:xfrm>
          <a:off x="7810500" y="61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134748</xdr:rowOff>
    </xdr:from>
    <xdr:ext cx="534377" cy="259045"/>
    <xdr:sp macro="" textlink="">
      <xdr:nvSpPr>
        <xdr:cNvPr id="321" name="テキスト ボックス 320"/>
        <xdr:cNvSpPr txBox="1"/>
      </xdr:nvSpPr>
      <xdr:spPr>
        <a:xfrm>
          <a:off x="7594111" y="596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27923</xdr:rowOff>
    </xdr:from>
    <xdr:to>
      <xdr:col>36</xdr:col>
      <xdr:colOff>165100</xdr:colOff>
      <xdr:row>35</xdr:row>
      <xdr:rowOff>129523</xdr:rowOff>
    </xdr:to>
    <xdr:sp macro="" textlink="">
      <xdr:nvSpPr>
        <xdr:cNvPr id="322" name="楕円 321"/>
        <xdr:cNvSpPr/>
      </xdr:nvSpPr>
      <xdr:spPr>
        <a:xfrm>
          <a:off x="6921500" y="60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146050</xdr:rowOff>
    </xdr:from>
    <xdr:ext cx="599010" cy="259045"/>
    <xdr:sp macro="" textlink="">
      <xdr:nvSpPr>
        <xdr:cNvPr id="323" name="テキスト ボックス 322"/>
        <xdr:cNvSpPr txBox="1"/>
      </xdr:nvSpPr>
      <xdr:spPr>
        <a:xfrm>
          <a:off x="6672795" y="580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57893</xdr:rowOff>
    </xdr:from>
    <xdr:to>
      <xdr:col>55</xdr:col>
      <xdr:colOff>0</xdr:colOff>
      <xdr:row>56</xdr:row>
      <xdr:rowOff>104573</xdr:rowOff>
    </xdr:to>
    <xdr:cxnSp macro="">
      <xdr:nvCxnSpPr>
        <xdr:cNvPr id="350" name="直線コネクタ 349"/>
        <xdr:cNvCxnSpPr/>
      </xdr:nvCxnSpPr>
      <xdr:spPr>
        <a:xfrm flipV="1">
          <a:off x="9639300" y="9659093"/>
          <a:ext cx="8382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104573</xdr:rowOff>
    </xdr:from>
    <xdr:to>
      <xdr:col>50</xdr:col>
      <xdr:colOff>114300</xdr:colOff>
      <xdr:row>57</xdr:row>
      <xdr:rowOff>1150</xdr:rowOff>
    </xdr:to>
    <xdr:cxnSp macro="">
      <xdr:nvCxnSpPr>
        <xdr:cNvPr id="353" name="直線コネクタ 352"/>
        <xdr:cNvCxnSpPr/>
      </xdr:nvCxnSpPr>
      <xdr:spPr>
        <a:xfrm flipV="1">
          <a:off x="8750300" y="9705773"/>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156918</xdr:rowOff>
    </xdr:from>
    <xdr:to>
      <xdr:col>45</xdr:col>
      <xdr:colOff>177800</xdr:colOff>
      <xdr:row>57</xdr:row>
      <xdr:rowOff>1150</xdr:rowOff>
    </xdr:to>
    <xdr:cxnSp macro="">
      <xdr:nvCxnSpPr>
        <xdr:cNvPr id="356" name="直線コネクタ 355"/>
        <xdr:cNvCxnSpPr/>
      </xdr:nvCxnSpPr>
      <xdr:spPr>
        <a:xfrm>
          <a:off x="7861300" y="9758118"/>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156918</xdr:rowOff>
    </xdr:from>
    <xdr:to>
      <xdr:col>41</xdr:col>
      <xdr:colOff>50800</xdr:colOff>
      <xdr:row>57</xdr:row>
      <xdr:rowOff>41356</xdr:rowOff>
    </xdr:to>
    <xdr:cxnSp macro="">
      <xdr:nvCxnSpPr>
        <xdr:cNvPr id="359" name="直線コネクタ 358"/>
        <xdr:cNvCxnSpPr/>
      </xdr:nvCxnSpPr>
      <xdr:spPr>
        <a:xfrm flipV="1">
          <a:off x="6972300" y="9758118"/>
          <a:ext cx="889000" cy="5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7093</xdr:rowOff>
    </xdr:from>
    <xdr:to>
      <xdr:col>55</xdr:col>
      <xdr:colOff>50800</xdr:colOff>
      <xdr:row>56</xdr:row>
      <xdr:rowOff>108693</xdr:rowOff>
    </xdr:to>
    <xdr:sp macro="" textlink="">
      <xdr:nvSpPr>
        <xdr:cNvPr id="369" name="楕円 368"/>
        <xdr:cNvSpPr/>
      </xdr:nvSpPr>
      <xdr:spPr>
        <a:xfrm>
          <a:off x="10426700" y="96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29970</xdr:rowOff>
    </xdr:from>
    <xdr:ext cx="534377" cy="259045"/>
    <xdr:sp macro="" textlink="">
      <xdr:nvSpPr>
        <xdr:cNvPr id="370" name="普通建設事業費該当値テキスト"/>
        <xdr:cNvSpPr txBox="1"/>
      </xdr:nvSpPr>
      <xdr:spPr>
        <a:xfrm>
          <a:off x="10528300" y="945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53773</xdr:rowOff>
    </xdr:from>
    <xdr:to>
      <xdr:col>50</xdr:col>
      <xdr:colOff>165100</xdr:colOff>
      <xdr:row>56</xdr:row>
      <xdr:rowOff>155373</xdr:rowOff>
    </xdr:to>
    <xdr:sp macro="" textlink="">
      <xdr:nvSpPr>
        <xdr:cNvPr id="371" name="楕円 370"/>
        <xdr:cNvSpPr/>
      </xdr:nvSpPr>
      <xdr:spPr>
        <a:xfrm>
          <a:off x="9588500" y="96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450</xdr:rowOff>
    </xdr:from>
    <xdr:ext cx="534377" cy="259045"/>
    <xdr:sp macro="" textlink="">
      <xdr:nvSpPr>
        <xdr:cNvPr id="372" name="テキスト ボックス 371"/>
        <xdr:cNvSpPr txBox="1"/>
      </xdr:nvSpPr>
      <xdr:spPr>
        <a:xfrm>
          <a:off x="9372111" y="94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121800</xdr:rowOff>
    </xdr:from>
    <xdr:to>
      <xdr:col>46</xdr:col>
      <xdr:colOff>38100</xdr:colOff>
      <xdr:row>57</xdr:row>
      <xdr:rowOff>51950</xdr:rowOff>
    </xdr:to>
    <xdr:sp macro="" textlink="">
      <xdr:nvSpPr>
        <xdr:cNvPr id="373" name="楕円 372"/>
        <xdr:cNvSpPr/>
      </xdr:nvSpPr>
      <xdr:spPr>
        <a:xfrm>
          <a:off x="8699500" y="97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43077</xdr:rowOff>
    </xdr:from>
    <xdr:ext cx="534377" cy="259045"/>
    <xdr:sp macro="" textlink="">
      <xdr:nvSpPr>
        <xdr:cNvPr id="374" name="テキスト ボックス 373"/>
        <xdr:cNvSpPr txBox="1"/>
      </xdr:nvSpPr>
      <xdr:spPr>
        <a:xfrm>
          <a:off x="8483111" y="981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106118</xdr:rowOff>
    </xdr:from>
    <xdr:to>
      <xdr:col>41</xdr:col>
      <xdr:colOff>101600</xdr:colOff>
      <xdr:row>57</xdr:row>
      <xdr:rowOff>36268</xdr:rowOff>
    </xdr:to>
    <xdr:sp macro="" textlink="">
      <xdr:nvSpPr>
        <xdr:cNvPr id="375" name="楕円 374"/>
        <xdr:cNvSpPr/>
      </xdr:nvSpPr>
      <xdr:spPr>
        <a:xfrm>
          <a:off x="7810500" y="97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52795</xdr:rowOff>
    </xdr:from>
    <xdr:ext cx="534377" cy="259045"/>
    <xdr:sp macro="" textlink="">
      <xdr:nvSpPr>
        <xdr:cNvPr id="376" name="テキスト ボックス 375"/>
        <xdr:cNvSpPr txBox="1"/>
      </xdr:nvSpPr>
      <xdr:spPr>
        <a:xfrm>
          <a:off x="7594111" y="94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162006</xdr:rowOff>
    </xdr:from>
    <xdr:to>
      <xdr:col>36</xdr:col>
      <xdr:colOff>165100</xdr:colOff>
      <xdr:row>57</xdr:row>
      <xdr:rowOff>92156</xdr:rowOff>
    </xdr:to>
    <xdr:sp macro="" textlink="">
      <xdr:nvSpPr>
        <xdr:cNvPr id="377" name="楕円 376"/>
        <xdr:cNvSpPr/>
      </xdr:nvSpPr>
      <xdr:spPr>
        <a:xfrm>
          <a:off x="6921500" y="97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83283</xdr:rowOff>
    </xdr:from>
    <xdr:ext cx="534377" cy="259045"/>
    <xdr:sp macro="" textlink="">
      <xdr:nvSpPr>
        <xdr:cNvPr id="378" name="テキスト ボックス 377"/>
        <xdr:cNvSpPr txBox="1"/>
      </xdr:nvSpPr>
      <xdr:spPr>
        <a:xfrm>
          <a:off x="6705111" y="985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48732</xdr:rowOff>
    </xdr:from>
    <xdr:to>
      <xdr:col>55</xdr:col>
      <xdr:colOff>0</xdr:colOff>
      <xdr:row>78</xdr:row>
      <xdr:rowOff>53274</xdr:rowOff>
    </xdr:to>
    <xdr:cxnSp macro="">
      <xdr:nvCxnSpPr>
        <xdr:cNvPr id="407" name="直線コネクタ 406"/>
        <xdr:cNvCxnSpPr/>
      </xdr:nvCxnSpPr>
      <xdr:spPr>
        <a:xfrm flipV="1">
          <a:off x="9639300" y="13250382"/>
          <a:ext cx="838200" cy="1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53274</xdr:rowOff>
    </xdr:from>
    <xdr:to>
      <xdr:col>50</xdr:col>
      <xdr:colOff>114300</xdr:colOff>
      <xdr:row>78</xdr:row>
      <xdr:rowOff>103482</xdr:rowOff>
    </xdr:to>
    <xdr:cxnSp macro="">
      <xdr:nvCxnSpPr>
        <xdr:cNvPr id="410" name="直線コネクタ 409"/>
        <xdr:cNvCxnSpPr/>
      </xdr:nvCxnSpPr>
      <xdr:spPr>
        <a:xfrm flipV="1">
          <a:off x="8750300" y="13426374"/>
          <a:ext cx="889000" cy="5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103482</xdr:rowOff>
    </xdr:from>
    <xdr:to>
      <xdr:col>45</xdr:col>
      <xdr:colOff>177800</xdr:colOff>
      <xdr:row>78</xdr:row>
      <xdr:rowOff>113898</xdr:rowOff>
    </xdr:to>
    <xdr:cxnSp macro="">
      <xdr:nvCxnSpPr>
        <xdr:cNvPr id="413" name="直線コネクタ 412"/>
        <xdr:cNvCxnSpPr/>
      </xdr:nvCxnSpPr>
      <xdr:spPr>
        <a:xfrm flipV="1">
          <a:off x="7861300" y="13476582"/>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106211</xdr:rowOff>
    </xdr:from>
    <xdr:to>
      <xdr:col>41</xdr:col>
      <xdr:colOff>50800</xdr:colOff>
      <xdr:row>78</xdr:row>
      <xdr:rowOff>113898</xdr:rowOff>
    </xdr:to>
    <xdr:cxnSp macro="">
      <xdr:nvCxnSpPr>
        <xdr:cNvPr id="416" name="直線コネクタ 415"/>
        <xdr:cNvCxnSpPr/>
      </xdr:nvCxnSpPr>
      <xdr:spPr>
        <a:xfrm>
          <a:off x="6972300" y="13479311"/>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169382</xdr:rowOff>
    </xdr:from>
    <xdr:to>
      <xdr:col>55</xdr:col>
      <xdr:colOff>50800</xdr:colOff>
      <xdr:row>77</xdr:row>
      <xdr:rowOff>99532</xdr:rowOff>
    </xdr:to>
    <xdr:sp macro="" textlink="">
      <xdr:nvSpPr>
        <xdr:cNvPr id="426" name="楕円 425"/>
        <xdr:cNvSpPr/>
      </xdr:nvSpPr>
      <xdr:spPr>
        <a:xfrm>
          <a:off x="10426700" y="131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20809</xdr:rowOff>
    </xdr:from>
    <xdr:ext cx="534377" cy="259045"/>
    <xdr:sp macro="" textlink="">
      <xdr:nvSpPr>
        <xdr:cNvPr id="427" name="普通建設事業費 （ うち新規整備　）該当値テキスト"/>
        <xdr:cNvSpPr txBox="1"/>
      </xdr:nvSpPr>
      <xdr:spPr>
        <a:xfrm>
          <a:off x="10528300" y="130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2474</xdr:rowOff>
    </xdr:from>
    <xdr:to>
      <xdr:col>50</xdr:col>
      <xdr:colOff>165100</xdr:colOff>
      <xdr:row>78</xdr:row>
      <xdr:rowOff>104074</xdr:rowOff>
    </xdr:to>
    <xdr:sp macro="" textlink="">
      <xdr:nvSpPr>
        <xdr:cNvPr id="428" name="楕円 427"/>
        <xdr:cNvSpPr/>
      </xdr:nvSpPr>
      <xdr:spPr>
        <a:xfrm>
          <a:off x="9588500" y="133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120601</xdr:rowOff>
    </xdr:from>
    <xdr:ext cx="534377" cy="259045"/>
    <xdr:sp macro="" textlink="">
      <xdr:nvSpPr>
        <xdr:cNvPr id="429" name="テキスト ボックス 428"/>
        <xdr:cNvSpPr txBox="1"/>
      </xdr:nvSpPr>
      <xdr:spPr>
        <a:xfrm>
          <a:off x="9372111" y="131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52682</xdr:rowOff>
    </xdr:from>
    <xdr:to>
      <xdr:col>46</xdr:col>
      <xdr:colOff>38100</xdr:colOff>
      <xdr:row>78</xdr:row>
      <xdr:rowOff>154282</xdr:rowOff>
    </xdr:to>
    <xdr:sp macro="" textlink="">
      <xdr:nvSpPr>
        <xdr:cNvPr id="430" name="楕円 429"/>
        <xdr:cNvSpPr/>
      </xdr:nvSpPr>
      <xdr:spPr>
        <a:xfrm>
          <a:off x="8699500" y="134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145409</xdr:rowOff>
    </xdr:from>
    <xdr:ext cx="534377" cy="259045"/>
    <xdr:sp macro="" textlink="">
      <xdr:nvSpPr>
        <xdr:cNvPr id="431" name="テキスト ボックス 430"/>
        <xdr:cNvSpPr txBox="1"/>
      </xdr:nvSpPr>
      <xdr:spPr>
        <a:xfrm>
          <a:off x="8483111" y="13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63098</xdr:rowOff>
    </xdr:from>
    <xdr:to>
      <xdr:col>41</xdr:col>
      <xdr:colOff>101600</xdr:colOff>
      <xdr:row>78</xdr:row>
      <xdr:rowOff>164698</xdr:rowOff>
    </xdr:to>
    <xdr:sp macro="" textlink="">
      <xdr:nvSpPr>
        <xdr:cNvPr id="432" name="楕円 431"/>
        <xdr:cNvSpPr/>
      </xdr:nvSpPr>
      <xdr:spPr>
        <a:xfrm>
          <a:off x="7810500" y="134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155825</xdr:rowOff>
    </xdr:from>
    <xdr:ext cx="534377" cy="259045"/>
    <xdr:sp macro="" textlink="">
      <xdr:nvSpPr>
        <xdr:cNvPr id="433" name="テキスト ボックス 432"/>
        <xdr:cNvSpPr txBox="1"/>
      </xdr:nvSpPr>
      <xdr:spPr>
        <a:xfrm>
          <a:off x="7594111" y="1352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55411</xdr:rowOff>
    </xdr:from>
    <xdr:to>
      <xdr:col>36</xdr:col>
      <xdr:colOff>165100</xdr:colOff>
      <xdr:row>78</xdr:row>
      <xdr:rowOff>157011</xdr:rowOff>
    </xdr:to>
    <xdr:sp macro="" textlink="">
      <xdr:nvSpPr>
        <xdr:cNvPr id="434" name="楕円 433"/>
        <xdr:cNvSpPr/>
      </xdr:nvSpPr>
      <xdr:spPr>
        <a:xfrm>
          <a:off x="6921500" y="13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148138</xdr:rowOff>
    </xdr:from>
    <xdr:ext cx="534377" cy="259045"/>
    <xdr:sp macro="" textlink="">
      <xdr:nvSpPr>
        <xdr:cNvPr id="435" name="テキスト ボックス 434"/>
        <xdr:cNvSpPr txBox="1"/>
      </xdr:nvSpPr>
      <xdr:spPr>
        <a:xfrm>
          <a:off x="6705111" y="135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38168</xdr:rowOff>
    </xdr:from>
    <xdr:to>
      <xdr:col>55</xdr:col>
      <xdr:colOff>0</xdr:colOff>
      <xdr:row>96</xdr:row>
      <xdr:rowOff>17611</xdr:rowOff>
    </xdr:to>
    <xdr:cxnSp macro="">
      <xdr:nvCxnSpPr>
        <xdr:cNvPr id="466" name="直線コネクタ 465"/>
        <xdr:cNvCxnSpPr/>
      </xdr:nvCxnSpPr>
      <xdr:spPr>
        <a:xfrm>
          <a:off x="9639300" y="16325918"/>
          <a:ext cx="838200" cy="15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38168</xdr:rowOff>
    </xdr:from>
    <xdr:to>
      <xdr:col>50</xdr:col>
      <xdr:colOff>114300</xdr:colOff>
      <xdr:row>96</xdr:row>
      <xdr:rowOff>104577</xdr:rowOff>
    </xdr:to>
    <xdr:cxnSp macro="">
      <xdr:nvCxnSpPr>
        <xdr:cNvPr id="469" name="直線コネクタ 468"/>
        <xdr:cNvCxnSpPr/>
      </xdr:nvCxnSpPr>
      <xdr:spPr>
        <a:xfrm flipV="1">
          <a:off x="8750300" y="16325918"/>
          <a:ext cx="889000" cy="2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85604</xdr:rowOff>
    </xdr:from>
    <xdr:to>
      <xdr:col>45</xdr:col>
      <xdr:colOff>177800</xdr:colOff>
      <xdr:row>96</xdr:row>
      <xdr:rowOff>104577</xdr:rowOff>
    </xdr:to>
    <xdr:cxnSp macro="">
      <xdr:nvCxnSpPr>
        <xdr:cNvPr id="472" name="直線コネクタ 471"/>
        <xdr:cNvCxnSpPr/>
      </xdr:nvCxnSpPr>
      <xdr:spPr>
        <a:xfrm>
          <a:off x="7861300" y="16544804"/>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85604</xdr:rowOff>
    </xdr:from>
    <xdr:to>
      <xdr:col>41</xdr:col>
      <xdr:colOff>50800</xdr:colOff>
      <xdr:row>96</xdr:row>
      <xdr:rowOff>94340</xdr:rowOff>
    </xdr:to>
    <xdr:cxnSp macro="">
      <xdr:nvCxnSpPr>
        <xdr:cNvPr id="475" name="直線コネクタ 474"/>
        <xdr:cNvCxnSpPr/>
      </xdr:nvCxnSpPr>
      <xdr:spPr>
        <a:xfrm flipV="1">
          <a:off x="6972300" y="16544804"/>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138261</xdr:rowOff>
    </xdr:from>
    <xdr:to>
      <xdr:col>55</xdr:col>
      <xdr:colOff>50800</xdr:colOff>
      <xdr:row>96</xdr:row>
      <xdr:rowOff>68411</xdr:rowOff>
    </xdr:to>
    <xdr:sp macro="" textlink="">
      <xdr:nvSpPr>
        <xdr:cNvPr id="485" name="楕円 484"/>
        <xdr:cNvSpPr/>
      </xdr:nvSpPr>
      <xdr:spPr>
        <a:xfrm>
          <a:off x="10426700" y="164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116688</xdr:rowOff>
    </xdr:from>
    <xdr:ext cx="534377" cy="259045"/>
    <xdr:sp macro="" textlink="">
      <xdr:nvSpPr>
        <xdr:cNvPr id="486" name="普通建設事業費 （ うち更新整備　）該当値テキスト"/>
        <xdr:cNvSpPr txBox="1"/>
      </xdr:nvSpPr>
      <xdr:spPr>
        <a:xfrm>
          <a:off x="10528300" y="164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158818</xdr:rowOff>
    </xdr:from>
    <xdr:to>
      <xdr:col>50</xdr:col>
      <xdr:colOff>165100</xdr:colOff>
      <xdr:row>95</xdr:row>
      <xdr:rowOff>88968</xdr:rowOff>
    </xdr:to>
    <xdr:sp macro="" textlink="">
      <xdr:nvSpPr>
        <xdr:cNvPr id="487" name="楕円 486"/>
        <xdr:cNvSpPr/>
      </xdr:nvSpPr>
      <xdr:spPr>
        <a:xfrm>
          <a:off x="9588500" y="162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105495</xdr:rowOff>
    </xdr:from>
    <xdr:ext cx="534377" cy="259045"/>
    <xdr:sp macro="" textlink="">
      <xdr:nvSpPr>
        <xdr:cNvPr id="488" name="テキスト ボックス 487"/>
        <xdr:cNvSpPr txBox="1"/>
      </xdr:nvSpPr>
      <xdr:spPr>
        <a:xfrm>
          <a:off x="9372111" y="1605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53777</xdr:rowOff>
    </xdr:from>
    <xdr:to>
      <xdr:col>46</xdr:col>
      <xdr:colOff>38100</xdr:colOff>
      <xdr:row>96</xdr:row>
      <xdr:rowOff>155377</xdr:rowOff>
    </xdr:to>
    <xdr:sp macro="" textlink="">
      <xdr:nvSpPr>
        <xdr:cNvPr id="489" name="楕円 488"/>
        <xdr:cNvSpPr/>
      </xdr:nvSpPr>
      <xdr:spPr>
        <a:xfrm>
          <a:off x="8699500" y="165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146504</xdr:rowOff>
    </xdr:from>
    <xdr:ext cx="534377" cy="259045"/>
    <xdr:sp macro="" textlink="">
      <xdr:nvSpPr>
        <xdr:cNvPr id="490" name="テキスト ボックス 489"/>
        <xdr:cNvSpPr txBox="1"/>
      </xdr:nvSpPr>
      <xdr:spPr>
        <a:xfrm>
          <a:off x="8483111" y="16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34804</xdr:rowOff>
    </xdr:from>
    <xdr:to>
      <xdr:col>41</xdr:col>
      <xdr:colOff>101600</xdr:colOff>
      <xdr:row>96</xdr:row>
      <xdr:rowOff>136404</xdr:rowOff>
    </xdr:to>
    <xdr:sp macro="" textlink="">
      <xdr:nvSpPr>
        <xdr:cNvPr id="491" name="楕円 490"/>
        <xdr:cNvSpPr/>
      </xdr:nvSpPr>
      <xdr:spPr>
        <a:xfrm>
          <a:off x="7810500" y="16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127531</xdr:rowOff>
    </xdr:from>
    <xdr:ext cx="534377" cy="259045"/>
    <xdr:sp macro="" textlink="">
      <xdr:nvSpPr>
        <xdr:cNvPr id="492" name="テキスト ボックス 491"/>
        <xdr:cNvSpPr txBox="1"/>
      </xdr:nvSpPr>
      <xdr:spPr>
        <a:xfrm>
          <a:off x="7594111" y="165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43540</xdr:rowOff>
    </xdr:from>
    <xdr:to>
      <xdr:col>36</xdr:col>
      <xdr:colOff>165100</xdr:colOff>
      <xdr:row>96</xdr:row>
      <xdr:rowOff>145140</xdr:rowOff>
    </xdr:to>
    <xdr:sp macro="" textlink="">
      <xdr:nvSpPr>
        <xdr:cNvPr id="493" name="楕円 492"/>
        <xdr:cNvSpPr/>
      </xdr:nvSpPr>
      <xdr:spPr>
        <a:xfrm>
          <a:off x="6921500" y="165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136267</xdr:rowOff>
    </xdr:from>
    <xdr:ext cx="534377" cy="259045"/>
    <xdr:sp macro="" textlink="">
      <xdr:nvSpPr>
        <xdr:cNvPr id="494" name="テキスト ボックス 493"/>
        <xdr:cNvSpPr txBox="1"/>
      </xdr:nvSpPr>
      <xdr:spPr>
        <a:xfrm>
          <a:off x="6705111" y="165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170104</xdr:rowOff>
    </xdr:from>
    <xdr:to>
      <xdr:col>85</xdr:col>
      <xdr:colOff>127000</xdr:colOff>
      <xdr:row>39</xdr:row>
      <xdr:rowOff>20320</xdr:rowOff>
    </xdr:to>
    <xdr:cxnSp macro="">
      <xdr:nvCxnSpPr>
        <xdr:cNvPr id="523" name="直線コネクタ 522"/>
        <xdr:cNvCxnSpPr/>
      </xdr:nvCxnSpPr>
      <xdr:spPr>
        <a:xfrm flipV="1">
          <a:off x="15481300" y="6685204"/>
          <a:ext cx="8382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20320</xdr:rowOff>
    </xdr:from>
    <xdr:to>
      <xdr:col>81</xdr:col>
      <xdr:colOff>50800</xdr:colOff>
      <xdr:row>39</xdr:row>
      <xdr:rowOff>30175</xdr:rowOff>
    </xdr:to>
    <xdr:cxnSp macro="">
      <xdr:nvCxnSpPr>
        <xdr:cNvPr id="526" name="直線コネクタ 525"/>
        <xdr:cNvCxnSpPr/>
      </xdr:nvCxnSpPr>
      <xdr:spPr>
        <a:xfrm flipV="1">
          <a:off x="14592300" y="6706870"/>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30175</xdr:rowOff>
    </xdr:from>
    <xdr:to>
      <xdr:col>76</xdr:col>
      <xdr:colOff>114300</xdr:colOff>
      <xdr:row>39</xdr:row>
      <xdr:rowOff>38926</xdr:rowOff>
    </xdr:to>
    <xdr:cxnSp macro="">
      <xdr:nvCxnSpPr>
        <xdr:cNvPr id="529" name="直線コネクタ 528"/>
        <xdr:cNvCxnSpPr/>
      </xdr:nvCxnSpPr>
      <xdr:spPr>
        <a:xfrm flipV="1">
          <a:off x="13703300" y="6716725"/>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38926</xdr:rowOff>
    </xdr:from>
    <xdr:to>
      <xdr:col>71</xdr:col>
      <xdr:colOff>177800</xdr:colOff>
      <xdr:row>39</xdr:row>
      <xdr:rowOff>43117</xdr:rowOff>
    </xdr:to>
    <xdr:cxnSp macro="">
      <xdr:nvCxnSpPr>
        <xdr:cNvPr id="532" name="直線コネクタ 531"/>
        <xdr:cNvCxnSpPr/>
      </xdr:nvCxnSpPr>
      <xdr:spPr>
        <a:xfrm flipV="1">
          <a:off x="12814300" y="672547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119304</xdr:rowOff>
    </xdr:from>
    <xdr:to>
      <xdr:col>85</xdr:col>
      <xdr:colOff>177800</xdr:colOff>
      <xdr:row>39</xdr:row>
      <xdr:rowOff>49454</xdr:rowOff>
    </xdr:to>
    <xdr:sp macro="" textlink="">
      <xdr:nvSpPr>
        <xdr:cNvPr id="542" name="楕円 541"/>
        <xdr:cNvSpPr/>
      </xdr:nvSpPr>
      <xdr:spPr>
        <a:xfrm>
          <a:off x="162687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44582</xdr:rowOff>
    </xdr:from>
    <xdr:ext cx="469744" cy="259045"/>
    <xdr:sp macro="" textlink="">
      <xdr:nvSpPr>
        <xdr:cNvPr id="543" name="災害復旧事業費該当値テキスト"/>
        <xdr:cNvSpPr txBox="1"/>
      </xdr:nvSpPr>
      <xdr:spPr>
        <a:xfrm>
          <a:off x="16370300" y="65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140970</xdr:rowOff>
    </xdr:from>
    <xdr:to>
      <xdr:col>81</xdr:col>
      <xdr:colOff>101600</xdr:colOff>
      <xdr:row>39</xdr:row>
      <xdr:rowOff>71120</xdr:rowOff>
    </xdr:to>
    <xdr:sp macro="" textlink="">
      <xdr:nvSpPr>
        <xdr:cNvPr id="544" name="楕円 543"/>
        <xdr:cNvSpPr/>
      </xdr:nvSpPr>
      <xdr:spPr>
        <a:xfrm>
          <a:off x="1543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62247</xdr:rowOff>
    </xdr:from>
    <xdr:ext cx="469744" cy="259045"/>
    <xdr:sp macro="" textlink="">
      <xdr:nvSpPr>
        <xdr:cNvPr id="545" name="テキスト ボックス 544"/>
        <xdr:cNvSpPr txBox="1"/>
      </xdr:nvSpPr>
      <xdr:spPr>
        <a:xfrm>
          <a:off x="15246428" y="674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150825</xdr:rowOff>
    </xdr:from>
    <xdr:to>
      <xdr:col>76</xdr:col>
      <xdr:colOff>165100</xdr:colOff>
      <xdr:row>39</xdr:row>
      <xdr:rowOff>80975</xdr:rowOff>
    </xdr:to>
    <xdr:sp macro="" textlink="">
      <xdr:nvSpPr>
        <xdr:cNvPr id="546" name="楕円 545"/>
        <xdr:cNvSpPr/>
      </xdr:nvSpPr>
      <xdr:spPr>
        <a:xfrm>
          <a:off x="14541500" y="66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72102</xdr:rowOff>
    </xdr:from>
    <xdr:ext cx="469744" cy="259045"/>
    <xdr:sp macro="" textlink="">
      <xdr:nvSpPr>
        <xdr:cNvPr id="547" name="テキスト ボックス 546"/>
        <xdr:cNvSpPr txBox="1"/>
      </xdr:nvSpPr>
      <xdr:spPr>
        <a:xfrm>
          <a:off x="14357428" y="675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159576</xdr:rowOff>
    </xdr:from>
    <xdr:to>
      <xdr:col>72</xdr:col>
      <xdr:colOff>38100</xdr:colOff>
      <xdr:row>39</xdr:row>
      <xdr:rowOff>89726</xdr:rowOff>
    </xdr:to>
    <xdr:sp macro="" textlink="">
      <xdr:nvSpPr>
        <xdr:cNvPr id="548" name="楕円 547"/>
        <xdr:cNvSpPr/>
      </xdr:nvSpPr>
      <xdr:spPr>
        <a:xfrm>
          <a:off x="13652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80853</xdr:rowOff>
    </xdr:from>
    <xdr:ext cx="378565" cy="259045"/>
    <xdr:sp macro="" textlink="">
      <xdr:nvSpPr>
        <xdr:cNvPr id="549" name="テキスト ボックス 548"/>
        <xdr:cNvSpPr txBox="1"/>
      </xdr:nvSpPr>
      <xdr:spPr>
        <a:xfrm>
          <a:off x="13514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163767</xdr:rowOff>
    </xdr:from>
    <xdr:to>
      <xdr:col>67</xdr:col>
      <xdr:colOff>101600</xdr:colOff>
      <xdr:row>39</xdr:row>
      <xdr:rowOff>93917</xdr:rowOff>
    </xdr:to>
    <xdr:sp macro="" textlink="">
      <xdr:nvSpPr>
        <xdr:cNvPr id="550" name="楕円 549"/>
        <xdr:cNvSpPr/>
      </xdr:nvSpPr>
      <xdr:spPr>
        <a:xfrm>
          <a:off x="12763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85044</xdr:rowOff>
    </xdr:from>
    <xdr:ext cx="378565" cy="259045"/>
    <xdr:sp macro="" textlink="">
      <xdr:nvSpPr>
        <xdr:cNvPr id="551" name="テキスト ボックス 550"/>
        <xdr:cNvSpPr txBox="1"/>
      </xdr:nvSpPr>
      <xdr:spPr>
        <a:xfrm>
          <a:off x="12625017" y="677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128194</xdr:rowOff>
    </xdr:from>
    <xdr:to>
      <xdr:col>85</xdr:col>
      <xdr:colOff>127000</xdr:colOff>
      <xdr:row>75</xdr:row>
      <xdr:rowOff>2463</xdr:rowOff>
    </xdr:to>
    <xdr:cxnSp macro="">
      <xdr:nvCxnSpPr>
        <xdr:cNvPr id="629" name="直線コネクタ 628"/>
        <xdr:cNvCxnSpPr/>
      </xdr:nvCxnSpPr>
      <xdr:spPr>
        <a:xfrm flipV="1">
          <a:off x="15481300" y="1281549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146177</xdr:rowOff>
    </xdr:from>
    <xdr:to>
      <xdr:col>81</xdr:col>
      <xdr:colOff>50800</xdr:colOff>
      <xdr:row>75</xdr:row>
      <xdr:rowOff>2463</xdr:rowOff>
    </xdr:to>
    <xdr:cxnSp macro="">
      <xdr:nvCxnSpPr>
        <xdr:cNvPr id="632" name="直線コネクタ 631"/>
        <xdr:cNvCxnSpPr/>
      </xdr:nvCxnSpPr>
      <xdr:spPr>
        <a:xfrm>
          <a:off x="14592300" y="12833477"/>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146177</xdr:rowOff>
    </xdr:from>
    <xdr:to>
      <xdr:col>76</xdr:col>
      <xdr:colOff>114300</xdr:colOff>
      <xdr:row>75</xdr:row>
      <xdr:rowOff>27165</xdr:rowOff>
    </xdr:to>
    <xdr:cxnSp macro="">
      <xdr:nvCxnSpPr>
        <xdr:cNvPr id="635" name="直線コネクタ 634"/>
        <xdr:cNvCxnSpPr/>
      </xdr:nvCxnSpPr>
      <xdr:spPr>
        <a:xfrm flipV="1">
          <a:off x="13703300" y="12833477"/>
          <a:ext cx="889000" cy="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8624</xdr:rowOff>
    </xdr:from>
    <xdr:to>
      <xdr:col>71</xdr:col>
      <xdr:colOff>177800</xdr:colOff>
      <xdr:row>75</xdr:row>
      <xdr:rowOff>27165</xdr:rowOff>
    </xdr:to>
    <xdr:cxnSp macro="">
      <xdr:nvCxnSpPr>
        <xdr:cNvPr id="638" name="直線コネクタ 637"/>
        <xdr:cNvCxnSpPr/>
      </xdr:nvCxnSpPr>
      <xdr:spPr>
        <a:xfrm>
          <a:off x="12814300" y="12695924"/>
          <a:ext cx="889000" cy="1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77394</xdr:rowOff>
    </xdr:from>
    <xdr:to>
      <xdr:col>85</xdr:col>
      <xdr:colOff>177800</xdr:colOff>
      <xdr:row>75</xdr:row>
      <xdr:rowOff>7544</xdr:rowOff>
    </xdr:to>
    <xdr:sp macro="" textlink="">
      <xdr:nvSpPr>
        <xdr:cNvPr id="648" name="楕円 647"/>
        <xdr:cNvSpPr/>
      </xdr:nvSpPr>
      <xdr:spPr>
        <a:xfrm>
          <a:off x="16268700" y="127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100271</xdr:rowOff>
    </xdr:from>
    <xdr:ext cx="534377" cy="259045"/>
    <xdr:sp macro="" textlink="">
      <xdr:nvSpPr>
        <xdr:cNvPr id="649" name="公債費該当値テキスト"/>
        <xdr:cNvSpPr txBox="1"/>
      </xdr:nvSpPr>
      <xdr:spPr>
        <a:xfrm>
          <a:off x="16370300" y="1261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123113</xdr:rowOff>
    </xdr:from>
    <xdr:to>
      <xdr:col>81</xdr:col>
      <xdr:colOff>101600</xdr:colOff>
      <xdr:row>75</xdr:row>
      <xdr:rowOff>53263</xdr:rowOff>
    </xdr:to>
    <xdr:sp macro="" textlink="">
      <xdr:nvSpPr>
        <xdr:cNvPr id="650" name="楕円 649"/>
        <xdr:cNvSpPr/>
      </xdr:nvSpPr>
      <xdr:spPr>
        <a:xfrm>
          <a:off x="15430500" y="128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69790</xdr:rowOff>
    </xdr:from>
    <xdr:ext cx="534377" cy="259045"/>
    <xdr:sp macro="" textlink="">
      <xdr:nvSpPr>
        <xdr:cNvPr id="651" name="テキスト ボックス 650"/>
        <xdr:cNvSpPr txBox="1"/>
      </xdr:nvSpPr>
      <xdr:spPr>
        <a:xfrm>
          <a:off x="15214111" y="125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95377</xdr:rowOff>
    </xdr:from>
    <xdr:to>
      <xdr:col>76</xdr:col>
      <xdr:colOff>165100</xdr:colOff>
      <xdr:row>75</xdr:row>
      <xdr:rowOff>25527</xdr:rowOff>
    </xdr:to>
    <xdr:sp macro="" textlink="">
      <xdr:nvSpPr>
        <xdr:cNvPr id="652" name="楕円 651"/>
        <xdr:cNvSpPr/>
      </xdr:nvSpPr>
      <xdr:spPr>
        <a:xfrm>
          <a:off x="14541500" y="127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42054</xdr:rowOff>
    </xdr:from>
    <xdr:ext cx="534377" cy="259045"/>
    <xdr:sp macro="" textlink="">
      <xdr:nvSpPr>
        <xdr:cNvPr id="653" name="テキスト ボックス 652"/>
        <xdr:cNvSpPr txBox="1"/>
      </xdr:nvSpPr>
      <xdr:spPr>
        <a:xfrm>
          <a:off x="14325111" y="125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147815</xdr:rowOff>
    </xdr:from>
    <xdr:to>
      <xdr:col>72</xdr:col>
      <xdr:colOff>38100</xdr:colOff>
      <xdr:row>75</xdr:row>
      <xdr:rowOff>77965</xdr:rowOff>
    </xdr:to>
    <xdr:sp macro="" textlink="">
      <xdr:nvSpPr>
        <xdr:cNvPr id="654" name="楕円 653"/>
        <xdr:cNvSpPr/>
      </xdr:nvSpPr>
      <xdr:spPr>
        <a:xfrm>
          <a:off x="13652500" y="128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94492</xdr:rowOff>
    </xdr:from>
    <xdr:ext cx="534377" cy="259045"/>
    <xdr:sp macro="" textlink="">
      <xdr:nvSpPr>
        <xdr:cNvPr id="655" name="テキスト ボックス 654"/>
        <xdr:cNvSpPr txBox="1"/>
      </xdr:nvSpPr>
      <xdr:spPr>
        <a:xfrm>
          <a:off x="13436111" y="126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129274</xdr:rowOff>
    </xdr:from>
    <xdr:to>
      <xdr:col>67</xdr:col>
      <xdr:colOff>101600</xdr:colOff>
      <xdr:row>74</xdr:row>
      <xdr:rowOff>59424</xdr:rowOff>
    </xdr:to>
    <xdr:sp macro="" textlink="">
      <xdr:nvSpPr>
        <xdr:cNvPr id="656" name="楕円 655"/>
        <xdr:cNvSpPr/>
      </xdr:nvSpPr>
      <xdr:spPr>
        <a:xfrm>
          <a:off x="12763500" y="126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75951</xdr:rowOff>
    </xdr:from>
    <xdr:ext cx="534377" cy="259045"/>
    <xdr:sp macro="" textlink="">
      <xdr:nvSpPr>
        <xdr:cNvPr id="657" name="テキスト ボックス 656"/>
        <xdr:cNvSpPr txBox="1"/>
      </xdr:nvSpPr>
      <xdr:spPr>
        <a:xfrm>
          <a:off x="12547111" y="124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126505</xdr:rowOff>
    </xdr:from>
    <xdr:to>
      <xdr:col>85</xdr:col>
      <xdr:colOff>126364</xdr:colOff>
      <xdr:row>99</xdr:row>
      <xdr:rowOff>40615</xdr:rowOff>
    </xdr:to>
    <xdr:cxnSp macro="">
      <xdr:nvCxnSpPr>
        <xdr:cNvPr id="681" name="直線コネクタ 680"/>
        <xdr:cNvCxnSpPr/>
      </xdr:nvCxnSpPr>
      <xdr:spPr>
        <a:xfrm flipV="1">
          <a:off x="16317595" y="16242805"/>
          <a:ext cx="1269" cy="77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44442</xdr:rowOff>
    </xdr:from>
    <xdr:ext cx="378565" cy="259045"/>
    <xdr:sp macro="" textlink="">
      <xdr:nvSpPr>
        <xdr:cNvPr id="682" name="積立金最小値テキスト"/>
        <xdr:cNvSpPr txBox="1"/>
      </xdr:nvSpPr>
      <xdr:spPr>
        <a:xfrm>
          <a:off x="16370300" y="17017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40615</xdr:rowOff>
    </xdr:from>
    <xdr:to>
      <xdr:col>86</xdr:col>
      <xdr:colOff>25400</xdr:colOff>
      <xdr:row>99</xdr:row>
      <xdr:rowOff>40615</xdr:rowOff>
    </xdr:to>
    <xdr:cxnSp macro="">
      <xdr:nvCxnSpPr>
        <xdr:cNvPr id="683" name="直線コネクタ 682"/>
        <xdr:cNvCxnSpPr/>
      </xdr:nvCxnSpPr>
      <xdr:spPr>
        <a:xfrm>
          <a:off x="16230600" y="1701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73182</xdr:rowOff>
    </xdr:from>
    <xdr:ext cx="534377" cy="259045"/>
    <xdr:sp macro="" textlink="">
      <xdr:nvSpPr>
        <xdr:cNvPr id="684" name="積立金最大値テキスト"/>
        <xdr:cNvSpPr txBox="1"/>
      </xdr:nvSpPr>
      <xdr:spPr>
        <a:xfrm>
          <a:off x="16370300" y="1601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126505</xdr:rowOff>
    </xdr:from>
    <xdr:to>
      <xdr:col>86</xdr:col>
      <xdr:colOff>25400</xdr:colOff>
      <xdr:row>94</xdr:row>
      <xdr:rowOff>126505</xdr:rowOff>
    </xdr:to>
    <xdr:cxnSp macro="">
      <xdr:nvCxnSpPr>
        <xdr:cNvPr id="685" name="直線コネクタ 684"/>
        <xdr:cNvCxnSpPr/>
      </xdr:nvCxnSpPr>
      <xdr:spPr>
        <a:xfrm>
          <a:off x="16230600" y="1624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45923</xdr:rowOff>
    </xdr:from>
    <xdr:to>
      <xdr:col>85</xdr:col>
      <xdr:colOff>127000</xdr:colOff>
      <xdr:row>97</xdr:row>
      <xdr:rowOff>58141</xdr:rowOff>
    </xdr:to>
    <xdr:cxnSp macro="">
      <xdr:nvCxnSpPr>
        <xdr:cNvPr id="686" name="直線コネクタ 685"/>
        <xdr:cNvCxnSpPr/>
      </xdr:nvCxnSpPr>
      <xdr:spPr>
        <a:xfrm flipV="1">
          <a:off x="15481300" y="16333673"/>
          <a:ext cx="838200" cy="3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114000</xdr:rowOff>
    </xdr:from>
    <xdr:ext cx="534377" cy="259045"/>
    <xdr:sp macro="" textlink="">
      <xdr:nvSpPr>
        <xdr:cNvPr id="687" name="積立金平均値テキスト"/>
        <xdr:cNvSpPr txBox="1"/>
      </xdr:nvSpPr>
      <xdr:spPr>
        <a:xfrm>
          <a:off x="16370300" y="1674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135573</xdr:rowOff>
    </xdr:from>
    <xdr:to>
      <xdr:col>85</xdr:col>
      <xdr:colOff>177800</xdr:colOff>
      <xdr:row>98</xdr:row>
      <xdr:rowOff>65723</xdr:rowOff>
    </xdr:to>
    <xdr:sp macro="" textlink="">
      <xdr:nvSpPr>
        <xdr:cNvPr id="688" name="フローチャート: 判断 687"/>
        <xdr:cNvSpPr/>
      </xdr:nvSpPr>
      <xdr:spPr>
        <a:xfrm>
          <a:off x="162687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58141</xdr:rowOff>
    </xdr:from>
    <xdr:to>
      <xdr:col>81</xdr:col>
      <xdr:colOff>50800</xdr:colOff>
      <xdr:row>97</xdr:row>
      <xdr:rowOff>144754</xdr:rowOff>
    </xdr:to>
    <xdr:cxnSp macro="">
      <xdr:nvCxnSpPr>
        <xdr:cNvPr id="689" name="直線コネクタ 688"/>
        <xdr:cNvCxnSpPr/>
      </xdr:nvCxnSpPr>
      <xdr:spPr>
        <a:xfrm flipV="1">
          <a:off x="14592300" y="16688791"/>
          <a:ext cx="889000" cy="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151905</xdr:rowOff>
    </xdr:from>
    <xdr:to>
      <xdr:col>81</xdr:col>
      <xdr:colOff>101600</xdr:colOff>
      <xdr:row>98</xdr:row>
      <xdr:rowOff>82055</xdr:rowOff>
    </xdr:to>
    <xdr:sp macro="" textlink="">
      <xdr:nvSpPr>
        <xdr:cNvPr id="690" name="フローチャート: 判断 689"/>
        <xdr:cNvSpPr/>
      </xdr:nvSpPr>
      <xdr:spPr>
        <a:xfrm>
          <a:off x="15430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73182</xdr:rowOff>
    </xdr:from>
    <xdr:ext cx="534377" cy="259045"/>
    <xdr:sp macro="" textlink="">
      <xdr:nvSpPr>
        <xdr:cNvPr id="691" name="テキスト ボックス 690"/>
        <xdr:cNvSpPr txBox="1"/>
      </xdr:nvSpPr>
      <xdr:spPr>
        <a:xfrm>
          <a:off x="15214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122492</xdr:rowOff>
    </xdr:from>
    <xdr:to>
      <xdr:col>76</xdr:col>
      <xdr:colOff>114300</xdr:colOff>
      <xdr:row>97</xdr:row>
      <xdr:rowOff>144754</xdr:rowOff>
    </xdr:to>
    <xdr:cxnSp macro="">
      <xdr:nvCxnSpPr>
        <xdr:cNvPr id="692" name="直線コネクタ 691"/>
        <xdr:cNvCxnSpPr/>
      </xdr:nvCxnSpPr>
      <xdr:spPr>
        <a:xfrm>
          <a:off x="13703300" y="16238792"/>
          <a:ext cx="889000" cy="5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147841</xdr:rowOff>
    </xdr:from>
    <xdr:to>
      <xdr:col>76</xdr:col>
      <xdr:colOff>165100</xdr:colOff>
      <xdr:row>98</xdr:row>
      <xdr:rowOff>77991</xdr:rowOff>
    </xdr:to>
    <xdr:sp macro="" textlink="">
      <xdr:nvSpPr>
        <xdr:cNvPr id="693" name="フローチャート: 判断 692"/>
        <xdr:cNvSpPr/>
      </xdr:nvSpPr>
      <xdr:spPr>
        <a:xfrm>
          <a:off x="14541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69118</xdr:rowOff>
    </xdr:from>
    <xdr:ext cx="534377" cy="259045"/>
    <xdr:sp macro="" textlink="">
      <xdr:nvSpPr>
        <xdr:cNvPr id="694" name="テキスト ボックス 693"/>
        <xdr:cNvSpPr txBox="1"/>
      </xdr:nvSpPr>
      <xdr:spPr>
        <a:xfrm>
          <a:off x="14325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101473</xdr:rowOff>
    </xdr:from>
    <xdr:to>
      <xdr:col>71</xdr:col>
      <xdr:colOff>177800</xdr:colOff>
      <xdr:row>94</xdr:row>
      <xdr:rowOff>122492</xdr:rowOff>
    </xdr:to>
    <xdr:cxnSp macro="">
      <xdr:nvCxnSpPr>
        <xdr:cNvPr id="695" name="直線コネクタ 694"/>
        <xdr:cNvCxnSpPr/>
      </xdr:nvCxnSpPr>
      <xdr:spPr>
        <a:xfrm>
          <a:off x="12814300" y="15531973"/>
          <a:ext cx="889000" cy="7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128042</xdr:rowOff>
    </xdr:from>
    <xdr:to>
      <xdr:col>72</xdr:col>
      <xdr:colOff>38100</xdr:colOff>
      <xdr:row>98</xdr:row>
      <xdr:rowOff>58192</xdr:rowOff>
    </xdr:to>
    <xdr:sp macro="" textlink="">
      <xdr:nvSpPr>
        <xdr:cNvPr id="696" name="フローチャート: 判断 695"/>
        <xdr:cNvSpPr/>
      </xdr:nvSpPr>
      <xdr:spPr>
        <a:xfrm>
          <a:off x="13652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49319</xdr:rowOff>
    </xdr:from>
    <xdr:ext cx="534377" cy="259045"/>
    <xdr:sp macro="" textlink="">
      <xdr:nvSpPr>
        <xdr:cNvPr id="697" name="テキスト ボックス 696"/>
        <xdr:cNvSpPr txBox="1"/>
      </xdr:nvSpPr>
      <xdr:spPr>
        <a:xfrm>
          <a:off x="13436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142342</xdr:rowOff>
    </xdr:from>
    <xdr:to>
      <xdr:col>67</xdr:col>
      <xdr:colOff>101600</xdr:colOff>
      <xdr:row>98</xdr:row>
      <xdr:rowOff>72492</xdr:rowOff>
    </xdr:to>
    <xdr:sp macro="" textlink="">
      <xdr:nvSpPr>
        <xdr:cNvPr id="698" name="フローチャート: 判断 697"/>
        <xdr:cNvSpPr/>
      </xdr:nvSpPr>
      <xdr:spPr>
        <a:xfrm>
          <a:off x="127635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63619</xdr:rowOff>
    </xdr:from>
    <xdr:ext cx="534377" cy="259045"/>
    <xdr:sp macro="" textlink="">
      <xdr:nvSpPr>
        <xdr:cNvPr id="699" name="テキスト ボックス 698"/>
        <xdr:cNvSpPr txBox="1"/>
      </xdr:nvSpPr>
      <xdr:spPr>
        <a:xfrm>
          <a:off x="12547111" y="168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166573</xdr:rowOff>
    </xdr:from>
    <xdr:to>
      <xdr:col>85</xdr:col>
      <xdr:colOff>177800</xdr:colOff>
      <xdr:row>95</xdr:row>
      <xdr:rowOff>96723</xdr:rowOff>
    </xdr:to>
    <xdr:sp macro="" textlink="">
      <xdr:nvSpPr>
        <xdr:cNvPr id="705" name="楕円 704"/>
        <xdr:cNvSpPr/>
      </xdr:nvSpPr>
      <xdr:spPr>
        <a:xfrm>
          <a:off x="16268700" y="162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81500</xdr:rowOff>
    </xdr:from>
    <xdr:ext cx="534377" cy="259045"/>
    <xdr:sp macro="" textlink="">
      <xdr:nvSpPr>
        <xdr:cNvPr id="706" name="積立金該当値テキスト"/>
        <xdr:cNvSpPr txBox="1"/>
      </xdr:nvSpPr>
      <xdr:spPr>
        <a:xfrm>
          <a:off x="16370300" y="1619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7341</xdr:rowOff>
    </xdr:from>
    <xdr:to>
      <xdr:col>81</xdr:col>
      <xdr:colOff>101600</xdr:colOff>
      <xdr:row>97</xdr:row>
      <xdr:rowOff>108941</xdr:rowOff>
    </xdr:to>
    <xdr:sp macro="" textlink="">
      <xdr:nvSpPr>
        <xdr:cNvPr id="707" name="楕円 706"/>
        <xdr:cNvSpPr/>
      </xdr:nvSpPr>
      <xdr:spPr>
        <a:xfrm>
          <a:off x="15430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125468</xdr:rowOff>
    </xdr:from>
    <xdr:ext cx="534377" cy="259045"/>
    <xdr:sp macro="" textlink="">
      <xdr:nvSpPr>
        <xdr:cNvPr id="708" name="テキスト ボックス 707"/>
        <xdr:cNvSpPr txBox="1"/>
      </xdr:nvSpPr>
      <xdr:spPr>
        <a:xfrm>
          <a:off x="15214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93954</xdr:rowOff>
    </xdr:from>
    <xdr:to>
      <xdr:col>76</xdr:col>
      <xdr:colOff>165100</xdr:colOff>
      <xdr:row>98</xdr:row>
      <xdr:rowOff>24104</xdr:rowOff>
    </xdr:to>
    <xdr:sp macro="" textlink="">
      <xdr:nvSpPr>
        <xdr:cNvPr id="709" name="楕円 708"/>
        <xdr:cNvSpPr/>
      </xdr:nvSpPr>
      <xdr:spPr>
        <a:xfrm>
          <a:off x="14541500" y="167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40631</xdr:rowOff>
    </xdr:from>
    <xdr:ext cx="534377" cy="259045"/>
    <xdr:sp macro="" textlink="">
      <xdr:nvSpPr>
        <xdr:cNvPr id="710" name="テキスト ボックス 709"/>
        <xdr:cNvSpPr txBox="1"/>
      </xdr:nvSpPr>
      <xdr:spPr>
        <a:xfrm>
          <a:off x="14325111" y="164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71692</xdr:rowOff>
    </xdr:from>
    <xdr:to>
      <xdr:col>72</xdr:col>
      <xdr:colOff>38100</xdr:colOff>
      <xdr:row>95</xdr:row>
      <xdr:rowOff>1842</xdr:rowOff>
    </xdr:to>
    <xdr:sp macro="" textlink="">
      <xdr:nvSpPr>
        <xdr:cNvPr id="711" name="楕円 710"/>
        <xdr:cNvSpPr/>
      </xdr:nvSpPr>
      <xdr:spPr>
        <a:xfrm>
          <a:off x="13652500" y="161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18369</xdr:rowOff>
    </xdr:from>
    <xdr:ext cx="534377" cy="259045"/>
    <xdr:sp macro="" textlink="">
      <xdr:nvSpPr>
        <xdr:cNvPr id="712" name="テキスト ボックス 711"/>
        <xdr:cNvSpPr txBox="1"/>
      </xdr:nvSpPr>
      <xdr:spPr>
        <a:xfrm>
          <a:off x="13436111" y="159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50673</xdr:rowOff>
    </xdr:from>
    <xdr:to>
      <xdr:col>67</xdr:col>
      <xdr:colOff>101600</xdr:colOff>
      <xdr:row>90</xdr:row>
      <xdr:rowOff>152273</xdr:rowOff>
    </xdr:to>
    <xdr:sp macro="" textlink="">
      <xdr:nvSpPr>
        <xdr:cNvPr id="713" name="楕円 712"/>
        <xdr:cNvSpPr/>
      </xdr:nvSpPr>
      <xdr:spPr>
        <a:xfrm>
          <a:off x="12763500" y="154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168800</xdr:rowOff>
    </xdr:from>
    <xdr:ext cx="599010" cy="259045"/>
    <xdr:sp macro="" textlink="">
      <xdr:nvSpPr>
        <xdr:cNvPr id="714" name="テキスト ボックス 713"/>
        <xdr:cNvSpPr txBox="1"/>
      </xdr:nvSpPr>
      <xdr:spPr>
        <a:xfrm>
          <a:off x="12514795" y="1525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6" name="直線コネクタ 735"/>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9"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40" name="直線コネクタ 739"/>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38522</xdr:rowOff>
    </xdr:from>
    <xdr:to>
      <xdr:col>116</xdr:col>
      <xdr:colOff>63500</xdr:colOff>
      <xdr:row>38</xdr:row>
      <xdr:rowOff>1305</xdr:rowOff>
    </xdr:to>
    <xdr:cxnSp macro="">
      <xdr:nvCxnSpPr>
        <xdr:cNvPr id="741" name="直線コネクタ 740"/>
        <xdr:cNvCxnSpPr/>
      </xdr:nvCxnSpPr>
      <xdr:spPr>
        <a:xfrm flipV="1">
          <a:off x="21323300" y="6382172"/>
          <a:ext cx="838200" cy="1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2"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3" name="フローチャート: 判断 742"/>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1305</xdr:rowOff>
    </xdr:from>
    <xdr:to>
      <xdr:col>111</xdr:col>
      <xdr:colOff>177800</xdr:colOff>
      <xdr:row>38</xdr:row>
      <xdr:rowOff>5832</xdr:rowOff>
    </xdr:to>
    <xdr:cxnSp macro="">
      <xdr:nvCxnSpPr>
        <xdr:cNvPr id="744" name="直線コネクタ 743"/>
        <xdr:cNvCxnSpPr/>
      </xdr:nvCxnSpPr>
      <xdr:spPr>
        <a:xfrm flipV="1">
          <a:off x="20434300" y="6516405"/>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5" name="フローチャート: 判断 744"/>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6" name="テキスト ボックス 745"/>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5832</xdr:rowOff>
    </xdr:from>
    <xdr:to>
      <xdr:col>107</xdr:col>
      <xdr:colOff>50800</xdr:colOff>
      <xdr:row>38</xdr:row>
      <xdr:rowOff>6517</xdr:rowOff>
    </xdr:to>
    <xdr:cxnSp macro="">
      <xdr:nvCxnSpPr>
        <xdr:cNvPr id="747" name="直線コネクタ 746"/>
        <xdr:cNvCxnSpPr/>
      </xdr:nvCxnSpPr>
      <xdr:spPr>
        <a:xfrm flipV="1">
          <a:off x="19545300" y="652093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8" name="フローチャート: 判断 747"/>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9" name="テキスト ボックス 748"/>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6517</xdr:rowOff>
    </xdr:from>
    <xdr:to>
      <xdr:col>102</xdr:col>
      <xdr:colOff>114300</xdr:colOff>
      <xdr:row>38</xdr:row>
      <xdr:rowOff>7295</xdr:rowOff>
    </xdr:to>
    <xdr:cxnSp macro="">
      <xdr:nvCxnSpPr>
        <xdr:cNvPr id="750" name="直線コネクタ 749"/>
        <xdr:cNvCxnSpPr/>
      </xdr:nvCxnSpPr>
      <xdr:spPr>
        <a:xfrm flipV="1">
          <a:off x="18656300" y="6521617"/>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1" name="フローチャート: 判断 750"/>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2" name="テキスト ボックス 751"/>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3" name="フローチャート: 判断 752"/>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4" name="テキスト ボックス 753"/>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159172</xdr:rowOff>
    </xdr:from>
    <xdr:to>
      <xdr:col>116</xdr:col>
      <xdr:colOff>114300</xdr:colOff>
      <xdr:row>37</xdr:row>
      <xdr:rowOff>89322</xdr:rowOff>
    </xdr:to>
    <xdr:sp macro="" textlink="">
      <xdr:nvSpPr>
        <xdr:cNvPr id="760" name="楕円 759"/>
        <xdr:cNvSpPr/>
      </xdr:nvSpPr>
      <xdr:spPr>
        <a:xfrm>
          <a:off x="221107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10599</xdr:rowOff>
    </xdr:from>
    <xdr:ext cx="469744" cy="259045"/>
    <xdr:sp macro="" textlink="">
      <xdr:nvSpPr>
        <xdr:cNvPr id="761" name="投資及び出資金該当値テキスト"/>
        <xdr:cNvSpPr txBox="1"/>
      </xdr:nvSpPr>
      <xdr:spPr>
        <a:xfrm>
          <a:off x="22212300" y="61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121956</xdr:rowOff>
    </xdr:from>
    <xdr:to>
      <xdr:col>112</xdr:col>
      <xdr:colOff>38100</xdr:colOff>
      <xdr:row>38</xdr:row>
      <xdr:rowOff>52105</xdr:rowOff>
    </xdr:to>
    <xdr:sp macro="" textlink="">
      <xdr:nvSpPr>
        <xdr:cNvPr id="762" name="楕円 761"/>
        <xdr:cNvSpPr/>
      </xdr:nvSpPr>
      <xdr:spPr>
        <a:xfrm>
          <a:off x="21272500" y="6465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68633</xdr:rowOff>
    </xdr:from>
    <xdr:ext cx="469744" cy="259045"/>
    <xdr:sp macro="" textlink="">
      <xdr:nvSpPr>
        <xdr:cNvPr id="763" name="テキスト ボックス 762"/>
        <xdr:cNvSpPr txBox="1"/>
      </xdr:nvSpPr>
      <xdr:spPr>
        <a:xfrm>
          <a:off x="21088428" y="62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126482</xdr:rowOff>
    </xdr:from>
    <xdr:to>
      <xdr:col>107</xdr:col>
      <xdr:colOff>101600</xdr:colOff>
      <xdr:row>38</xdr:row>
      <xdr:rowOff>56632</xdr:rowOff>
    </xdr:to>
    <xdr:sp macro="" textlink="">
      <xdr:nvSpPr>
        <xdr:cNvPr id="764" name="楕円 763"/>
        <xdr:cNvSpPr/>
      </xdr:nvSpPr>
      <xdr:spPr>
        <a:xfrm>
          <a:off x="20383500" y="647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73159</xdr:rowOff>
    </xdr:from>
    <xdr:ext cx="469744" cy="259045"/>
    <xdr:sp macro="" textlink="">
      <xdr:nvSpPr>
        <xdr:cNvPr id="765" name="テキスト ボックス 764"/>
        <xdr:cNvSpPr txBox="1"/>
      </xdr:nvSpPr>
      <xdr:spPr>
        <a:xfrm>
          <a:off x="20199428" y="624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127168</xdr:rowOff>
    </xdr:from>
    <xdr:to>
      <xdr:col>102</xdr:col>
      <xdr:colOff>165100</xdr:colOff>
      <xdr:row>38</xdr:row>
      <xdr:rowOff>57317</xdr:rowOff>
    </xdr:to>
    <xdr:sp macro="" textlink="">
      <xdr:nvSpPr>
        <xdr:cNvPr id="766" name="楕円 765"/>
        <xdr:cNvSpPr/>
      </xdr:nvSpPr>
      <xdr:spPr>
        <a:xfrm>
          <a:off x="19494500" y="64708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73845</xdr:rowOff>
    </xdr:from>
    <xdr:ext cx="469744" cy="259045"/>
    <xdr:sp macro="" textlink="">
      <xdr:nvSpPr>
        <xdr:cNvPr id="767" name="テキスト ボックス 766"/>
        <xdr:cNvSpPr txBox="1"/>
      </xdr:nvSpPr>
      <xdr:spPr>
        <a:xfrm>
          <a:off x="19310428" y="624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127945</xdr:rowOff>
    </xdr:from>
    <xdr:to>
      <xdr:col>98</xdr:col>
      <xdr:colOff>38100</xdr:colOff>
      <xdr:row>38</xdr:row>
      <xdr:rowOff>58095</xdr:rowOff>
    </xdr:to>
    <xdr:sp macro="" textlink="">
      <xdr:nvSpPr>
        <xdr:cNvPr id="768" name="楕円 767"/>
        <xdr:cNvSpPr/>
      </xdr:nvSpPr>
      <xdr:spPr>
        <a:xfrm>
          <a:off x="18605500" y="64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74622</xdr:rowOff>
    </xdr:from>
    <xdr:ext cx="469744" cy="259045"/>
    <xdr:sp macro="" textlink="">
      <xdr:nvSpPr>
        <xdr:cNvPr id="769" name="テキスト ボックス 768"/>
        <xdr:cNvSpPr txBox="1"/>
      </xdr:nvSpPr>
      <xdr:spPr>
        <a:xfrm>
          <a:off x="18421428" y="62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3" name="直線コネクタ 792"/>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6"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7" name="直線コネクタ 796"/>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79693</xdr:rowOff>
    </xdr:from>
    <xdr:to>
      <xdr:col>116</xdr:col>
      <xdr:colOff>63500</xdr:colOff>
      <xdr:row>58</xdr:row>
      <xdr:rowOff>6579</xdr:rowOff>
    </xdr:to>
    <xdr:cxnSp macro="">
      <xdr:nvCxnSpPr>
        <xdr:cNvPr id="798" name="直線コネクタ 797"/>
        <xdr:cNvCxnSpPr/>
      </xdr:nvCxnSpPr>
      <xdr:spPr>
        <a:xfrm flipV="1">
          <a:off x="21323300" y="9852343"/>
          <a:ext cx="8382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9" name="貸付金平均値テキスト"/>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800" name="フローチャート: 判断 799"/>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6579</xdr:rowOff>
    </xdr:from>
    <xdr:to>
      <xdr:col>111</xdr:col>
      <xdr:colOff>177800</xdr:colOff>
      <xdr:row>58</xdr:row>
      <xdr:rowOff>7531</xdr:rowOff>
    </xdr:to>
    <xdr:cxnSp macro="">
      <xdr:nvCxnSpPr>
        <xdr:cNvPr id="801" name="直線コネクタ 800"/>
        <xdr:cNvCxnSpPr/>
      </xdr:nvCxnSpPr>
      <xdr:spPr>
        <a:xfrm flipV="1">
          <a:off x="20434300" y="995067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2" name="フローチャート: 判断 801"/>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3" name="テキスト ボックス 802"/>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146215</xdr:rowOff>
    </xdr:from>
    <xdr:to>
      <xdr:col>107</xdr:col>
      <xdr:colOff>50800</xdr:colOff>
      <xdr:row>58</xdr:row>
      <xdr:rowOff>7531</xdr:rowOff>
    </xdr:to>
    <xdr:cxnSp macro="">
      <xdr:nvCxnSpPr>
        <xdr:cNvPr id="804" name="直線コネクタ 803"/>
        <xdr:cNvCxnSpPr/>
      </xdr:nvCxnSpPr>
      <xdr:spPr>
        <a:xfrm>
          <a:off x="19545300" y="991886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5" name="フローチャート: 判断 804"/>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6" name="テキスト ボックス 805"/>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107238</xdr:rowOff>
    </xdr:from>
    <xdr:to>
      <xdr:col>102</xdr:col>
      <xdr:colOff>114300</xdr:colOff>
      <xdr:row>57</xdr:row>
      <xdr:rowOff>146215</xdr:rowOff>
    </xdr:to>
    <xdr:cxnSp macro="">
      <xdr:nvCxnSpPr>
        <xdr:cNvPr id="807" name="直線コネクタ 806"/>
        <xdr:cNvCxnSpPr/>
      </xdr:nvCxnSpPr>
      <xdr:spPr>
        <a:xfrm>
          <a:off x="18656300" y="9879888"/>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8" name="フローチャート: 判断 807"/>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9" name="テキスト ボックス 808"/>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10" name="フローチャート: 判断 809"/>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11" name="テキスト ボックス 810"/>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28893</xdr:rowOff>
    </xdr:from>
    <xdr:to>
      <xdr:col>116</xdr:col>
      <xdr:colOff>114300</xdr:colOff>
      <xdr:row>57</xdr:row>
      <xdr:rowOff>130493</xdr:rowOff>
    </xdr:to>
    <xdr:sp macro="" textlink="">
      <xdr:nvSpPr>
        <xdr:cNvPr id="817" name="楕円 816"/>
        <xdr:cNvSpPr/>
      </xdr:nvSpPr>
      <xdr:spPr>
        <a:xfrm>
          <a:off x="22110700" y="98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51770</xdr:rowOff>
    </xdr:from>
    <xdr:ext cx="469744" cy="259045"/>
    <xdr:sp macro="" textlink="">
      <xdr:nvSpPr>
        <xdr:cNvPr id="818" name="貸付金該当値テキスト"/>
        <xdr:cNvSpPr txBox="1"/>
      </xdr:nvSpPr>
      <xdr:spPr>
        <a:xfrm>
          <a:off x="22212300" y="965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127229</xdr:rowOff>
    </xdr:from>
    <xdr:to>
      <xdr:col>112</xdr:col>
      <xdr:colOff>38100</xdr:colOff>
      <xdr:row>58</xdr:row>
      <xdr:rowOff>57379</xdr:rowOff>
    </xdr:to>
    <xdr:sp macro="" textlink="">
      <xdr:nvSpPr>
        <xdr:cNvPr id="819" name="楕円 818"/>
        <xdr:cNvSpPr/>
      </xdr:nvSpPr>
      <xdr:spPr>
        <a:xfrm>
          <a:off x="212725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73906</xdr:rowOff>
    </xdr:from>
    <xdr:ext cx="469744" cy="259045"/>
    <xdr:sp macro="" textlink="">
      <xdr:nvSpPr>
        <xdr:cNvPr id="820" name="テキスト ボックス 819"/>
        <xdr:cNvSpPr txBox="1"/>
      </xdr:nvSpPr>
      <xdr:spPr>
        <a:xfrm>
          <a:off x="21088428" y="967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128181</xdr:rowOff>
    </xdr:from>
    <xdr:to>
      <xdr:col>107</xdr:col>
      <xdr:colOff>101600</xdr:colOff>
      <xdr:row>58</xdr:row>
      <xdr:rowOff>58331</xdr:rowOff>
    </xdr:to>
    <xdr:sp macro="" textlink="">
      <xdr:nvSpPr>
        <xdr:cNvPr id="821" name="楕円 820"/>
        <xdr:cNvSpPr/>
      </xdr:nvSpPr>
      <xdr:spPr>
        <a:xfrm>
          <a:off x="20383500" y="9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74858</xdr:rowOff>
    </xdr:from>
    <xdr:ext cx="469744" cy="259045"/>
    <xdr:sp macro="" textlink="">
      <xdr:nvSpPr>
        <xdr:cNvPr id="822" name="テキスト ボックス 821"/>
        <xdr:cNvSpPr txBox="1"/>
      </xdr:nvSpPr>
      <xdr:spPr>
        <a:xfrm>
          <a:off x="20199428" y="967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95415</xdr:rowOff>
    </xdr:from>
    <xdr:to>
      <xdr:col>102</xdr:col>
      <xdr:colOff>165100</xdr:colOff>
      <xdr:row>58</xdr:row>
      <xdr:rowOff>25565</xdr:rowOff>
    </xdr:to>
    <xdr:sp macro="" textlink="">
      <xdr:nvSpPr>
        <xdr:cNvPr id="823" name="楕円 822"/>
        <xdr:cNvSpPr/>
      </xdr:nvSpPr>
      <xdr:spPr>
        <a:xfrm>
          <a:off x="194945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42092</xdr:rowOff>
    </xdr:from>
    <xdr:ext cx="469744" cy="259045"/>
    <xdr:sp macro="" textlink="">
      <xdr:nvSpPr>
        <xdr:cNvPr id="824" name="テキスト ボックス 823"/>
        <xdr:cNvSpPr txBox="1"/>
      </xdr:nvSpPr>
      <xdr:spPr>
        <a:xfrm>
          <a:off x="19310428" y="964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56438</xdr:rowOff>
    </xdr:from>
    <xdr:to>
      <xdr:col>98</xdr:col>
      <xdr:colOff>38100</xdr:colOff>
      <xdr:row>57</xdr:row>
      <xdr:rowOff>158038</xdr:rowOff>
    </xdr:to>
    <xdr:sp macro="" textlink="">
      <xdr:nvSpPr>
        <xdr:cNvPr id="825" name="楕円 824"/>
        <xdr:cNvSpPr/>
      </xdr:nvSpPr>
      <xdr:spPr>
        <a:xfrm>
          <a:off x="18605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3115</xdr:rowOff>
    </xdr:from>
    <xdr:ext cx="469744" cy="259045"/>
    <xdr:sp macro="" textlink="">
      <xdr:nvSpPr>
        <xdr:cNvPr id="826" name="テキスト ボックス 825"/>
        <xdr:cNvSpPr txBox="1"/>
      </xdr:nvSpPr>
      <xdr:spPr>
        <a:xfrm>
          <a:off x="18421428" y="9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51" name="直線コネクタ 850"/>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2"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3" name="直線コネクタ 852"/>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4"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5" name="直線コネクタ 854"/>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94361</xdr:rowOff>
    </xdr:from>
    <xdr:to>
      <xdr:col>116</xdr:col>
      <xdr:colOff>63500</xdr:colOff>
      <xdr:row>75</xdr:row>
      <xdr:rowOff>105372</xdr:rowOff>
    </xdr:to>
    <xdr:cxnSp macro="">
      <xdr:nvCxnSpPr>
        <xdr:cNvPr id="856" name="直線コネクタ 855"/>
        <xdr:cNvCxnSpPr/>
      </xdr:nvCxnSpPr>
      <xdr:spPr>
        <a:xfrm>
          <a:off x="21323300" y="12953111"/>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7"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8" name="フローチャート: 判断 857"/>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94361</xdr:rowOff>
    </xdr:from>
    <xdr:to>
      <xdr:col>111</xdr:col>
      <xdr:colOff>177800</xdr:colOff>
      <xdr:row>75</xdr:row>
      <xdr:rowOff>131051</xdr:rowOff>
    </xdr:to>
    <xdr:cxnSp macro="">
      <xdr:nvCxnSpPr>
        <xdr:cNvPr id="859" name="直線コネクタ 858"/>
        <xdr:cNvCxnSpPr/>
      </xdr:nvCxnSpPr>
      <xdr:spPr>
        <a:xfrm flipV="1">
          <a:off x="20434300" y="1295311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60" name="フローチャート: 判断 859"/>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61" name="テキスト ボックス 860"/>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131051</xdr:rowOff>
    </xdr:from>
    <xdr:to>
      <xdr:col>107</xdr:col>
      <xdr:colOff>50800</xdr:colOff>
      <xdr:row>76</xdr:row>
      <xdr:rowOff>61176</xdr:rowOff>
    </xdr:to>
    <xdr:cxnSp macro="">
      <xdr:nvCxnSpPr>
        <xdr:cNvPr id="862" name="直線コネクタ 861"/>
        <xdr:cNvCxnSpPr/>
      </xdr:nvCxnSpPr>
      <xdr:spPr>
        <a:xfrm flipV="1">
          <a:off x="19545300" y="12989801"/>
          <a:ext cx="889000"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3" name="フローチャート: 判断 862"/>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4" name="テキスト ボックス 863"/>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19989</xdr:rowOff>
    </xdr:from>
    <xdr:to>
      <xdr:col>102</xdr:col>
      <xdr:colOff>114300</xdr:colOff>
      <xdr:row>76</xdr:row>
      <xdr:rowOff>61176</xdr:rowOff>
    </xdr:to>
    <xdr:cxnSp macro="">
      <xdr:nvCxnSpPr>
        <xdr:cNvPr id="865" name="直線コネクタ 864"/>
        <xdr:cNvCxnSpPr/>
      </xdr:nvCxnSpPr>
      <xdr:spPr>
        <a:xfrm>
          <a:off x="18656300" y="13050189"/>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6" name="フローチャート: 判断 865"/>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7" name="テキスト ボックス 866"/>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8" name="フローチャート: 判断 867"/>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9" name="テキスト ボックス 868"/>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54572</xdr:rowOff>
    </xdr:from>
    <xdr:to>
      <xdr:col>116</xdr:col>
      <xdr:colOff>114300</xdr:colOff>
      <xdr:row>75</xdr:row>
      <xdr:rowOff>156172</xdr:rowOff>
    </xdr:to>
    <xdr:sp macro="" textlink="">
      <xdr:nvSpPr>
        <xdr:cNvPr id="875" name="楕円 874"/>
        <xdr:cNvSpPr/>
      </xdr:nvSpPr>
      <xdr:spPr>
        <a:xfrm>
          <a:off x="22110700" y="129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32999</xdr:rowOff>
    </xdr:from>
    <xdr:ext cx="534377" cy="259045"/>
    <xdr:sp macro="" textlink="">
      <xdr:nvSpPr>
        <xdr:cNvPr id="876" name="繰出金該当値テキスト"/>
        <xdr:cNvSpPr txBox="1"/>
      </xdr:nvSpPr>
      <xdr:spPr>
        <a:xfrm>
          <a:off x="22212300" y="128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43561</xdr:rowOff>
    </xdr:from>
    <xdr:to>
      <xdr:col>112</xdr:col>
      <xdr:colOff>38100</xdr:colOff>
      <xdr:row>75</xdr:row>
      <xdr:rowOff>145161</xdr:rowOff>
    </xdr:to>
    <xdr:sp macro="" textlink="">
      <xdr:nvSpPr>
        <xdr:cNvPr id="877" name="楕円 876"/>
        <xdr:cNvSpPr/>
      </xdr:nvSpPr>
      <xdr:spPr>
        <a:xfrm>
          <a:off x="21272500" y="129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136289</xdr:rowOff>
    </xdr:from>
    <xdr:ext cx="534377" cy="259045"/>
    <xdr:sp macro="" textlink="">
      <xdr:nvSpPr>
        <xdr:cNvPr id="878" name="テキスト ボックス 877"/>
        <xdr:cNvSpPr txBox="1"/>
      </xdr:nvSpPr>
      <xdr:spPr>
        <a:xfrm>
          <a:off x="21056111" y="1299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80251</xdr:rowOff>
    </xdr:from>
    <xdr:to>
      <xdr:col>107</xdr:col>
      <xdr:colOff>101600</xdr:colOff>
      <xdr:row>76</xdr:row>
      <xdr:rowOff>10401</xdr:rowOff>
    </xdr:to>
    <xdr:sp macro="" textlink="">
      <xdr:nvSpPr>
        <xdr:cNvPr id="879" name="楕円 878"/>
        <xdr:cNvSpPr/>
      </xdr:nvSpPr>
      <xdr:spPr>
        <a:xfrm>
          <a:off x="20383500" y="129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1528</xdr:rowOff>
    </xdr:from>
    <xdr:ext cx="534377" cy="259045"/>
    <xdr:sp macro="" textlink="">
      <xdr:nvSpPr>
        <xdr:cNvPr id="880" name="テキスト ボックス 879"/>
        <xdr:cNvSpPr txBox="1"/>
      </xdr:nvSpPr>
      <xdr:spPr>
        <a:xfrm>
          <a:off x="20167111" y="130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10376</xdr:rowOff>
    </xdr:from>
    <xdr:to>
      <xdr:col>102</xdr:col>
      <xdr:colOff>165100</xdr:colOff>
      <xdr:row>76</xdr:row>
      <xdr:rowOff>111976</xdr:rowOff>
    </xdr:to>
    <xdr:sp macro="" textlink="">
      <xdr:nvSpPr>
        <xdr:cNvPr id="881" name="楕円 880"/>
        <xdr:cNvSpPr/>
      </xdr:nvSpPr>
      <xdr:spPr>
        <a:xfrm>
          <a:off x="19494500" y="130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103103</xdr:rowOff>
    </xdr:from>
    <xdr:ext cx="534377" cy="259045"/>
    <xdr:sp macro="" textlink="">
      <xdr:nvSpPr>
        <xdr:cNvPr id="882" name="テキスト ボックス 881"/>
        <xdr:cNvSpPr txBox="1"/>
      </xdr:nvSpPr>
      <xdr:spPr>
        <a:xfrm>
          <a:off x="19278111" y="1313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140639</xdr:rowOff>
    </xdr:from>
    <xdr:to>
      <xdr:col>98</xdr:col>
      <xdr:colOff>38100</xdr:colOff>
      <xdr:row>76</xdr:row>
      <xdr:rowOff>70789</xdr:rowOff>
    </xdr:to>
    <xdr:sp macro="" textlink="">
      <xdr:nvSpPr>
        <xdr:cNvPr id="883" name="楕円 882"/>
        <xdr:cNvSpPr/>
      </xdr:nvSpPr>
      <xdr:spPr>
        <a:xfrm>
          <a:off x="18605500" y="12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61916</xdr:rowOff>
    </xdr:from>
    <xdr:ext cx="534377" cy="259045"/>
    <xdr:sp macro="" textlink="">
      <xdr:nvSpPr>
        <xdr:cNvPr id="884" name="テキスト ボックス 883"/>
        <xdr:cNvSpPr txBox="1"/>
      </xdr:nvSpPr>
      <xdr:spPr>
        <a:xfrm>
          <a:off x="18389111" y="130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・人件費は、会計年度任用職員制度により物件費及び扶助費に分析されていた賃金が人件費となったことが大きいが、全国平均、県平均を上回っていることから、引き続き、適正な人員配置に努める。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80,550</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12,519</a:t>
          </a:r>
          <a:r>
            <a:rPr kumimoji="1" lang="ja-JP" altLang="en-US" sz="1300">
              <a:latin typeface="ＭＳ Ｐゴシック" panose="020B0600070205080204" pitchFamily="50" charset="-128"/>
              <a:ea typeface="ＭＳ Ｐゴシック" panose="020B0600070205080204" pitchFamily="50" charset="-128"/>
            </a:rPr>
            <a:t>円の増加となった。プレミアム付商品券をはじめとした新型コロナウイルス対策事業やふるさと納税関連経費の増加によるものであるが、引き続き、その他の経費削減に努める。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199,691</a:t>
          </a:r>
          <a:r>
            <a:rPr kumimoji="1" lang="ja-JP" altLang="en-US" sz="1300">
              <a:latin typeface="ＭＳ Ｐゴシック" panose="020B0600070205080204" pitchFamily="50" charset="-128"/>
              <a:ea typeface="ＭＳ Ｐゴシック" panose="020B0600070205080204" pitchFamily="50" charset="-128"/>
            </a:rPr>
            <a:t>円となった。前年度と比較して</a:t>
          </a:r>
          <a:r>
            <a:rPr kumimoji="1" lang="en-US" altLang="ja-JP" sz="1300">
              <a:latin typeface="ＭＳ Ｐゴシック" panose="020B0600070205080204" pitchFamily="50" charset="-128"/>
              <a:ea typeface="ＭＳ Ｐゴシック" panose="020B0600070205080204" pitchFamily="50" charset="-128"/>
            </a:rPr>
            <a:t>111,732</a:t>
          </a:r>
          <a:r>
            <a:rPr kumimoji="1" lang="ja-JP" altLang="en-US" sz="1300">
              <a:latin typeface="ＭＳ Ｐゴシック" panose="020B0600070205080204" pitchFamily="50" charset="-128"/>
              <a:ea typeface="ＭＳ Ｐゴシック" panose="020B0600070205080204" pitchFamily="50" charset="-128"/>
            </a:rPr>
            <a:t>円増加したが、国が新型コロナウイルス対策として１人あたり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万円を給付した特別定額給付金が大きく影響している。その影響を控除しても類似団体内平均値、全国平均及び長野県平均と比較して高い値となっており、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極的な整備を行ってきた下水道事業会計への補助金が多額であることに加え、上伊那広域連合や伊那中央行政組合による広域行政（ごみ処理、病院事業など）に係る負担が多額となっていることが要因である。関係団体と連携を図りながら、経営の健全化や負担の適正化等を求めていく。</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44,438</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23,096</a:t>
          </a:r>
          <a:r>
            <a:rPr kumimoji="1" lang="ja-JP" altLang="en-US" sz="1300">
              <a:latin typeface="ＭＳ Ｐゴシック" panose="020B0600070205080204" pitchFamily="50" charset="-128"/>
              <a:ea typeface="ＭＳ Ｐゴシック" panose="020B0600070205080204" pitchFamily="50" charset="-128"/>
            </a:rPr>
            <a:t>円の増加となった。福祉まちづくりセンター建設、環状南線整備、市営住宅建設等の必要な大型事業が集中したもの。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53,884</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27,962</a:t>
          </a:r>
          <a:r>
            <a:rPr kumimoji="1" lang="ja-JP" altLang="en-US" sz="1300">
              <a:latin typeface="ＭＳ Ｐゴシック" panose="020B0600070205080204" pitchFamily="50" charset="-128"/>
              <a:ea typeface="ＭＳ Ｐゴシック" panose="020B0600070205080204" pitchFamily="50" charset="-128"/>
            </a:rPr>
            <a:t>円の増加となった。依然として類似団体内平均値、全国平均及び長野県平均と比較して高い値を維持している。今後も、財政状況をみながら基金への積立てを行い、財政基盤の強化に努める。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67,084
65,292
667.93
48,929,882
47,781,256
935,343
21,203,521
30,571,426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151587</xdr:rowOff>
    </xdr:from>
    <xdr:to>
      <xdr:col>24</xdr:col>
      <xdr:colOff>63500</xdr:colOff>
      <xdr:row>35</xdr:row>
      <xdr:rowOff>166218</xdr:rowOff>
    </xdr:to>
    <xdr:cxnSp macro="">
      <xdr:nvCxnSpPr>
        <xdr:cNvPr id="59" name="直線コネクタ 58"/>
        <xdr:cNvCxnSpPr/>
      </xdr:nvCxnSpPr>
      <xdr:spPr>
        <a:xfrm>
          <a:off x="3797300" y="6152337"/>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151587</xdr:rowOff>
    </xdr:from>
    <xdr:to>
      <xdr:col>19</xdr:col>
      <xdr:colOff>177800</xdr:colOff>
      <xdr:row>36</xdr:row>
      <xdr:rowOff>27229</xdr:rowOff>
    </xdr:to>
    <xdr:cxnSp macro="">
      <xdr:nvCxnSpPr>
        <xdr:cNvPr id="62" name="直線コネクタ 61"/>
        <xdr:cNvCxnSpPr/>
      </xdr:nvCxnSpPr>
      <xdr:spPr>
        <a:xfrm flipV="1">
          <a:off x="2908300" y="6152337"/>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165760</xdr:rowOff>
    </xdr:from>
    <xdr:to>
      <xdr:col>15</xdr:col>
      <xdr:colOff>50800</xdr:colOff>
      <xdr:row>36</xdr:row>
      <xdr:rowOff>27229</xdr:rowOff>
    </xdr:to>
    <xdr:cxnSp macro="">
      <xdr:nvCxnSpPr>
        <xdr:cNvPr id="65" name="直線コネクタ 64"/>
        <xdr:cNvCxnSpPr/>
      </xdr:nvCxnSpPr>
      <xdr:spPr>
        <a:xfrm>
          <a:off x="2019300" y="616651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157988</xdr:rowOff>
    </xdr:from>
    <xdr:to>
      <xdr:col>10</xdr:col>
      <xdr:colOff>114300</xdr:colOff>
      <xdr:row>35</xdr:row>
      <xdr:rowOff>165760</xdr:rowOff>
    </xdr:to>
    <xdr:cxnSp macro="">
      <xdr:nvCxnSpPr>
        <xdr:cNvPr id="68" name="直線コネクタ 67"/>
        <xdr:cNvCxnSpPr/>
      </xdr:nvCxnSpPr>
      <xdr:spPr>
        <a:xfrm>
          <a:off x="1130300" y="615873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115418</xdr:rowOff>
    </xdr:from>
    <xdr:to>
      <xdr:col>24</xdr:col>
      <xdr:colOff>114300</xdr:colOff>
      <xdr:row>36</xdr:row>
      <xdr:rowOff>45568</xdr:rowOff>
    </xdr:to>
    <xdr:sp macro="" textlink="">
      <xdr:nvSpPr>
        <xdr:cNvPr id="78" name="楕円 77"/>
        <xdr:cNvSpPr/>
      </xdr:nvSpPr>
      <xdr:spPr>
        <a:xfrm>
          <a:off x="45847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93845</xdr:rowOff>
    </xdr:from>
    <xdr:ext cx="469744" cy="259045"/>
    <xdr:sp macro="" textlink="">
      <xdr:nvSpPr>
        <xdr:cNvPr id="79" name="議会費該当値テキスト"/>
        <xdr:cNvSpPr txBox="1"/>
      </xdr:nvSpPr>
      <xdr:spPr>
        <a:xfrm>
          <a:off x="4686300"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100787</xdr:rowOff>
    </xdr:from>
    <xdr:to>
      <xdr:col>20</xdr:col>
      <xdr:colOff>38100</xdr:colOff>
      <xdr:row>36</xdr:row>
      <xdr:rowOff>30937</xdr:rowOff>
    </xdr:to>
    <xdr:sp macro="" textlink="">
      <xdr:nvSpPr>
        <xdr:cNvPr id="80" name="楕円 79"/>
        <xdr:cNvSpPr/>
      </xdr:nvSpPr>
      <xdr:spPr>
        <a:xfrm>
          <a:off x="3746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22064</xdr:rowOff>
    </xdr:from>
    <xdr:ext cx="469744" cy="259045"/>
    <xdr:sp macro="" textlink="">
      <xdr:nvSpPr>
        <xdr:cNvPr id="81" name="テキスト ボックス 80"/>
        <xdr:cNvSpPr txBox="1"/>
      </xdr:nvSpPr>
      <xdr:spPr>
        <a:xfrm>
          <a:off x="3562428" y="619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147879</xdr:rowOff>
    </xdr:from>
    <xdr:to>
      <xdr:col>15</xdr:col>
      <xdr:colOff>101600</xdr:colOff>
      <xdr:row>36</xdr:row>
      <xdr:rowOff>78029</xdr:rowOff>
    </xdr:to>
    <xdr:sp macro="" textlink="">
      <xdr:nvSpPr>
        <xdr:cNvPr id="82" name="楕円 81"/>
        <xdr:cNvSpPr/>
      </xdr:nvSpPr>
      <xdr:spPr>
        <a:xfrm>
          <a:off x="2857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69156</xdr:rowOff>
    </xdr:from>
    <xdr:ext cx="469744" cy="259045"/>
    <xdr:sp macro="" textlink="">
      <xdr:nvSpPr>
        <xdr:cNvPr id="83" name="テキスト ボックス 82"/>
        <xdr:cNvSpPr txBox="1"/>
      </xdr:nvSpPr>
      <xdr:spPr>
        <a:xfrm>
          <a:off x="2673428"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114960</xdr:rowOff>
    </xdr:from>
    <xdr:to>
      <xdr:col>10</xdr:col>
      <xdr:colOff>165100</xdr:colOff>
      <xdr:row>36</xdr:row>
      <xdr:rowOff>45110</xdr:rowOff>
    </xdr:to>
    <xdr:sp macro="" textlink="">
      <xdr:nvSpPr>
        <xdr:cNvPr id="84" name="楕円 83"/>
        <xdr:cNvSpPr/>
      </xdr:nvSpPr>
      <xdr:spPr>
        <a:xfrm>
          <a:off x="1968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36237</xdr:rowOff>
    </xdr:from>
    <xdr:ext cx="469744" cy="259045"/>
    <xdr:sp macro="" textlink="">
      <xdr:nvSpPr>
        <xdr:cNvPr id="85" name="テキスト ボックス 84"/>
        <xdr:cNvSpPr txBox="1"/>
      </xdr:nvSpPr>
      <xdr:spPr>
        <a:xfrm>
          <a:off x="1784428" y="62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86" name="楕円 85"/>
        <xdr:cNvSpPr/>
      </xdr:nvSpPr>
      <xdr:spPr>
        <a:xfrm>
          <a:off x="1079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28465</xdr:rowOff>
    </xdr:from>
    <xdr:ext cx="469744" cy="259045"/>
    <xdr:sp macro="" textlink="">
      <xdr:nvSpPr>
        <xdr:cNvPr id="87" name="テキスト ボックス 86"/>
        <xdr:cNvSpPr txBox="1"/>
      </xdr:nvSpPr>
      <xdr:spPr>
        <a:xfrm>
          <a:off x="895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128834</xdr:rowOff>
    </xdr:from>
    <xdr:to>
      <xdr:col>24</xdr:col>
      <xdr:colOff>63500</xdr:colOff>
      <xdr:row>57</xdr:row>
      <xdr:rowOff>64258</xdr:rowOff>
    </xdr:to>
    <xdr:cxnSp macro="">
      <xdr:nvCxnSpPr>
        <xdr:cNvPr id="116" name="直線コネクタ 115"/>
        <xdr:cNvCxnSpPr/>
      </xdr:nvCxnSpPr>
      <xdr:spPr>
        <a:xfrm flipV="1">
          <a:off x="3797300" y="9387134"/>
          <a:ext cx="838200" cy="44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64258</xdr:rowOff>
    </xdr:from>
    <xdr:to>
      <xdr:col>19</xdr:col>
      <xdr:colOff>177800</xdr:colOff>
      <xdr:row>57</xdr:row>
      <xdr:rowOff>132628</xdr:rowOff>
    </xdr:to>
    <xdr:cxnSp macro="">
      <xdr:nvCxnSpPr>
        <xdr:cNvPr id="119" name="直線コネクタ 118"/>
        <xdr:cNvCxnSpPr/>
      </xdr:nvCxnSpPr>
      <xdr:spPr>
        <a:xfrm flipV="1">
          <a:off x="2908300" y="9836908"/>
          <a:ext cx="889000" cy="6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141418</xdr:rowOff>
    </xdr:from>
    <xdr:to>
      <xdr:col>15</xdr:col>
      <xdr:colOff>50800</xdr:colOff>
      <xdr:row>57</xdr:row>
      <xdr:rowOff>132628</xdr:rowOff>
    </xdr:to>
    <xdr:cxnSp macro="">
      <xdr:nvCxnSpPr>
        <xdr:cNvPr id="122" name="直線コネクタ 121"/>
        <xdr:cNvCxnSpPr/>
      </xdr:nvCxnSpPr>
      <xdr:spPr>
        <a:xfrm>
          <a:off x="2019300" y="9742618"/>
          <a:ext cx="889000" cy="1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83563</xdr:rowOff>
    </xdr:from>
    <xdr:to>
      <xdr:col>10</xdr:col>
      <xdr:colOff>114300</xdr:colOff>
      <xdr:row>56</xdr:row>
      <xdr:rowOff>141418</xdr:rowOff>
    </xdr:to>
    <xdr:cxnSp macro="">
      <xdr:nvCxnSpPr>
        <xdr:cNvPr id="125" name="直線コネクタ 124"/>
        <xdr:cNvCxnSpPr/>
      </xdr:nvCxnSpPr>
      <xdr:spPr>
        <a:xfrm>
          <a:off x="1130300" y="9341863"/>
          <a:ext cx="889000" cy="40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78034</xdr:rowOff>
    </xdr:from>
    <xdr:to>
      <xdr:col>24</xdr:col>
      <xdr:colOff>114300</xdr:colOff>
      <xdr:row>55</xdr:row>
      <xdr:rowOff>8184</xdr:rowOff>
    </xdr:to>
    <xdr:sp macro="" textlink="">
      <xdr:nvSpPr>
        <xdr:cNvPr id="135" name="楕円 134"/>
        <xdr:cNvSpPr/>
      </xdr:nvSpPr>
      <xdr:spPr>
        <a:xfrm>
          <a:off x="4584700" y="93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100911</xdr:rowOff>
    </xdr:from>
    <xdr:ext cx="599010" cy="259045"/>
    <xdr:sp macro="" textlink="">
      <xdr:nvSpPr>
        <xdr:cNvPr id="136" name="総務費該当値テキスト"/>
        <xdr:cNvSpPr txBox="1"/>
      </xdr:nvSpPr>
      <xdr:spPr>
        <a:xfrm>
          <a:off x="4686300" y="918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13458</xdr:rowOff>
    </xdr:from>
    <xdr:to>
      <xdr:col>20</xdr:col>
      <xdr:colOff>38100</xdr:colOff>
      <xdr:row>57</xdr:row>
      <xdr:rowOff>115058</xdr:rowOff>
    </xdr:to>
    <xdr:sp macro="" textlink="">
      <xdr:nvSpPr>
        <xdr:cNvPr id="137" name="楕円 136"/>
        <xdr:cNvSpPr/>
      </xdr:nvSpPr>
      <xdr:spPr>
        <a:xfrm>
          <a:off x="3746500" y="97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131585</xdr:rowOff>
    </xdr:from>
    <xdr:ext cx="534377" cy="259045"/>
    <xdr:sp macro="" textlink="">
      <xdr:nvSpPr>
        <xdr:cNvPr id="138" name="テキスト ボックス 137"/>
        <xdr:cNvSpPr txBox="1"/>
      </xdr:nvSpPr>
      <xdr:spPr>
        <a:xfrm>
          <a:off x="3530111" y="95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81828</xdr:rowOff>
    </xdr:from>
    <xdr:to>
      <xdr:col>15</xdr:col>
      <xdr:colOff>101600</xdr:colOff>
      <xdr:row>58</xdr:row>
      <xdr:rowOff>11978</xdr:rowOff>
    </xdr:to>
    <xdr:sp macro="" textlink="">
      <xdr:nvSpPr>
        <xdr:cNvPr id="139" name="楕円 138"/>
        <xdr:cNvSpPr/>
      </xdr:nvSpPr>
      <xdr:spPr>
        <a:xfrm>
          <a:off x="2857500" y="985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28505</xdr:rowOff>
    </xdr:from>
    <xdr:ext cx="534377" cy="259045"/>
    <xdr:sp macro="" textlink="">
      <xdr:nvSpPr>
        <xdr:cNvPr id="140" name="テキスト ボックス 139"/>
        <xdr:cNvSpPr txBox="1"/>
      </xdr:nvSpPr>
      <xdr:spPr>
        <a:xfrm>
          <a:off x="2641111" y="962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90618</xdr:rowOff>
    </xdr:from>
    <xdr:to>
      <xdr:col>10</xdr:col>
      <xdr:colOff>165100</xdr:colOff>
      <xdr:row>57</xdr:row>
      <xdr:rowOff>20768</xdr:rowOff>
    </xdr:to>
    <xdr:sp macro="" textlink="">
      <xdr:nvSpPr>
        <xdr:cNvPr id="141" name="楕円 140"/>
        <xdr:cNvSpPr/>
      </xdr:nvSpPr>
      <xdr:spPr>
        <a:xfrm>
          <a:off x="1968500" y="96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37295</xdr:rowOff>
    </xdr:from>
    <xdr:ext cx="599010" cy="259045"/>
    <xdr:sp macro="" textlink="">
      <xdr:nvSpPr>
        <xdr:cNvPr id="142" name="テキスト ボックス 141"/>
        <xdr:cNvSpPr txBox="1"/>
      </xdr:nvSpPr>
      <xdr:spPr>
        <a:xfrm>
          <a:off x="1719795" y="946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32763</xdr:rowOff>
    </xdr:from>
    <xdr:to>
      <xdr:col>6</xdr:col>
      <xdr:colOff>38100</xdr:colOff>
      <xdr:row>54</xdr:row>
      <xdr:rowOff>134363</xdr:rowOff>
    </xdr:to>
    <xdr:sp macro="" textlink="">
      <xdr:nvSpPr>
        <xdr:cNvPr id="143" name="楕円 142"/>
        <xdr:cNvSpPr/>
      </xdr:nvSpPr>
      <xdr:spPr>
        <a:xfrm>
          <a:off x="1079500" y="92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150890</xdr:rowOff>
    </xdr:from>
    <xdr:ext cx="599010" cy="259045"/>
    <xdr:sp macro="" textlink="">
      <xdr:nvSpPr>
        <xdr:cNvPr id="144" name="テキスト ボックス 143"/>
        <xdr:cNvSpPr txBox="1"/>
      </xdr:nvSpPr>
      <xdr:spPr>
        <a:xfrm>
          <a:off x="830795" y="906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78308</xdr:rowOff>
    </xdr:from>
    <xdr:to>
      <xdr:col>24</xdr:col>
      <xdr:colOff>63500</xdr:colOff>
      <xdr:row>77</xdr:row>
      <xdr:rowOff>158686</xdr:rowOff>
    </xdr:to>
    <xdr:cxnSp macro="">
      <xdr:nvCxnSpPr>
        <xdr:cNvPr id="174" name="直線コネクタ 173"/>
        <xdr:cNvCxnSpPr/>
      </xdr:nvCxnSpPr>
      <xdr:spPr>
        <a:xfrm flipV="1">
          <a:off x="3797300" y="13108508"/>
          <a:ext cx="838200" cy="2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126873</xdr:rowOff>
    </xdr:from>
    <xdr:to>
      <xdr:col>19</xdr:col>
      <xdr:colOff>177800</xdr:colOff>
      <xdr:row>77</xdr:row>
      <xdr:rowOff>158686</xdr:rowOff>
    </xdr:to>
    <xdr:cxnSp macro="">
      <xdr:nvCxnSpPr>
        <xdr:cNvPr id="177" name="直線コネクタ 176"/>
        <xdr:cNvCxnSpPr/>
      </xdr:nvCxnSpPr>
      <xdr:spPr>
        <a:xfrm>
          <a:off x="2908300" y="13328523"/>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126873</xdr:rowOff>
    </xdr:from>
    <xdr:to>
      <xdr:col>15</xdr:col>
      <xdr:colOff>50800</xdr:colOff>
      <xdr:row>78</xdr:row>
      <xdr:rowOff>67514</xdr:rowOff>
    </xdr:to>
    <xdr:cxnSp macro="">
      <xdr:nvCxnSpPr>
        <xdr:cNvPr id="180" name="直線コネクタ 179"/>
        <xdr:cNvCxnSpPr/>
      </xdr:nvCxnSpPr>
      <xdr:spPr>
        <a:xfrm flipV="1">
          <a:off x="2019300" y="13328523"/>
          <a:ext cx="889000" cy="1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55308</xdr:rowOff>
    </xdr:from>
    <xdr:to>
      <xdr:col>10</xdr:col>
      <xdr:colOff>114300</xdr:colOff>
      <xdr:row>78</xdr:row>
      <xdr:rowOff>67514</xdr:rowOff>
    </xdr:to>
    <xdr:cxnSp macro="">
      <xdr:nvCxnSpPr>
        <xdr:cNvPr id="183" name="直線コネクタ 182"/>
        <xdr:cNvCxnSpPr/>
      </xdr:nvCxnSpPr>
      <xdr:spPr>
        <a:xfrm>
          <a:off x="1130300" y="13428408"/>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27508</xdr:rowOff>
    </xdr:from>
    <xdr:to>
      <xdr:col>24</xdr:col>
      <xdr:colOff>114300</xdr:colOff>
      <xdr:row>76</xdr:row>
      <xdr:rowOff>129108</xdr:rowOff>
    </xdr:to>
    <xdr:sp macro="" textlink="">
      <xdr:nvSpPr>
        <xdr:cNvPr id="193" name="楕円 192"/>
        <xdr:cNvSpPr/>
      </xdr:nvSpPr>
      <xdr:spPr>
        <a:xfrm>
          <a:off x="4584700" y="130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5935</xdr:rowOff>
    </xdr:from>
    <xdr:ext cx="599010" cy="259045"/>
    <xdr:sp macro="" textlink="">
      <xdr:nvSpPr>
        <xdr:cNvPr id="194" name="民生費該当値テキスト"/>
        <xdr:cNvSpPr txBox="1"/>
      </xdr:nvSpPr>
      <xdr:spPr>
        <a:xfrm>
          <a:off x="4686300" y="1303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107886</xdr:rowOff>
    </xdr:from>
    <xdr:to>
      <xdr:col>20</xdr:col>
      <xdr:colOff>38100</xdr:colOff>
      <xdr:row>78</xdr:row>
      <xdr:rowOff>38036</xdr:rowOff>
    </xdr:to>
    <xdr:sp macro="" textlink="">
      <xdr:nvSpPr>
        <xdr:cNvPr id="195" name="楕円 194"/>
        <xdr:cNvSpPr/>
      </xdr:nvSpPr>
      <xdr:spPr>
        <a:xfrm>
          <a:off x="3746500" y="133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29163</xdr:rowOff>
    </xdr:from>
    <xdr:ext cx="599010" cy="259045"/>
    <xdr:sp macro="" textlink="">
      <xdr:nvSpPr>
        <xdr:cNvPr id="196" name="テキスト ボックス 195"/>
        <xdr:cNvSpPr txBox="1"/>
      </xdr:nvSpPr>
      <xdr:spPr>
        <a:xfrm>
          <a:off x="3497795" y="1340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76073</xdr:rowOff>
    </xdr:from>
    <xdr:to>
      <xdr:col>15</xdr:col>
      <xdr:colOff>101600</xdr:colOff>
      <xdr:row>78</xdr:row>
      <xdr:rowOff>6223</xdr:rowOff>
    </xdr:to>
    <xdr:sp macro="" textlink="">
      <xdr:nvSpPr>
        <xdr:cNvPr id="197" name="楕円 196"/>
        <xdr:cNvSpPr/>
      </xdr:nvSpPr>
      <xdr:spPr>
        <a:xfrm>
          <a:off x="2857500" y="132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168800</xdr:rowOff>
    </xdr:from>
    <xdr:ext cx="599010" cy="259045"/>
    <xdr:sp macro="" textlink="">
      <xdr:nvSpPr>
        <xdr:cNvPr id="198" name="テキスト ボックス 197"/>
        <xdr:cNvSpPr txBox="1"/>
      </xdr:nvSpPr>
      <xdr:spPr>
        <a:xfrm>
          <a:off x="2608795" y="133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16714</xdr:rowOff>
    </xdr:from>
    <xdr:to>
      <xdr:col>10</xdr:col>
      <xdr:colOff>165100</xdr:colOff>
      <xdr:row>78</xdr:row>
      <xdr:rowOff>118314</xdr:rowOff>
    </xdr:to>
    <xdr:sp macro="" textlink="">
      <xdr:nvSpPr>
        <xdr:cNvPr id="199" name="楕円 198"/>
        <xdr:cNvSpPr/>
      </xdr:nvSpPr>
      <xdr:spPr>
        <a:xfrm>
          <a:off x="1968500" y="133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109441</xdr:rowOff>
    </xdr:from>
    <xdr:ext cx="599010" cy="259045"/>
    <xdr:sp macro="" textlink="">
      <xdr:nvSpPr>
        <xdr:cNvPr id="200" name="テキスト ボックス 199"/>
        <xdr:cNvSpPr txBox="1"/>
      </xdr:nvSpPr>
      <xdr:spPr>
        <a:xfrm>
          <a:off x="1719795" y="1348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4508</xdr:rowOff>
    </xdr:from>
    <xdr:to>
      <xdr:col>6</xdr:col>
      <xdr:colOff>38100</xdr:colOff>
      <xdr:row>78</xdr:row>
      <xdr:rowOff>106108</xdr:rowOff>
    </xdr:to>
    <xdr:sp macro="" textlink="">
      <xdr:nvSpPr>
        <xdr:cNvPr id="201" name="楕円 200"/>
        <xdr:cNvSpPr/>
      </xdr:nvSpPr>
      <xdr:spPr>
        <a:xfrm>
          <a:off x="1079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97235</xdr:rowOff>
    </xdr:from>
    <xdr:ext cx="599010" cy="259045"/>
    <xdr:sp macro="" textlink="">
      <xdr:nvSpPr>
        <xdr:cNvPr id="202" name="テキスト ボックス 201"/>
        <xdr:cNvSpPr txBox="1"/>
      </xdr:nvSpPr>
      <xdr:spPr>
        <a:xfrm>
          <a:off x="830795" y="1347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124710</xdr:rowOff>
    </xdr:from>
    <xdr:to>
      <xdr:col>24</xdr:col>
      <xdr:colOff>63500</xdr:colOff>
      <xdr:row>96</xdr:row>
      <xdr:rowOff>137784</xdr:rowOff>
    </xdr:to>
    <xdr:cxnSp macro="">
      <xdr:nvCxnSpPr>
        <xdr:cNvPr id="233" name="直線コネクタ 232"/>
        <xdr:cNvCxnSpPr/>
      </xdr:nvCxnSpPr>
      <xdr:spPr>
        <a:xfrm flipV="1">
          <a:off x="3797300" y="16583910"/>
          <a:ext cx="8382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63467</xdr:rowOff>
    </xdr:from>
    <xdr:to>
      <xdr:col>19</xdr:col>
      <xdr:colOff>177800</xdr:colOff>
      <xdr:row>96</xdr:row>
      <xdr:rowOff>137784</xdr:rowOff>
    </xdr:to>
    <xdr:cxnSp macro="">
      <xdr:nvCxnSpPr>
        <xdr:cNvPr id="236" name="直線コネクタ 235"/>
        <xdr:cNvCxnSpPr/>
      </xdr:nvCxnSpPr>
      <xdr:spPr>
        <a:xfrm>
          <a:off x="2908300" y="16522667"/>
          <a:ext cx="889000" cy="7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38855</xdr:rowOff>
    </xdr:from>
    <xdr:to>
      <xdr:col>15</xdr:col>
      <xdr:colOff>50800</xdr:colOff>
      <xdr:row>96</xdr:row>
      <xdr:rowOff>63467</xdr:rowOff>
    </xdr:to>
    <xdr:cxnSp macro="">
      <xdr:nvCxnSpPr>
        <xdr:cNvPr id="239" name="直線コネクタ 238"/>
        <xdr:cNvCxnSpPr/>
      </xdr:nvCxnSpPr>
      <xdr:spPr>
        <a:xfrm>
          <a:off x="2019300" y="16498055"/>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38855</xdr:rowOff>
    </xdr:from>
    <xdr:to>
      <xdr:col>10</xdr:col>
      <xdr:colOff>114300</xdr:colOff>
      <xdr:row>96</xdr:row>
      <xdr:rowOff>77597</xdr:rowOff>
    </xdr:to>
    <xdr:cxnSp macro="">
      <xdr:nvCxnSpPr>
        <xdr:cNvPr id="242" name="直線コネクタ 241"/>
        <xdr:cNvCxnSpPr/>
      </xdr:nvCxnSpPr>
      <xdr:spPr>
        <a:xfrm flipV="1">
          <a:off x="1130300" y="16498055"/>
          <a:ext cx="8890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73910</xdr:rowOff>
    </xdr:from>
    <xdr:to>
      <xdr:col>24</xdr:col>
      <xdr:colOff>114300</xdr:colOff>
      <xdr:row>97</xdr:row>
      <xdr:rowOff>4060</xdr:rowOff>
    </xdr:to>
    <xdr:sp macro="" textlink="">
      <xdr:nvSpPr>
        <xdr:cNvPr id="252" name="楕円 251"/>
        <xdr:cNvSpPr/>
      </xdr:nvSpPr>
      <xdr:spPr>
        <a:xfrm>
          <a:off x="4584700" y="165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52337</xdr:rowOff>
    </xdr:from>
    <xdr:ext cx="534377" cy="259045"/>
    <xdr:sp macro="" textlink="">
      <xdr:nvSpPr>
        <xdr:cNvPr id="253" name="衛生費該当値テキスト"/>
        <xdr:cNvSpPr txBox="1"/>
      </xdr:nvSpPr>
      <xdr:spPr>
        <a:xfrm>
          <a:off x="4686300" y="165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86984</xdr:rowOff>
    </xdr:from>
    <xdr:to>
      <xdr:col>20</xdr:col>
      <xdr:colOff>38100</xdr:colOff>
      <xdr:row>97</xdr:row>
      <xdr:rowOff>17134</xdr:rowOff>
    </xdr:to>
    <xdr:sp macro="" textlink="">
      <xdr:nvSpPr>
        <xdr:cNvPr id="254" name="楕円 253"/>
        <xdr:cNvSpPr/>
      </xdr:nvSpPr>
      <xdr:spPr>
        <a:xfrm>
          <a:off x="3746500" y="165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33661</xdr:rowOff>
    </xdr:from>
    <xdr:ext cx="534377" cy="259045"/>
    <xdr:sp macro="" textlink="">
      <xdr:nvSpPr>
        <xdr:cNvPr id="255" name="テキスト ボックス 254"/>
        <xdr:cNvSpPr txBox="1"/>
      </xdr:nvSpPr>
      <xdr:spPr>
        <a:xfrm>
          <a:off x="3530111" y="163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12667</xdr:rowOff>
    </xdr:from>
    <xdr:to>
      <xdr:col>15</xdr:col>
      <xdr:colOff>101600</xdr:colOff>
      <xdr:row>96</xdr:row>
      <xdr:rowOff>114267</xdr:rowOff>
    </xdr:to>
    <xdr:sp macro="" textlink="">
      <xdr:nvSpPr>
        <xdr:cNvPr id="256" name="楕円 255"/>
        <xdr:cNvSpPr/>
      </xdr:nvSpPr>
      <xdr:spPr>
        <a:xfrm>
          <a:off x="2857500" y="1647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130794</xdr:rowOff>
    </xdr:from>
    <xdr:ext cx="534377" cy="259045"/>
    <xdr:sp macro="" textlink="">
      <xdr:nvSpPr>
        <xdr:cNvPr id="257" name="テキスト ボックス 256"/>
        <xdr:cNvSpPr txBox="1"/>
      </xdr:nvSpPr>
      <xdr:spPr>
        <a:xfrm>
          <a:off x="2641111" y="162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159505</xdr:rowOff>
    </xdr:from>
    <xdr:to>
      <xdr:col>10</xdr:col>
      <xdr:colOff>165100</xdr:colOff>
      <xdr:row>96</xdr:row>
      <xdr:rowOff>89655</xdr:rowOff>
    </xdr:to>
    <xdr:sp macro="" textlink="">
      <xdr:nvSpPr>
        <xdr:cNvPr id="258" name="楕円 257"/>
        <xdr:cNvSpPr/>
      </xdr:nvSpPr>
      <xdr:spPr>
        <a:xfrm>
          <a:off x="1968500" y="164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106182</xdr:rowOff>
    </xdr:from>
    <xdr:ext cx="534377" cy="259045"/>
    <xdr:sp macro="" textlink="">
      <xdr:nvSpPr>
        <xdr:cNvPr id="259" name="テキスト ボックス 258"/>
        <xdr:cNvSpPr txBox="1"/>
      </xdr:nvSpPr>
      <xdr:spPr>
        <a:xfrm>
          <a:off x="1752111" y="162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26797</xdr:rowOff>
    </xdr:from>
    <xdr:to>
      <xdr:col>6</xdr:col>
      <xdr:colOff>38100</xdr:colOff>
      <xdr:row>96</xdr:row>
      <xdr:rowOff>128397</xdr:rowOff>
    </xdr:to>
    <xdr:sp macro="" textlink="">
      <xdr:nvSpPr>
        <xdr:cNvPr id="260" name="楕円 259"/>
        <xdr:cNvSpPr/>
      </xdr:nvSpPr>
      <xdr:spPr>
        <a:xfrm>
          <a:off x="1079500" y="164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144924</xdr:rowOff>
    </xdr:from>
    <xdr:ext cx="534377" cy="259045"/>
    <xdr:sp macro="" textlink="">
      <xdr:nvSpPr>
        <xdr:cNvPr id="261" name="テキスト ボックス 260"/>
        <xdr:cNvSpPr txBox="1"/>
      </xdr:nvSpPr>
      <xdr:spPr>
        <a:xfrm>
          <a:off x="863111" y="162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15113</xdr:rowOff>
    </xdr:from>
    <xdr:to>
      <xdr:col>55</xdr:col>
      <xdr:colOff>0</xdr:colOff>
      <xdr:row>36</xdr:row>
      <xdr:rowOff>21971</xdr:rowOff>
    </xdr:to>
    <xdr:cxnSp macro="">
      <xdr:nvCxnSpPr>
        <xdr:cNvPr id="292" name="直線コネクタ 291"/>
        <xdr:cNvCxnSpPr/>
      </xdr:nvCxnSpPr>
      <xdr:spPr>
        <a:xfrm flipV="1">
          <a:off x="9639300" y="618731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21971</xdr:rowOff>
    </xdr:from>
    <xdr:to>
      <xdr:col>50</xdr:col>
      <xdr:colOff>114300</xdr:colOff>
      <xdr:row>38</xdr:row>
      <xdr:rowOff>162887</xdr:rowOff>
    </xdr:to>
    <xdr:cxnSp macro="">
      <xdr:nvCxnSpPr>
        <xdr:cNvPr id="295" name="直線コネクタ 294"/>
        <xdr:cNvCxnSpPr/>
      </xdr:nvCxnSpPr>
      <xdr:spPr>
        <a:xfrm flipV="1">
          <a:off x="8750300" y="6194171"/>
          <a:ext cx="889000" cy="48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157335</xdr:rowOff>
    </xdr:from>
    <xdr:to>
      <xdr:col>45</xdr:col>
      <xdr:colOff>177800</xdr:colOff>
      <xdr:row>38</xdr:row>
      <xdr:rowOff>162887</xdr:rowOff>
    </xdr:to>
    <xdr:cxnSp macro="">
      <xdr:nvCxnSpPr>
        <xdr:cNvPr id="298" name="直線コネクタ 297"/>
        <xdr:cNvCxnSpPr/>
      </xdr:nvCxnSpPr>
      <xdr:spPr>
        <a:xfrm>
          <a:off x="7861300" y="667243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157335</xdr:rowOff>
    </xdr:from>
    <xdr:to>
      <xdr:col>41</xdr:col>
      <xdr:colOff>50800</xdr:colOff>
      <xdr:row>38</xdr:row>
      <xdr:rowOff>159458</xdr:rowOff>
    </xdr:to>
    <xdr:cxnSp macro="">
      <xdr:nvCxnSpPr>
        <xdr:cNvPr id="301" name="直線コネクタ 300"/>
        <xdr:cNvCxnSpPr/>
      </xdr:nvCxnSpPr>
      <xdr:spPr>
        <a:xfrm flipV="1">
          <a:off x="6972300" y="6672435"/>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135763</xdr:rowOff>
    </xdr:from>
    <xdr:to>
      <xdr:col>55</xdr:col>
      <xdr:colOff>50800</xdr:colOff>
      <xdr:row>36</xdr:row>
      <xdr:rowOff>65913</xdr:rowOff>
    </xdr:to>
    <xdr:sp macro="" textlink="">
      <xdr:nvSpPr>
        <xdr:cNvPr id="311" name="楕円 310"/>
        <xdr:cNvSpPr/>
      </xdr:nvSpPr>
      <xdr:spPr>
        <a:xfrm>
          <a:off x="104267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158640</xdr:rowOff>
    </xdr:from>
    <xdr:ext cx="469744" cy="259045"/>
    <xdr:sp macro="" textlink="">
      <xdr:nvSpPr>
        <xdr:cNvPr id="312" name="労働費該当値テキスト"/>
        <xdr:cNvSpPr txBox="1"/>
      </xdr:nvSpPr>
      <xdr:spPr>
        <a:xfrm>
          <a:off x="10528300"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142621</xdr:rowOff>
    </xdr:from>
    <xdr:to>
      <xdr:col>50</xdr:col>
      <xdr:colOff>165100</xdr:colOff>
      <xdr:row>36</xdr:row>
      <xdr:rowOff>72771</xdr:rowOff>
    </xdr:to>
    <xdr:sp macro="" textlink="">
      <xdr:nvSpPr>
        <xdr:cNvPr id="313" name="楕円 312"/>
        <xdr:cNvSpPr/>
      </xdr:nvSpPr>
      <xdr:spPr>
        <a:xfrm>
          <a:off x="9588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89298</xdr:rowOff>
    </xdr:from>
    <xdr:ext cx="469744" cy="259045"/>
    <xdr:sp macro="" textlink="">
      <xdr:nvSpPr>
        <xdr:cNvPr id="314" name="テキスト ボックス 313"/>
        <xdr:cNvSpPr txBox="1"/>
      </xdr:nvSpPr>
      <xdr:spPr>
        <a:xfrm>
          <a:off x="9404428" y="59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112087</xdr:rowOff>
    </xdr:from>
    <xdr:to>
      <xdr:col>46</xdr:col>
      <xdr:colOff>38100</xdr:colOff>
      <xdr:row>39</xdr:row>
      <xdr:rowOff>42237</xdr:rowOff>
    </xdr:to>
    <xdr:sp macro="" textlink="">
      <xdr:nvSpPr>
        <xdr:cNvPr id="315" name="楕円 314"/>
        <xdr:cNvSpPr/>
      </xdr:nvSpPr>
      <xdr:spPr>
        <a:xfrm>
          <a:off x="8699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33364</xdr:rowOff>
    </xdr:from>
    <xdr:ext cx="378565" cy="259045"/>
    <xdr:sp macro="" textlink="">
      <xdr:nvSpPr>
        <xdr:cNvPr id="316" name="テキスト ボックス 315"/>
        <xdr:cNvSpPr txBox="1"/>
      </xdr:nvSpPr>
      <xdr:spPr>
        <a:xfrm>
          <a:off x="8561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106535</xdr:rowOff>
    </xdr:from>
    <xdr:to>
      <xdr:col>41</xdr:col>
      <xdr:colOff>101600</xdr:colOff>
      <xdr:row>39</xdr:row>
      <xdr:rowOff>36685</xdr:rowOff>
    </xdr:to>
    <xdr:sp macro="" textlink="">
      <xdr:nvSpPr>
        <xdr:cNvPr id="317" name="楕円 316"/>
        <xdr:cNvSpPr/>
      </xdr:nvSpPr>
      <xdr:spPr>
        <a:xfrm>
          <a:off x="7810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27812</xdr:rowOff>
    </xdr:from>
    <xdr:ext cx="378565" cy="259045"/>
    <xdr:sp macro="" textlink="">
      <xdr:nvSpPr>
        <xdr:cNvPr id="318" name="テキスト ボックス 317"/>
        <xdr:cNvSpPr txBox="1"/>
      </xdr:nvSpPr>
      <xdr:spPr>
        <a:xfrm>
          <a:off x="7672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108658</xdr:rowOff>
    </xdr:from>
    <xdr:to>
      <xdr:col>36</xdr:col>
      <xdr:colOff>165100</xdr:colOff>
      <xdr:row>39</xdr:row>
      <xdr:rowOff>38808</xdr:rowOff>
    </xdr:to>
    <xdr:sp macro="" textlink="">
      <xdr:nvSpPr>
        <xdr:cNvPr id="319" name="楕円 318"/>
        <xdr:cNvSpPr/>
      </xdr:nvSpPr>
      <xdr:spPr>
        <a:xfrm>
          <a:off x="6921500" y="66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29935</xdr:rowOff>
    </xdr:from>
    <xdr:ext cx="378565" cy="259045"/>
    <xdr:sp macro="" textlink="">
      <xdr:nvSpPr>
        <xdr:cNvPr id="320" name="テキスト ボックス 319"/>
        <xdr:cNvSpPr txBox="1"/>
      </xdr:nvSpPr>
      <xdr:spPr>
        <a:xfrm>
          <a:off x="6783017" y="6716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103143</xdr:rowOff>
    </xdr:from>
    <xdr:to>
      <xdr:col>55</xdr:col>
      <xdr:colOff>0</xdr:colOff>
      <xdr:row>56</xdr:row>
      <xdr:rowOff>125126</xdr:rowOff>
    </xdr:to>
    <xdr:cxnSp macro="">
      <xdr:nvCxnSpPr>
        <xdr:cNvPr id="349" name="直線コネクタ 348"/>
        <xdr:cNvCxnSpPr/>
      </xdr:nvCxnSpPr>
      <xdr:spPr>
        <a:xfrm flipV="1">
          <a:off x="9639300" y="9704343"/>
          <a:ext cx="8382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92418</xdr:rowOff>
    </xdr:from>
    <xdr:to>
      <xdr:col>50</xdr:col>
      <xdr:colOff>114300</xdr:colOff>
      <xdr:row>56</xdr:row>
      <xdr:rowOff>125126</xdr:rowOff>
    </xdr:to>
    <xdr:cxnSp macro="">
      <xdr:nvCxnSpPr>
        <xdr:cNvPr id="352" name="直線コネクタ 351"/>
        <xdr:cNvCxnSpPr/>
      </xdr:nvCxnSpPr>
      <xdr:spPr>
        <a:xfrm>
          <a:off x="8750300" y="9693618"/>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92418</xdr:rowOff>
    </xdr:from>
    <xdr:to>
      <xdr:col>45</xdr:col>
      <xdr:colOff>177800</xdr:colOff>
      <xdr:row>57</xdr:row>
      <xdr:rowOff>22504</xdr:rowOff>
    </xdr:to>
    <xdr:cxnSp macro="">
      <xdr:nvCxnSpPr>
        <xdr:cNvPr id="355" name="直線コネクタ 354"/>
        <xdr:cNvCxnSpPr/>
      </xdr:nvCxnSpPr>
      <xdr:spPr>
        <a:xfrm flipV="1">
          <a:off x="7861300" y="969361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5702</xdr:rowOff>
    </xdr:from>
    <xdr:to>
      <xdr:col>41</xdr:col>
      <xdr:colOff>50800</xdr:colOff>
      <xdr:row>57</xdr:row>
      <xdr:rowOff>22504</xdr:rowOff>
    </xdr:to>
    <xdr:cxnSp macro="">
      <xdr:nvCxnSpPr>
        <xdr:cNvPr id="358" name="直線コネクタ 357"/>
        <xdr:cNvCxnSpPr/>
      </xdr:nvCxnSpPr>
      <xdr:spPr>
        <a:xfrm>
          <a:off x="6972300" y="977835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52343</xdr:rowOff>
    </xdr:from>
    <xdr:to>
      <xdr:col>55</xdr:col>
      <xdr:colOff>50800</xdr:colOff>
      <xdr:row>56</xdr:row>
      <xdr:rowOff>153943</xdr:rowOff>
    </xdr:to>
    <xdr:sp macro="" textlink="">
      <xdr:nvSpPr>
        <xdr:cNvPr id="368" name="楕円 367"/>
        <xdr:cNvSpPr/>
      </xdr:nvSpPr>
      <xdr:spPr>
        <a:xfrm>
          <a:off x="10426700" y="96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30770</xdr:rowOff>
    </xdr:from>
    <xdr:ext cx="534377" cy="259045"/>
    <xdr:sp macro="" textlink="">
      <xdr:nvSpPr>
        <xdr:cNvPr id="369" name="農林水産業費該当値テキスト"/>
        <xdr:cNvSpPr txBox="1"/>
      </xdr:nvSpPr>
      <xdr:spPr>
        <a:xfrm>
          <a:off x="10528300" y="96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74326</xdr:rowOff>
    </xdr:from>
    <xdr:to>
      <xdr:col>50</xdr:col>
      <xdr:colOff>165100</xdr:colOff>
      <xdr:row>57</xdr:row>
      <xdr:rowOff>4476</xdr:rowOff>
    </xdr:to>
    <xdr:sp macro="" textlink="">
      <xdr:nvSpPr>
        <xdr:cNvPr id="370" name="楕円 369"/>
        <xdr:cNvSpPr/>
      </xdr:nvSpPr>
      <xdr:spPr>
        <a:xfrm>
          <a:off x="9588500" y="96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167053</xdr:rowOff>
    </xdr:from>
    <xdr:ext cx="534377" cy="259045"/>
    <xdr:sp macro="" textlink="">
      <xdr:nvSpPr>
        <xdr:cNvPr id="371" name="テキスト ボックス 370"/>
        <xdr:cNvSpPr txBox="1"/>
      </xdr:nvSpPr>
      <xdr:spPr>
        <a:xfrm>
          <a:off x="9372111" y="97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41618</xdr:rowOff>
    </xdr:from>
    <xdr:to>
      <xdr:col>46</xdr:col>
      <xdr:colOff>38100</xdr:colOff>
      <xdr:row>56</xdr:row>
      <xdr:rowOff>143218</xdr:rowOff>
    </xdr:to>
    <xdr:sp macro="" textlink="">
      <xdr:nvSpPr>
        <xdr:cNvPr id="372" name="楕円 371"/>
        <xdr:cNvSpPr/>
      </xdr:nvSpPr>
      <xdr:spPr>
        <a:xfrm>
          <a:off x="8699500" y="96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159745</xdr:rowOff>
    </xdr:from>
    <xdr:ext cx="534377" cy="259045"/>
    <xdr:sp macro="" textlink="">
      <xdr:nvSpPr>
        <xdr:cNvPr id="373" name="テキスト ボックス 372"/>
        <xdr:cNvSpPr txBox="1"/>
      </xdr:nvSpPr>
      <xdr:spPr>
        <a:xfrm>
          <a:off x="8483111" y="94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143154</xdr:rowOff>
    </xdr:from>
    <xdr:to>
      <xdr:col>41</xdr:col>
      <xdr:colOff>101600</xdr:colOff>
      <xdr:row>57</xdr:row>
      <xdr:rowOff>73304</xdr:rowOff>
    </xdr:to>
    <xdr:sp macro="" textlink="">
      <xdr:nvSpPr>
        <xdr:cNvPr id="374" name="楕円 373"/>
        <xdr:cNvSpPr/>
      </xdr:nvSpPr>
      <xdr:spPr>
        <a:xfrm>
          <a:off x="7810500" y="97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64431</xdr:rowOff>
    </xdr:from>
    <xdr:ext cx="534377" cy="259045"/>
    <xdr:sp macro="" textlink="">
      <xdr:nvSpPr>
        <xdr:cNvPr id="375" name="テキスト ボックス 374"/>
        <xdr:cNvSpPr txBox="1"/>
      </xdr:nvSpPr>
      <xdr:spPr>
        <a:xfrm>
          <a:off x="7594111" y="9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126352</xdr:rowOff>
    </xdr:from>
    <xdr:to>
      <xdr:col>36</xdr:col>
      <xdr:colOff>165100</xdr:colOff>
      <xdr:row>57</xdr:row>
      <xdr:rowOff>56502</xdr:rowOff>
    </xdr:to>
    <xdr:sp macro="" textlink="">
      <xdr:nvSpPr>
        <xdr:cNvPr id="376" name="楕円 375"/>
        <xdr:cNvSpPr/>
      </xdr:nvSpPr>
      <xdr:spPr>
        <a:xfrm>
          <a:off x="6921500" y="97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47629</xdr:rowOff>
    </xdr:from>
    <xdr:ext cx="534377" cy="259045"/>
    <xdr:sp macro="" textlink="">
      <xdr:nvSpPr>
        <xdr:cNvPr id="377" name="テキスト ボックス 376"/>
        <xdr:cNvSpPr txBox="1"/>
      </xdr:nvSpPr>
      <xdr:spPr>
        <a:xfrm>
          <a:off x="6705111" y="98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158045</xdr:rowOff>
    </xdr:from>
    <xdr:to>
      <xdr:col>55</xdr:col>
      <xdr:colOff>0</xdr:colOff>
      <xdr:row>76</xdr:row>
      <xdr:rowOff>57556</xdr:rowOff>
    </xdr:to>
    <xdr:cxnSp macro="">
      <xdr:nvCxnSpPr>
        <xdr:cNvPr id="406" name="直線コネクタ 405"/>
        <xdr:cNvCxnSpPr/>
      </xdr:nvCxnSpPr>
      <xdr:spPr>
        <a:xfrm flipV="1">
          <a:off x="9639300" y="12159545"/>
          <a:ext cx="838200" cy="9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57556</xdr:rowOff>
    </xdr:from>
    <xdr:to>
      <xdr:col>50</xdr:col>
      <xdr:colOff>114300</xdr:colOff>
      <xdr:row>77</xdr:row>
      <xdr:rowOff>31192</xdr:rowOff>
    </xdr:to>
    <xdr:cxnSp macro="">
      <xdr:nvCxnSpPr>
        <xdr:cNvPr id="409" name="直線コネクタ 408"/>
        <xdr:cNvCxnSpPr/>
      </xdr:nvCxnSpPr>
      <xdr:spPr>
        <a:xfrm flipV="1">
          <a:off x="8750300" y="13087756"/>
          <a:ext cx="889000" cy="1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142348</xdr:rowOff>
    </xdr:from>
    <xdr:to>
      <xdr:col>45</xdr:col>
      <xdr:colOff>177800</xdr:colOff>
      <xdr:row>77</xdr:row>
      <xdr:rowOff>31192</xdr:rowOff>
    </xdr:to>
    <xdr:cxnSp macro="">
      <xdr:nvCxnSpPr>
        <xdr:cNvPr id="412" name="直線コネクタ 411"/>
        <xdr:cNvCxnSpPr/>
      </xdr:nvCxnSpPr>
      <xdr:spPr>
        <a:xfrm>
          <a:off x="7861300" y="13172548"/>
          <a:ext cx="889000" cy="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142348</xdr:rowOff>
    </xdr:from>
    <xdr:to>
      <xdr:col>41</xdr:col>
      <xdr:colOff>50800</xdr:colOff>
      <xdr:row>77</xdr:row>
      <xdr:rowOff>89370</xdr:rowOff>
    </xdr:to>
    <xdr:cxnSp macro="">
      <xdr:nvCxnSpPr>
        <xdr:cNvPr id="415" name="直線コネクタ 414"/>
        <xdr:cNvCxnSpPr/>
      </xdr:nvCxnSpPr>
      <xdr:spPr>
        <a:xfrm flipV="1">
          <a:off x="6972300" y="13172548"/>
          <a:ext cx="889000" cy="1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107245</xdr:rowOff>
    </xdr:from>
    <xdr:to>
      <xdr:col>55</xdr:col>
      <xdr:colOff>50800</xdr:colOff>
      <xdr:row>71</xdr:row>
      <xdr:rowOff>37395</xdr:rowOff>
    </xdr:to>
    <xdr:sp macro="" textlink="">
      <xdr:nvSpPr>
        <xdr:cNvPr id="425" name="楕円 424"/>
        <xdr:cNvSpPr/>
      </xdr:nvSpPr>
      <xdr:spPr>
        <a:xfrm>
          <a:off x="10426700" y="1210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60272</xdr:rowOff>
    </xdr:from>
    <xdr:ext cx="534377" cy="259045"/>
    <xdr:sp macro="" textlink="">
      <xdr:nvSpPr>
        <xdr:cNvPr id="426" name="商工費該当値テキスト"/>
        <xdr:cNvSpPr txBox="1"/>
      </xdr:nvSpPr>
      <xdr:spPr>
        <a:xfrm>
          <a:off x="10528300" y="1206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6756</xdr:rowOff>
    </xdr:from>
    <xdr:to>
      <xdr:col>50</xdr:col>
      <xdr:colOff>165100</xdr:colOff>
      <xdr:row>76</xdr:row>
      <xdr:rowOff>108356</xdr:rowOff>
    </xdr:to>
    <xdr:sp macro="" textlink="">
      <xdr:nvSpPr>
        <xdr:cNvPr id="427" name="楕円 426"/>
        <xdr:cNvSpPr/>
      </xdr:nvSpPr>
      <xdr:spPr>
        <a:xfrm>
          <a:off x="9588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124883</xdr:rowOff>
    </xdr:from>
    <xdr:ext cx="534377" cy="259045"/>
    <xdr:sp macro="" textlink="">
      <xdr:nvSpPr>
        <xdr:cNvPr id="428" name="テキスト ボックス 427"/>
        <xdr:cNvSpPr txBox="1"/>
      </xdr:nvSpPr>
      <xdr:spPr>
        <a:xfrm>
          <a:off x="9372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151842</xdr:rowOff>
    </xdr:from>
    <xdr:to>
      <xdr:col>46</xdr:col>
      <xdr:colOff>38100</xdr:colOff>
      <xdr:row>77</xdr:row>
      <xdr:rowOff>81992</xdr:rowOff>
    </xdr:to>
    <xdr:sp macro="" textlink="">
      <xdr:nvSpPr>
        <xdr:cNvPr id="429" name="楕円 428"/>
        <xdr:cNvSpPr/>
      </xdr:nvSpPr>
      <xdr:spPr>
        <a:xfrm>
          <a:off x="86995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98518</xdr:rowOff>
    </xdr:from>
    <xdr:ext cx="534377" cy="259045"/>
    <xdr:sp macro="" textlink="">
      <xdr:nvSpPr>
        <xdr:cNvPr id="430" name="テキスト ボックス 429"/>
        <xdr:cNvSpPr txBox="1"/>
      </xdr:nvSpPr>
      <xdr:spPr>
        <a:xfrm>
          <a:off x="8483111" y="12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91548</xdr:rowOff>
    </xdr:from>
    <xdr:to>
      <xdr:col>41</xdr:col>
      <xdr:colOff>101600</xdr:colOff>
      <xdr:row>77</xdr:row>
      <xdr:rowOff>21698</xdr:rowOff>
    </xdr:to>
    <xdr:sp macro="" textlink="">
      <xdr:nvSpPr>
        <xdr:cNvPr id="431" name="楕円 430"/>
        <xdr:cNvSpPr/>
      </xdr:nvSpPr>
      <xdr:spPr>
        <a:xfrm>
          <a:off x="7810500" y="131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38225</xdr:rowOff>
    </xdr:from>
    <xdr:ext cx="534377" cy="259045"/>
    <xdr:sp macro="" textlink="">
      <xdr:nvSpPr>
        <xdr:cNvPr id="432" name="テキスト ボックス 431"/>
        <xdr:cNvSpPr txBox="1"/>
      </xdr:nvSpPr>
      <xdr:spPr>
        <a:xfrm>
          <a:off x="7594111" y="128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38570</xdr:rowOff>
    </xdr:from>
    <xdr:to>
      <xdr:col>36</xdr:col>
      <xdr:colOff>165100</xdr:colOff>
      <xdr:row>77</xdr:row>
      <xdr:rowOff>140170</xdr:rowOff>
    </xdr:to>
    <xdr:sp macro="" textlink="">
      <xdr:nvSpPr>
        <xdr:cNvPr id="433" name="楕円 432"/>
        <xdr:cNvSpPr/>
      </xdr:nvSpPr>
      <xdr:spPr>
        <a:xfrm>
          <a:off x="6921500" y="132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156697</xdr:rowOff>
    </xdr:from>
    <xdr:ext cx="534377" cy="259045"/>
    <xdr:sp macro="" textlink="">
      <xdr:nvSpPr>
        <xdr:cNvPr id="434" name="テキスト ボックス 433"/>
        <xdr:cNvSpPr txBox="1"/>
      </xdr:nvSpPr>
      <xdr:spPr>
        <a:xfrm>
          <a:off x="6705111" y="130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60816</xdr:rowOff>
    </xdr:from>
    <xdr:to>
      <xdr:col>55</xdr:col>
      <xdr:colOff>0</xdr:colOff>
      <xdr:row>95</xdr:row>
      <xdr:rowOff>154837</xdr:rowOff>
    </xdr:to>
    <xdr:cxnSp macro="">
      <xdr:nvCxnSpPr>
        <xdr:cNvPr id="466" name="直線コネクタ 465"/>
        <xdr:cNvCxnSpPr/>
      </xdr:nvCxnSpPr>
      <xdr:spPr>
        <a:xfrm flipV="1">
          <a:off x="9639300" y="16177116"/>
          <a:ext cx="838200" cy="2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154837</xdr:rowOff>
    </xdr:from>
    <xdr:to>
      <xdr:col>50</xdr:col>
      <xdr:colOff>114300</xdr:colOff>
      <xdr:row>96</xdr:row>
      <xdr:rowOff>73275</xdr:rowOff>
    </xdr:to>
    <xdr:cxnSp macro="">
      <xdr:nvCxnSpPr>
        <xdr:cNvPr id="469" name="直線コネクタ 468"/>
        <xdr:cNvCxnSpPr/>
      </xdr:nvCxnSpPr>
      <xdr:spPr>
        <a:xfrm flipV="1">
          <a:off x="8750300" y="16442587"/>
          <a:ext cx="889000" cy="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16077</xdr:rowOff>
    </xdr:from>
    <xdr:to>
      <xdr:col>45</xdr:col>
      <xdr:colOff>177800</xdr:colOff>
      <xdr:row>96</xdr:row>
      <xdr:rowOff>73275</xdr:rowOff>
    </xdr:to>
    <xdr:cxnSp macro="">
      <xdr:nvCxnSpPr>
        <xdr:cNvPr id="472" name="直線コネクタ 471"/>
        <xdr:cNvCxnSpPr/>
      </xdr:nvCxnSpPr>
      <xdr:spPr>
        <a:xfrm>
          <a:off x="7861300" y="16475277"/>
          <a:ext cx="889000" cy="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16077</xdr:rowOff>
    </xdr:from>
    <xdr:to>
      <xdr:col>41</xdr:col>
      <xdr:colOff>50800</xdr:colOff>
      <xdr:row>96</xdr:row>
      <xdr:rowOff>137006</xdr:rowOff>
    </xdr:to>
    <xdr:cxnSp macro="">
      <xdr:nvCxnSpPr>
        <xdr:cNvPr id="475" name="直線コネクタ 474"/>
        <xdr:cNvCxnSpPr/>
      </xdr:nvCxnSpPr>
      <xdr:spPr>
        <a:xfrm flipV="1">
          <a:off x="6972300" y="16475277"/>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10016</xdr:rowOff>
    </xdr:from>
    <xdr:to>
      <xdr:col>55</xdr:col>
      <xdr:colOff>50800</xdr:colOff>
      <xdr:row>94</xdr:row>
      <xdr:rowOff>111616</xdr:rowOff>
    </xdr:to>
    <xdr:sp macro="" textlink="">
      <xdr:nvSpPr>
        <xdr:cNvPr id="485" name="楕円 484"/>
        <xdr:cNvSpPr/>
      </xdr:nvSpPr>
      <xdr:spPr>
        <a:xfrm>
          <a:off x="10426700" y="161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32893</xdr:rowOff>
    </xdr:from>
    <xdr:ext cx="534377" cy="259045"/>
    <xdr:sp macro="" textlink="">
      <xdr:nvSpPr>
        <xdr:cNvPr id="486" name="土木費該当値テキスト"/>
        <xdr:cNvSpPr txBox="1"/>
      </xdr:nvSpPr>
      <xdr:spPr>
        <a:xfrm>
          <a:off x="10528300" y="159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104037</xdr:rowOff>
    </xdr:from>
    <xdr:to>
      <xdr:col>50</xdr:col>
      <xdr:colOff>165100</xdr:colOff>
      <xdr:row>96</xdr:row>
      <xdr:rowOff>34187</xdr:rowOff>
    </xdr:to>
    <xdr:sp macro="" textlink="">
      <xdr:nvSpPr>
        <xdr:cNvPr id="487" name="楕円 486"/>
        <xdr:cNvSpPr/>
      </xdr:nvSpPr>
      <xdr:spPr>
        <a:xfrm>
          <a:off x="9588500" y="163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50714</xdr:rowOff>
    </xdr:from>
    <xdr:ext cx="534377" cy="259045"/>
    <xdr:sp macro="" textlink="">
      <xdr:nvSpPr>
        <xdr:cNvPr id="488" name="テキスト ボックス 487"/>
        <xdr:cNvSpPr txBox="1"/>
      </xdr:nvSpPr>
      <xdr:spPr>
        <a:xfrm>
          <a:off x="9372111" y="1616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22475</xdr:rowOff>
    </xdr:from>
    <xdr:to>
      <xdr:col>46</xdr:col>
      <xdr:colOff>38100</xdr:colOff>
      <xdr:row>96</xdr:row>
      <xdr:rowOff>124075</xdr:rowOff>
    </xdr:to>
    <xdr:sp macro="" textlink="">
      <xdr:nvSpPr>
        <xdr:cNvPr id="489" name="楕円 488"/>
        <xdr:cNvSpPr/>
      </xdr:nvSpPr>
      <xdr:spPr>
        <a:xfrm>
          <a:off x="8699500" y="164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140602</xdr:rowOff>
    </xdr:from>
    <xdr:ext cx="534377" cy="259045"/>
    <xdr:sp macro="" textlink="">
      <xdr:nvSpPr>
        <xdr:cNvPr id="490" name="テキスト ボックス 489"/>
        <xdr:cNvSpPr txBox="1"/>
      </xdr:nvSpPr>
      <xdr:spPr>
        <a:xfrm>
          <a:off x="8483111" y="162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136727</xdr:rowOff>
    </xdr:from>
    <xdr:to>
      <xdr:col>41</xdr:col>
      <xdr:colOff>101600</xdr:colOff>
      <xdr:row>96</xdr:row>
      <xdr:rowOff>66877</xdr:rowOff>
    </xdr:to>
    <xdr:sp macro="" textlink="">
      <xdr:nvSpPr>
        <xdr:cNvPr id="491" name="楕円 490"/>
        <xdr:cNvSpPr/>
      </xdr:nvSpPr>
      <xdr:spPr>
        <a:xfrm>
          <a:off x="7810500" y="164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83404</xdr:rowOff>
    </xdr:from>
    <xdr:ext cx="534377" cy="259045"/>
    <xdr:sp macro="" textlink="">
      <xdr:nvSpPr>
        <xdr:cNvPr id="492" name="テキスト ボックス 491"/>
        <xdr:cNvSpPr txBox="1"/>
      </xdr:nvSpPr>
      <xdr:spPr>
        <a:xfrm>
          <a:off x="7594111" y="161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86206</xdr:rowOff>
    </xdr:from>
    <xdr:to>
      <xdr:col>36</xdr:col>
      <xdr:colOff>165100</xdr:colOff>
      <xdr:row>97</xdr:row>
      <xdr:rowOff>16356</xdr:rowOff>
    </xdr:to>
    <xdr:sp macro="" textlink="">
      <xdr:nvSpPr>
        <xdr:cNvPr id="493" name="楕円 492"/>
        <xdr:cNvSpPr/>
      </xdr:nvSpPr>
      <xdr:spPr>
        <a:xfrm>
          <a:off x="6921500" y="165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32883</xdr:rowOff>
    </xdr:from>
    <xdr:ext cx="534377" cy="259045"/>
    <xdr:sp macro="" textlink="">
      <xdr:nvSpPr>
        <xdr:cNvPr id="494" name="テキスト ボックス 493"/>
        <xdr:cNvSpPr txBox="1"/>
      </xdr:nvSpPr>
      <xdr:spPr>
        <a:xfrm>
          <a:off x="6705111" y="163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17239</xdr:rowOff>
    </xdr:from>
    <xdr:to>
      <xdr:col>85</xdr:col>
      <xdr:colOff>127000</xdr:colOff>
      <xdr:row>37</xdr:row>
      <xdr:rowOff>19251</xdr:rowOff>
    </xdr:to>
    <xdr:cxnSp macro="">
      <xdr:nvCxnSpPr>
        <xdr:cNvPr id="521" name="直線コネクタ 520"/>
        <xdr:cNvCxnSpPr/>
      </xdr:nvCxnSpPr>
      <xdr:spPr>
        <a:xfrm flipV="1">
          <a:off x="15481300" y="6360889"/>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164229</xdr:rowOff>
    </xdr:from>
    <xdr:to>
      <xdr:col>81</xdr:col>
      <xdr:colOff>50800</xdr:colOff>
      <xdr:row>37</xdr:row>
      <xdr:rowOff>19251</xdr:rowOff>
    </xdr:to>
    <xdr:cxnSp macro="">
      <xdr:nvCxnSpPr>
        <xdr:cNvPr id="524" name="直線コネクタ 523"/>
        <xdr:cNvCxnSpPr/>
      </xdr:nvCxnSpPr>
      <xdr:spPr>
        <a:xfrm>
          <a:off x="14592300" y="6336429"/>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93249</xdr:rowOff>
    </xdr:from>
    <xdr:to>
      <xdr:col>76</xdr:col>
      <xdr:colOff>114300</xdr:colOff>
      <xdr:row>36</xdr:row>
      <xdr:rowOff>164229</xdr:rowOff>
    </xdr:to>
    <xdr:cxnSp macro="">
      <xdr:nvCxnSpPr>
        <xdr:cNvPr id="527" name="直線コネクタ 526"/>
        <xdr:cNvCxnSpPr/>
      </xdr:nvCxnSpPr>
      <xdr:spPr>
        <a:xfrm>
          <a:off x="13703300" y="6265449"/>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93249</xdr:rowOff>
    </xdr:from>
    <xdr:to>
      <xdr:col>71</xdr:col>
      <xdr:colOff>177800</xdr:colOff>
      <xdr:row>37</xdr:row>
      <xdr:rowOff>12393</xdr:rowOff>
    </xdr:to>
    <xdr:cxnSp macro="">
      <xdr:nvCxnSpPr>
        <xdr:cNvPr id="530" name="直線コネクタ 529"/>
        <xdr:cNvCxnSpPr/>
      </xdr:nvCxnSpPr>
      <xdr:spPr>
        <a:xfrm flipV="1">
          <a:off x="12814300" y="6265449"/>
          <a:ext cx="889000" cy="9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137889</xdr:rowOff>
    </xdr:from>
    <xdr:to>
      <xdr:col>85</xdr:col>
      <xdr:colOff>177800</xdr:colOff>
      <xdr:row>37</xdr:row>
      <xdr:rowOff>68039</xdr:rowOff>
    </xdr:to>
    <xdr:sp macro="" textlink="">
      <xdr:nvSpPr>
        <xdr:cNvPr id="540" name="楕円 539"/>
        <xdr:cNvSpPr/>
      </xdr:nvSpPr>
      <xdr:spPr>
        <a:xfrm>
          <a:off x="16268700" y="631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52816</xdr:rowOff>
    </xdr:from>
    <xdr:ext cx="534377" cy="259045"/>
    <xdr:sp macro="" textlink="">
      <xdr:nvSpPr>
        <xdr:cNvPr id="541" name="消防費該当値テキスト"/>
        <xdr:cNvSpPr txBox="1"/>
      </xdr:nvSpPr>
      <xdr:spPr>
        <a:xfrm>
          <a:off x="16370300" y="62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139901</xdr:rowOff>
    </xdr:from>
    <xdr:to>
      <xdr:col>81</xdr:col>
      <xdr:colOff>101600</xdr:colOff>
      <xdr:row>37</xdr:row>
      <xdr:rowOff>70051</xdr:rowOff>
    </xdr:to>
    <xdr:sp macro="" textlink="">
      <xdr:nvSpPr>
        <xdr:cNvPr id="542" name="楕円 541"/>
        <xdr:cNvSpPr/>
      </xdr:nvSpPr>
      <xdr:spPr>
        <a:xfrm>
          <a:off x="15430500" y="63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61178</xdr:rowOff>
    </xdr:from>
    <xdr:ext cx="534377" cy="259045"/>
    <xdr:sp macro="" textlink="">
      <xdr:nvSpPr>
        <xdr:cNvPr id="543" name="テキスト ボックス 542"/>
        <xdr:cNvSpPr txBox="1"/>
      </xdr:nvSpPr>
      <xdr:spPr>
        <a:xfrm>
          <a:off x="15214111" y="640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113429</xdr:rowOff>
    </xdr:from>
    <xdr:to>
      <xdr:col>76</xdr:col>
      <xdr:colOff>165100</xdr:colOff>
      <xdr:row>37</xdr:row>
      <xdr:rowOff>43579</xdr:rowOff>
    </xdr:to>
    <xdr:sp macro="" textlink="">
      <xdr:nvSpPr>
        <xdr:cNvPr id="544" name="楕円 543"/>
        <xdr:cNvSpPr/>
      </xdr:nvSpPr>
      <xdr:spPr>
        <a:xfrm>
          <a:off x="14541500" y="62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34706</xdr:rowOff>
    </xdr:from>
    <xdr:ext cx="534377" cy="259045"/>
    <xdr:sp macro="" textlink="">
      <xdr:nvSpPr>
        <xdr:cNvPr id="545" name="テキスト ボックス 544"/>
        <xdr:cNvSpPr txBox="1"/>
      </xdr:nvSpPr>
      <xdr:spPr>
        <a:xfrm>
          <a:off x="14325111" y="637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42449</xdr:rowOff>
    </xdr:from>
    <xdr:to>
      <xdr:col>72</xdr:col>
      <xdr:colOff>38100</xdr:colOff>
      <xdr:row>36</xdr:row>
      <xdr:rowOff>144049</xdr:rowOff>
    </xdr:to>
    <xdr:sp macro="" textlink="">
      <xdr:nvSpPr>
        <xdr:cNvPr id="546" name="楕円 545"/>
        <xdr:cNvSpPr/>
      </xdr:nvSpPr>
      <xdr:spPr>
        <a:xfrm>
          <a:off x="13652500" y="62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135176</xdr:rowOff>
    </xdr:from>
    <xdr:ext cx="534377" cy="259045"/>
    <xdr:sp macro="" textlink="">
      <xdr:nvSpPr>
        <xdr:cNvPr id="547" name="テキスト ボックス 546"/>
        <xdr:cNvSpPr txBox="1"/>
      </xdr:nvSpPr>
      <xdr:spPr>
        <a:xfrm>
          <a:off x="13436111" y="63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133043</xdr:rowOff>
    </xdr:from>
    <xdr:to>
      <xdr:col>67</xdr:col>
      <xdr:colOff>101600</xdr:colOff>
      <xdr:row>37</xdr:row>
      <xdr:rowOff>63193</xdr:rowOff>
    </xdr:to>
    <xdr:sp macro="" textlink="">
      <xdr:nvSpPr>
        <xdr:cNvPr id="548" name="楕円 547"/>
        <xdr:cNvSpPr/>
      </xdr:nvSpPr>
      <xdr:spPr>
        <a:xfrm>
          <a:off x="12763500" y="63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54320</xdr:rowOff>
    </xdr:from>
    <xdr:ext cx="534377" cy="259045"/>
    <xdr:sp macro="" textlink="">
      <xdr:nvSpPr>
        <xdr:cNvPr id="549" name="テキスト ボックス 548"/>
        <xdr:cNvSpPr txBox="1"/>
      </xdr:nvSpPr>
      <xdr:spPr>
        <a:xfrm>
          <a:off x="12547111" y="639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99923</xdr:rowOff>
    </xdr:from>
    <xdr:to>
      <xdr:col>85</xdr:col>
      <xdr:colOff>127000</xdr:colOff>
      <xdr:row>56</xdr:row>
      <xdr:rowOff>143211</xdr:rowOff>
    </xdr:to>
    <xdr:cxnSp macro="">
      <xdr:nvCxnSpPr>
        <xdr:cNvPr id="581" name="直線コネクタ 580"/>
        <xdr:cNvCxnSpPr/>
      </xdr:nvCxnSpPr>
      <xdr:spPr>
        <a:xfrm>
          <a:off x="15481300" y="9529673"/>
          <a:ext cx="838200" cy="2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99923</xdr:rowOff>
    </xdr:from>
    <xdr:to>
      <xdr:col>81</xdr:col>
      <xdr:colOff>50800</xdr:colOff>
      <xdr:row>56</xdr:row>
      <xdr:rowOff>162250</xdr:rowOff>
    </xdr:to>
    <xdr:cxnSp macro="">
      <xdr:nvCxnSpPr>
        <xdr:cNvPr id="584" name="直線コネクタ 583"/>
        <xdr:cNvCxnSpPr/>
      </xdr:nvCxnSpPr>
      <xdr:spPr>
        <a:xfrm flipV="1">
          <a:off x="14592300" y="9529673"/>
          <a:ext cx="889000" cy="2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55510</xdr:rowOff>
    </xdr:from>
    <xdr:to>
      <xdr:col>76</xdr:col>
      <xdr:colOff>114300</xdr:colOff>
      <xdr:row>56</xdr:row>
      <xdr:rowOff>162250</xdr:rowOff>
    </xdr:to>
    <xdr:cxnSp macro="">
      <xdr:nvCxnSpPr>
        <xdr:cNvPr id="587" name="直線コネクタ 586"/>
        <xdr:cNvCxnSpPr/>
      </xdr:nvCxnSpPr>
      <xdr:spPr>
        <a:xfrm>
          <a:off x="13703300" y="9656710"/>
          <a:ext cx="889000" cy="10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55510</xdr:rowOff>
    </xdr:from>
    <xdr:to>
      <xdr:col>71</xdr:col>
      <xdr:colOff>177800</xdr:colOff>
      <xdr:row>56</xdr:row>
      <xdr:rowOff>85930</xdr:rowOff>
    </xdr:to>
    <xdr:cxnSp macro="">
      <xdr:nvCxnSpPr>
        <xdr:cNvPr id="590" name="直線コネクタ 589"/>
        <xdr:cNvCxnSpPr/>
      </xdr:nvCxnSpPr>
      <xdr:spPr>
        <a:xfrm flipV="1">
          <a:off x="12814300" y="9656710"/>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92411</xdr:rowOff>
    </xdr:from>
    <xdr:to>
      <xdr:col>85</xdr:col>
      <xdr:colOff>177800</xdr:colOff>
      <xdr:row>57</xdr:row>
      <xdr:rowOff>22561</xdr:rowOff>
    </xdr:to>
    <xdr:sp macro="" textlink="">
      <xdr:nvSpPr>
        <xdr:cNvPr id="600" name="楕円 599"/>
        <xdr:cNvSpPr/>
      </xdr:nvSpPr>
      <xdr:spPr>
        <a:xfrm>
          <a:off x="16268700" y="969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70838</xdr:rowOff>
    </xdr:from>
    <xdr:ext cx="534377" cy="259045"/>
    <xdr:sp macro="" textlink="">
      <xdr:nvSpPr>
        <xdr:cNvPr id="601" name="教育費該当値テキスト"/>
        <xdr:cNvSpPr txBox="1"/>
      </xdr:nvSpPr>
      <xdr:spPr>
        <a:xfrm>
          <a:off x="16370300" y="96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49123</xdr:rowOff>
    </xdr:from>
    <xdr:to>
      <xdr:col>81</xdr:col>
      <xdr:colOff>101600</xdr:colOff>
      <xdr:row>55</xdr:row>
      <xdr:rowOff>150723</xdr:rowOff>
    </xdr:to>
    <xdr:sp macro="" textlink="">
      <xdr:nvSpPr>
        <xdr:cNvPr id="602" name="楕円 601"/>
        <xdr:cNvSpPr/>
      </xdr:nvSpPr>
      <xdr:spPr>
        <a:xfrm>
          <a:off x="15430500" y="94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167250</xdr:rowOff>
    </xdr:from>
    <xdr:ext cx="534377" cy="259045"/>
    <xdr:sp macro="" textlink="">
      <xdr:nvSpPr>
        <xdr:cNvPr id="603" name="テキスト ボックス 602"/>
        <xdr:cNvSpPr txBox="1"/>
      </xdr:nvSpPr>
      <xdr:spPr>
        <a:xfrm>
          <a:off x="15214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111450</xdr:rowOff>
    </xdr:from>
    <xdr:to>
      <xdr:col>76</xdr:col>
      <xdr:colOff>165100</xdr:colOff>
      <xdr:row>57</xdr:row>
      <xdr:rowOff>41600</xdr:rowOff>
    </xdr:to>
    <xdr:sp macro="" textlink="">
      <xdr:nvSpPr>
        <xdr:cNvPr id="604" name="楕円 603"/>
        <xdr:cNvSpPr/>
      </xdr:nvSpPr>
      <xdr:spPr>
        <a:xfrm>
          <a:off x="14541500" y="9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32727</xdr:rowOff>
    </xdr:from>
    <xdr:ext cx="534377" cy="259045"/>
    <xdr:sp macro="" textlink="">
      <xdr:nvSpPr>
        <xdr:cNvPr id="605" name="テキスト ボックス 604"/>
        <xdr:cNvSpPr txBox="1"/>
      </xdr:nvSpPr>
      <xdr:spPr>
        <a:xfrm>
          <a:off x="14325111" y="98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4710</xdr:rowOff>
    </xdr:from>
    <xdr:to>
      <xdr:col>72</xdr:col>
      <xdr:colOff>38100</xdr:colOff>
      <xdr:row>56</xdr:row>
      <xdr:rowOff>106310</xdr:rowOff>
    </xdr:to>
    <xdr:sp macro="" textlink="">
      <xdr:nvSpPr>
        <xdr:cNvPr id="606" name="楕円 605"/>
        <xdr:cNvSpPr/>
      </xdr:nvSpPr>
      <xdr:spPr>
        <a:xfrm>
          <a:off x="13652500" y="96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122837</xdr:rowOff>
    </xdr:from>
    <xdr:ext cx="534377" cy="259045"/>
    <xdr:sp macro="" textlink="">
      <xdr:nvSpPr>
        <xdr:cNvPr id="607" name="テキスト ボックス 606"/>
        <xdr:cNvSpPr txBox="1"/>
      </xdr:nvSpPr>
      <xdr:spPr>
        <a:xfrm>
          <a:off x="13436111" y="93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35130</xdr:rowOff>
    </xdr:from>
    <xdr:to>
      <xdr:col>67</xdr:col>
      <xdr:colOff>101600</xdr:colOff>
      <xdr:row>56</xdr:row>
      <xdr:rowOff>136730</xdr:rowOff>
    </xdr:to>
    <xdr:sp macro="" textlink="">
      <xdr:nvSpPr>
        <xdr:cNvPr id="608" name="楕円 607"/>
        <xdr:cNvSpPr/>
      </xdr:nvSpPr>
      <xdr:spPr>
        <a:xfrm>
          <a:off x="12763500" y="96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153257</xdr:rowOff>
    </xdr:from>
    <xdr:ext cx="534377" cy="259045"/>
    <xdr:sp macro="" textlink="">
      <xdr:nvSpPr>
        <xdr:cNvPr id="609" name="テキスト ボックス 608"/>
        <xdr:cNvSpPr txBox="1"/>
      </xdr:nvSpPr>
      <xdr:spPr>
        <a:xfrm>
          <a:off x="12547111" y="94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170104</xdr:rowOff>
    </xdr:from>
    <xdr:to>
      <xdr:col>85</xdr:col>
      <xdr:colOff>127000</xdr:colOff>
      <xdr:row>79</xdr:row>
      <xdr:rowOff>20320</xdr:rowOff>
    </xdr:to>
    <xdr:cxnSp macro="">
      <xdr:nvCxnSpPr>
        <xdr:cNvPr id="638" name="直線コネクタ 637"/>
        <xdr:cNvCxnSpPr/>
      </xdr:nvCxnSpPr>
      <xdr:spPr>
        <a:xfrm flipV="1">
          <a:off x="15481300" y="13543204"/>
          <a:ext cx="8382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20320</xdr:rowOff>
    </xdr:from>
    <xdr:to>
      <xdr:col>81</xdr:col>
      <xdr:colOff>50800</xdr:colOff>
      <xdr:row>79</xdr:row>
      <xdr:rowOff>30175</xdr:rowOff>
    </xdr:to>
    <xdr:cxnSp macro="">
      <xdr:nvCxnSpPr>
        <xdr:cNvPr id="641" name="直線コネクタ 640"/>
        <xdr:cNvCxnSpPr/>
      </xdr:nvCxnSpPr>
      <xdr:spPr>
        <a:xfrm flipV="1">
          <a:off x="14592300" y="13564870"/>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30175</xdr:rowOff>
    </xdr:from>
    <xdr:to>
      <xdr:col>76</xdr:col>
      <xdr:colOff>114300</xdr:colOff>
      <xdr:row>79</xdr:row>
      <xdr:rowOff>38925</xdr:rowOff>
    </xdr:to>
    <xdr:cxnSp macro="">
      <xdr:nvCxnSpPr>
        <xdr:cNvPr id="644" name="直線コネクタ 643"/>
        <xdr:cNvCxnSpPr/>
      </xdr:nvCxnSpPr>
      <xdr:spPr>
        <a:xfrm flipV="1">
          <a:off x="13703300" y="13574725"/>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38925</xdr:rowOff>
    </xdr:from>
    <xdr:to>
      <xdr:col>71</xdr:col>
      <xdr:colOff>177800</xdr:colOff>
      <xdr:row>79</xdr:row>
      <xdr:rowOff>43117</xdr:rowOff>
    </xdr:to>
    <xdr:cxnSp macro="">
      <xdr:nvCxnSpPr>
        <xdr:cNvPr id="647" name="直線コネクタ 646"/>
        <xdr:cNvCxnSpPr/>
      </xdr:nvCxnSpPr>
      <xdr:spPr>
        <a:xfrm flipV="1">
          <a:off x="12814300" y="1358347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119304</xdr:rowOff>
    </xdr:from>
    <xdr:to>
      <xdr:col>85</xdr:col>
      <xdr:colOff>177800</xdr:colOff>
      <xdr:row>79</xdr:row>
      <xdr:rowOff>49454</xdr:rowOff>
    </xdr:to>
    <xdr:sp macro="" textlink="">
      <xdr:nvSpPr>
        <xdr:cNvPr id="657" name="楕円 656"/>
        <xdr:cNvSpPr/>
      </xdr:nvSpPr>
      <xdr:spPr>
        <a:xfrm>
          <a:off x="16268700" y="134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44582</xdr:rowOff>
    </xdr:from>
    <xdr:ext cx="469744" cy="259045"/>
    <xdr:sp macro="" textlink="">
      <xdr:nvSpPr>
        <xdr:cNvPr id="658" name="災害復旧費該当値テキスト"/>
        <xdr:cNvSpPr txBox="1"/>
      </xdr:nvSpPr>
      <xdr:spPr>
        <a:xfrm>
          <a:off x="16370300" y="13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140970</xdr:rowOff>
    </xdr:from>
    <xdr:to>
      <xdr:col>81</xdr:col>
      <xdr:colOff>101600</xdr:colOff>
      <xdr:row>79</xdr:row>
      <xdr:rowOff>71120</xdr:rowOff>
    </xdr:to>
    <xdr:sp macro="" textlink="">
      <xdr:nvSpPr>
        <xdr:cNvPr id="659" name="楕円 658"/>
        <xdr:cNvSpPr/>
      </xdr:nvSpPr>
      <xdr:spPr>
        <a:xfrm>
          <a:off x="15430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62247</xdr:rowOff>
    </xdr:from>
    <xdr:ext cx="469744" cy="259045"/>
    <xdr:sp macro="" textlink="">
      <xdr:nvSpPr>
        <xdr:cNvPr id="660" name="テキスト ボックス 659"/>
        <xdr:cNvSpPr txBox="1"/>
      </xdr:nvSpPr>
      <xdr:spPr>
        <a:xfrm>
          <a:off x="15246428" y="1360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150825</xdr:rowOff>
    </xdr:from>
    <xdr:to>
      <xdr:col>76</xdr:col>
      <xdr:colOff>165100</xdr:colOff>
      <xdr:row>79</xdr:row>
      <xdr:rowOff>80975</xdr:rowOff>
    </xdr:to>
    <xdr:sp macro="" textlink="">
      <xdr:nvSpPr>
        <xdr:cNvPr id="661" name="楕円 660"/>
        <xdr:cNvSpPr/>
      </xdr:nvSpPr>
      <xdr:spPr>
        <a:xfrm>
          <a:off x="14541500" y="135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72102</xdr:rowOff>
    </xdr:from>
    <xdr:ext cx="469744" cy="259045"/>
    <xdr:sp macro="" textlink="">
      <xdr:nvSpPr>
        <xdr:cNvPr id="662" name="テキスト ボックス 661"/>
        <xdr:cNvSpPr txBox="1"/>
      </xdr:nvSpPr>
      <xdr:spPr>
        <a:xfrm>
          <a:off x="14357428" y="136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159575</xdr:rowOff>
    </xdr:from>
    <xdr:to>
      <xdr:col>72</xdr:col>
      <xdr:colOff>38100</xdr:colOff>
      <xdr:row>79</xdr:row>
      <xdr:rowOff>89725</xdr:rowOff>
    </xdr:to>
    <xdr:sp macro="" textlink="">
      <xdr:nvSpPr>
        <xdr:cNvPr id="663" name="楕円 662"/>
        <xdr:cNvSpPr/>
      </xdr:nvSpPr>
      <xdr:spPr>
        <a:xfrm>
          <a:off x="13652500" y="135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80852</xdr:rowOff>
    </xdr:from>
    <xdr:ext cx="378565" cy="259045"/>
    <xdr:sp macro="" textlink="">
      <xdr:nvSpPr>
        <xdr:cNvPr id="664" name="テキスト ボックス 663"/>
        <xdr:cNvSpPr txBox="1"/>
      </xdr:nvSpPr>
      <xdr:spPr>
        <a:xfrm>
          <a:off x="13514017" y="1362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163767</xdr:rowOff>
    </xdr:from>
    <xdr:to>
      <xdr:col>67</xdr:col>
      <xdr:colOff>101600</xdr:colOff>
      <xdr:row>79</xdr:row>
      <xdr:rowOff>93917</xdr:rowOff>
    </xdr:to>
    <xdr:sp macro="" textlink="">
      <xdr:nvSpPr>
        <xdr:cNvPr id="665" name="楕円 664"/>
        <xdr:cNvSpPr/>
      </xdr:nvSpPr>
      <xdr:spPr>
        <a:xfrm>
          <a:off x="12763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85044</xdr:rowOff>
    </xdr:from>
    <xdr:ext cx="378565" cy="259045"/>
    <xdr:sp macro="" textlink="">
      <xdr:nvSpPr>
        <xdr:cNvPr id="666" name="テキスト ボックス 665"/>
        <xdr:cNvSpPr txBox="1"/>
      </xdr:nvSpPr>
      <xdr:spPr>
        <a:xfrm>
          <a:off x="12625017" y="13629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127864</xdr:rowOff>
    </xdr:from>
    <xdr:to>
      <xdr:col>85</xdr:col>
      <xdr:colOff>127000</xdr:colOff>
      <xdr:row>95</xdr:row>
      <xdr:rowOff>2096</xdr:rowOff>
    </xdr:to>
    <xdr:cxnSp macro="">
      <xdr:nvCxnSpPr>
        <xdr:cNvPr id="695" name="直線コネクタ 694"/>
        <xdr:cNvCxnSpPr/>
      </xdr:nvCxnSpPr>
      <xdr:spPr>
        <a:xfrm flipV="1">
          <a:off x="15481300" y="16244164"/>
          <a:ext cx="8382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145720</xdr:rowOff>
    </xdr:from>
    <xdr:to>
      <xdr:col>81</xdr:col>
      <xdr:colOff>50800</xdr:colOff>
      <xdr:row>95</xdr:row>
      <xdr:rowOff>2096</xdr:rowOff>
    </xdr:to>
    <xdr:cxnSp macro="">
      <xdr:nvCxnSpPr>
        <xdr:cNvPr id="698" name="直線コネクタ 697"/>
        <xdr:cNvCxnSpPr/>
      </xdr:nvCxnSpPr>
      <xdr:spPr>
        <a:xfrm>
          <a:off x="14592300" y="16262020"/>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145720</xdr:rowOff>
    </xdr:from>
    <xdr:to>
      <xdr:col>76</xdr:col>
      <xdr:colOff>114300</xdr:colOff>
      <xdr:row>95</xdr:row>
      <xdr:rowOff>27166</xdr:rowOff>
    </xdr:to>
    <xdr:cxnSp macro="">
      <xdr:nvCxnSpPr>
        <xdr:cNvPr id="701" name="直線コネクタ 700"/>
        <xdr:cNvCxnSpPr/>
      </xdr:nvCxnSpPr>
      <xdr:spPr>
        <a:xfrm flipV="1">
          <a:off x="13703300" y="16262020"/>
          <a:ext cx="889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8623</xdr:rowOff>
    </xdr:from>
    <xdr:to>
      <xdr:col>71</xdr:col>
      <xdr:colOff>177800</xdr:colOff>
      <xdr:row>95</xdr:row>
      <xdr:rowOff>27166</xdr:rowOff>
    </xdr:to>
    <xdr:cxnSp macro="">
      <xdr:nvCxnSpPr>
        <xdr:cNvPr id="704" name="直線コネクタ 703"/>
        <xdr:cNvCxnSpPr/>
      </xdr:nvCxnSpPr>
      <xdr:spPr>
        <a:xfrm>
          <a:off x="12814300" y="16124923"/>
          <a:ext cx="889000" cy="1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77064</xdr:rowOff>
    </xdr:from>
    <xdr:to>
      <xdr:col>85</xdr:col>
      <xdr:colOff>177800</xdr:colOff>
      <xdr:row>95</xdr:row>
      <xdr:rowOff>7214</xdr:rowOff>
    </xdr:to>
    <xdr:sp macro="" textlink="">
      <xdr:nvSpPr>
        <xdr:cNvPr id="714" name="楕円 713"/>
        <xdr:cNvSpPr/>
      </xdr:nvSpPr>
      <xdr:spPr>
        <a:xfrm>
          <a:off x="16268700" y="161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99941</xdr:rowOff>
    </xdr:from>
    <xdr:ext cx="534377" cy="259045"/>
    <xdr:sp macro="" textlink="">
      <xdr:nvSpPr>
        <xdr:cNvPr id="715" name="公債費該当値テキスト"/>
        <xdr:cNvSpPr txBox="1"/>
      </xdr:nvSpPr>
      <xdr:spPr>
        <a:xfrm>
          <a:off x="16370300" y="160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122746</xdr:rowOff>
    </xdr:from>
    <xdr:to>
      <xdr:col>81</xdr:col>
      <xdr:colOff>101600</xdr:colOff>
      <xdr:row>95</xdr:row>
      <xdr:rowOff>52896</xdr:rowOff>
    </xdr:to>
    <xdr:sp macro="" textlink="">
      <xdr:nvSpPr>
        <xdr:cNvPr id="716" name="楕円 715"/>
        <xdr:cNvSpPr/>
      </xdr:nvSpPr>
      <xdr:spPr>
        <a:xfrm>
          <a:off x="15430500" y="162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69423</xdr:rowOff>
    </xdr:from>
    <xdr:ext cx="534377" cy="259045"/>
    <xdr:sp macro="" textlink="">
      <xdr:nvSpPr>
        <xdr:cNvPr id="717" name="テキスト ボックス 716"/>
        <xdr:cNvSpPr txBox="1"/>
      </xdr:nvSpPr>
      <xdr:spPr>
        <a:xfrm>
          <a:off x="15214111" y="160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94920</xdr:rowOff>
    </xdr:from>
    <xdr:to>
      <xdr:col>76</xdr:col>
      <xdr:colOff>165100</xdr:colOff>
      <xdr:row>95</xdr:row>
      <xdr:rowOff>25070</xdr:rowOff>
    </xdr:to>
    <xdr:sp macro="" textlink="">
      <xdr:nvSpPr>
        <xdr:cNvPr id="718" name="楕円 717"/>
        <xdr:cNvSpPr/>
      </xdr:nvSpPr>
      <xdr:spPr>
        <a:xfrm>
          <a:off x="14541500" y="162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41597</xdr:rowOff>
    </xdr:from>
    <xdr:ext cx="534377" cy="259045"/>
    <xdr:sp macro="" textlink="">
      <xdr:nvSpPr>
        <xdr:cNvPr id="719" name="テキスト ボックス 718"/>
        <xdr:cNvSpPr txBox="1"/>
      </xdr:nvSpPr>
      <xdr:spPr>
        <a:xfrm>
          <a:off x="14325111" y="159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147816</xdr:rowOff>
    </xdr:from>
    <xdr:to>
      <xdr:col>72</xdr:col>
      <xdr:colOff>38100</xdr:colOff>
      <xdr:row>95</xdr:row>
      <xdr:rowOff>77966</xdr:rowOff>
    </xdr:to>
    <xdr:sp macro="" textlink="">
      <xdr:nvSpPr>
        <xdr:cNvPr id="720" name="楕円 719"/>
        <xdr:cNvSpPr/>
      </xdr:nvSpPr>
      <xdr:spPr>
        <a:xfrm>
          <a:off x="13652500" y="162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94493</xdr:rowOff>
    </xdr:from>
    <xdr:ext cx="534377" cy="259045"/>
    <xdr:sp macro="" textlink="">
      <xdr:nvSpPr>
        <xdr:cNvPr id="721" name="テキスト ボックス 720"/>
        <xdr:cNvSpPr txBox="1"/>
      </xdr:nvSpPr>
      <xdr:spPr>
        <a:xfrm>
          <a:off x="13436111" y="160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129273</xdr:rowOff>
    </xdr:from>
    <xdr:to>
      <xdr:col>67</xdr:col>
      <xdr:colOff>101600</xdr:colOff>
      <xdr:row>94</xdr:row>
      <xdr:rowOff>59423</xdr:rowOff>
    </xdr:to>
    <xdr:sp macro="" textlink="">
      <xdr:nvSpPr>
        <xdr:cNvPr id="722" name="楕円 721"/>
        <xdr:cNvSpPr/>
      </xdr:nvSpPr>
      <xdr:spPr>
        <a:xfrm>
          <a:off x="12763500" y="160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75950</xdr:rowOff>
    </xdr:from>
    <xdr:ext cx="534377" cy="259045"/>
    <xdr:sp macro="" textlink="">
      <xdr:nvSpPr>
        <xdr:cNvPr id="723" name="テキスト ボックス 722"/>
        <xdr:cNvSpPr txBox="1"/>
      </xdr:nvSpPr>
      <xdr:spPr>
        <a:xfrm>
          <a:off x="12547111" y="158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202,852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118,051</a:t>
          </a:r>
          <a:r>
            <a:rPr kumimoji="1" lang="ja-JP" altLang="en-US" sz="1300">
              <a:latin typeface="ＭＳ Ｐゴシック" panose="020B0600070205080204" pitchFamily="50" charset="-128"/>
              <a:ea typeface="ＭＳ Ｐゴシック" panose="020B0600070205080204" pitchFamily="50" charset="-128"/>
            </a:rPr>
            <a:t>円の増加となった。新型コロナウイルス対策として１人あたり１０万円を国が支給した特別定額給付金が大きく影響している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その他の経費については、引き続き削減に努める。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157,834</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19,829</a:t>
          </a:r>
          <a:r>
            <a:rPr kumimoji="1" lang="ja-JP" altLang="en-US" sz="1300">
              <a:latin typeface="ＭＳ Ｐゴシック" panose="020B0600070205080204" pitchFamily="50" charset="-128"/>
              <a:ea typeface="ＭＳ Ｐゴシック" panose="020B0600070205080204" pitchFamily="50" charset="-128"/>
            </a:rPr>
            <a:t>円の増加となった。福祉まちづくりセンターの建設によるところが大きい。福祉の拠点として活用が見込まれる施設である。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75,037</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48,725</a:t>
          </a:r>
          <a:r>
            <a:rPr kumimoji="1" lang="ja-JP" altLang="en-US" sz="1300">
              <a:latin typeface="ＭＳ Ｐゴシック" panose="020B0600070205080204" pitchFamily="50" charset="-128"/>
              <a:ea typeface="ＭＳ Ｐゴシック" panose="020B0600070205080204" pitchFamily="50" charset="-128"/>
            </a:rPr>
            <a:t>円の増加となった。新型コロナウイルス感染拡大の影響を受けた事業者及び低迷した景気の回復に向け、プレミアム商品券の発行、各種事業者への支援等を実施したことによるものである。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74,831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16,258</a:t>
          </a:r>
          <a:r>
            <a:rPr kumimoji="1" lang="ja-JP" altLang="en-US" sz="1300">
              <a:latin typeface="ＭＳ Ｐゴシック" panose="020B0600070205080204" pitchFamily="50" charset="-128"/>
              <a:ea typeface="ＭＳ Ｐゴシック" panose="020B0600070205080204" pitchFamily="50" charset="-128"/>
            </a:rPr>
            <a:t>円の増加となった。環状南線や市営住宅等の整備によるものである。引き続き事業の「選択と集中」を徹底するとともに計画的な施設整備に努める。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48,785</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13,151</a:t>
          </a:r>
          <a:r>
            <a:rPr kumimoji="1" lang="ja-JP" altLang="en-US" sz="1300">
              <a:latin typeface="ＭＳ Ｐゴシック" panose="020B0600070205080204" pitchFamily="50" charset="-128"/>
              <a:ea typeface="ＭＳ Ｐゴシック" panose="020B0600070205080204" pitchFamily="50" charset="-128"/>
            </a:rPr>
            <a:t>円の減少となった。小中学校にエアコンを設置した工事の減によるものである。その他の経費についても、引き続き削減に努める。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黒字を続けており、実質収支額についても適正な水準で推移している。新型コロナウイルス感染症の影響で税収が減少する中、コロナ対策事業を積極的に実施するにあたり取崩しを行ったため、財政調整基金残高は減少した。今後、人口減による税収や地方交付税の減等が見込まれるため、引き続き予算の適正な執行管理に努めつつ、一層の経費削減に取り組み、健全な財政状態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２まで、連結実質赤字比率は黒字を継続しており、黒字額も増加傾向にある。しかしながら、国民健康保険特別会計などのいくつかの会計は、不足財源が生じた場合は一般会計からの繰入金により補っている状況にあることから、引き続き負担の適正化や経費の削減に取り組む必要がある。</a:t>
          </a:r>
        </a:p>
        <a:p>
          <a:r>
            <a:rPr kumimoji="1" lang="ja-JP" altLang="en-US" sz="1400">
              <a:latin typeface="ＭＳ ゴシック" pitchFamily="49" charset="-128"/>
              <a:ea typeface="ＭＳ ゴシック" pitchFamily="49" charset="-128"/>
            </a:rPr>
            <a:t>水道事業会計（簡易水道分を除く）、下水道事業会計、自動車運送事業会計の公営企業会計については、一般会計からの赤字補てんは実施していないが、令和２年度はコロナ禍の影響で自動車運送事業会計が赤字となった。企業会計の経営状況は一般会計に大きな影響を及ぼす可能性があることから、今後も一層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B3" sqref="B3:K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48929882</v>
      </c>
      <c r="BO4" s="426"/>
      <c r="BP4" s="426"/>
      <c r="BQ4" s="426"/>
      <c r="BR4" s="426"/>
      <c r="BS4" s="426"/>
      <c r="BT4" s="426"/>
      <c r="BU4" s="427"/>
      <c r="BV4" s="425">
        <v>36163796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4.4000000000000004</v>
      </c>
      <c r="CU4" s="610"/>
      <c r="CV4" s="610"/>
      <c r="CW4" s="610"/>
      <c r="CX4" s="610"/>
      <c r="CY4" s="610"/>
      <c r="CZ4" s="610"/>
      <c r="DA4" s="611"/>
      <c r="DB4" s="609">
        <v>4.7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47781256</v>
      </c>
      <c r="BO5" s="431"/>
      <c r="BP5" s="431"/>
      <c r="BQ5" s="431"/>
      <c r="BR5" s="431"/>
      <c r="BS5" s="431"/>
      <c r="BT5" s="431"/>
      <c r="BU5" s="432"/>
      <c r="BV5" s="430">
        <v>34863772</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90.9</v>
      </c>
      <c r="CU5" s="401"/>
      <c r="CV5" s="401"/>
      <c r="CW5" s="401"/>
      <c r="CX5" s="401"/>
      <c r="CY5" s="401"/>
      <c r="CZ5" s="401"/>
      <c r="DA5" s="402"/>
      <c r="DB5" s="400">
        <v>89.7</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1148626</v>
      </c>
      <c r="BO6" s="431"/>
      <c r="BP6" s="431"/>
      <c r="BQ6" s="431"/>
      <c r="BR6" s="431"/>
      <c r="BS6" s="431"/>
      <c r="BT6" s="431"/>
      <c r="BU6" s="432"/>
      <c r="BV6" s="430">
        <v>1300024</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95</v>
      </c>
      <c r="CU6" s="584"/>
      <c r="CV6" s="584"/>
      <c r="CW6" s="584"/>
      <c r="CX6" s="584"/>
      <c r="CY6" s="584"/>
      <c r="CZ6" s="584"/>
      <c r="DA6" s="585"/>
      <c r="DB6" s="583">
        <v>93.8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213283</v>
      </c>
      <c r="BO7" s="431"/>
      <c r="BP7" s="431"/>
      <c r="BQ7" s="431"/>
      <c r="BR7" s="431"/>
      <c r="BS7" s="431"/>
      <c r="BT7" s="431"/>
      <c r="BU7" s="432"/>
      <c r="BV7" s="430">
        <v>335746</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21203521</v>
      </c>
      <c r="CU7" s="431"/>
      <c r="CV7" s="431"/>
      <c r="CW7" s="431"/>
      <c r="CX7" s="431"/>
      <c r="CY7" s="431"/>
      <c r="CZ7" s="431"/>
      <c r="DA7" s="432"/>
      <c r="DB7" s="430">
        <v>20637800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935343</v>
      </c>
      <c r="BO8" s="431"/>
      <c r="BP8" s="431"/>
      <c r="BQ8" s="431"/>
      <c r="BR8" s="431"/>
      <c r="BS8" s="431"/>
      <c r="BT8" s="431"/>
      <c r="BU8" s="432"/>
      <c r="BV8" s="430">
        <v>964278</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0.49</v>
      </c>
      <c r="CU8" s="544"/>
      <c r="CV8" s="544"/>
      <c r="CW8" s="544"/>
      <c r="CX8" s="544"/>
      <c r="CY8" s="544"/>
      <c r="CZ8" s="544"/>
      <c r="DA8" s="545"/>
      <c r="DB8" s="543">
        <v>0.49</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66125</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-28935</v>
      </c>
      <c r="BO9" s="431"/>
      <c r="BP9" s="431"/>
      <c r="BQ9" s="431"/>
      <c r="BR9" s="431"/>
      <c r="BS9" s="431"/>
      <c r="BT9" s="431"/>
      <c r="BU9" s="432"/>
      <c r="BV9" s="430">
        <v>75220</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16</v>
      </c>
      <c r="CU9" s="401"/>
      <c r="CV9" s="401"/>
      <c r="CW9" s="401"/>
      <c r="CX9" s="401"/>
      <c r="CY9" s="401"/>
      <c r="CZ9" s="401"/>
      <c r="DA9" s="402"/>
      <c r="DB9" s="400">
        <v>16.399999999999999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68271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115</v>
      </c>
      <c r="AV10" s="488"/>
      <c r="AW10" s="488"/>
      <c r="AX10" s="488"/>
      <c r="AY10" s="410" t="s">
        <v>120</v>
      </c>
      <c r="AZ10" s="411"/>
      <c r="BA10" s="411"/>
      <c r="BB10" s="411"/>
      <c r="BC10" s="411"/>
      <c r="BD10" s="411"/>
      <c r="BE10" s="411"/>
      <c r="BF10" s="411"/>
      <c r="BG10" s="411"/>
      <c r="BH10" s="411"/>
      <c r="BI10" s="411"/>
      <c r="BJ10" s="411"/>
      <c r="BK10" s="411"/>
      <c r="BL10" s="411"/>
      <c r="BM10" s="412"/>
      <c r="BN10" s="430">
        <v>10352</v>
      </c>
      <c r="BO10" s="431"/>
      <c r="BP10" s="431"/>
      <c r="BQ10" s="431"/>
      <c r="BR10" s="431"/>
      <c r="BS10" s="431"/>
      <c r="BT10" s="431"/>
      <c r="BU10" s="432"/>
      <c r="BV10" s="430">
        <v>209419</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469946</v>
      </c>
      <c r="BO11" s="431"/>
      <c r="BP11" s="431"/>
      <c r="BQ11" s="431"/>
      <c r="BR11" s="431"/>
      <c r="BS11" s="431"/>
      <c r="BT11" s="431"/>
      <c r="BU11" s="432"/>
      <c r="BV11" s="430">
        <v>230059</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67084</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93</v>
      </c>
      <c r="AV12" s="488"/>
      <c r="AW12" s="488"/>
      <c r="AX12" s="488"/>
      <c r="AY12" s="410" t="s">
        <v>135</v>
      </c>
      <c r="AZ12" s="411"/>
      <c r="BA12" s="411"/>
      <c r="BB12" s="411"/>
      <c r="BC12" s="411"/>
      <c r="BD12" s="411"/>
      <c r="BE12" s="411"/>
      <c r="BF12" s="411"/>
      <c r="BG12" s="411"/>
      <c r="BH12" s="411"/>
      <c r="BI12" s="411"/>
      <c r="BJ12" s="411"/>
      <c r="BK12" s="411"/>
      <c r="BL12" s="411"/>
      <c r="BM12" s="412"/>
      <c r="BN12" s="430">
        <v>350000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65292</v>
      </c>
      <c r="S13" s="534"/>
      <c r="T13" s="534"/>
      <c r="U13" s="534"/>
      <c r="V13" s="535"/>
      <c r="W13" s="521" t="s">
        <v>138</v>
      </c>
      <c r="X13" s="443"/>
      <c r="Y13" s="443"/>
      <c r="Z13" s="443"/>
      <c r="AA13" s="443"/>
      <c r="AB13" s="444"/>
      <c r="AC13" s="406">
        <v>3179</v>
      </c>
      <c r="AD13" s="407"/>
      <c r="AE13" s="407"/>
      <c r="AF13" s="407"/>
      <c r="AG13" s="408"/>
      <c r="AH13" s="406">
        <v>3048</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101363</v>
      </c>
      <c r="BO13" s="431"/>
      <c r="BP13" s="431"/>
      <c r="BQ13" s="431"/>
      <c r="BR13" s="431"/>
      <c r="BS13" s="431"/>
      <c r="BT13" s="431"/>
      <c r="BU13" s="432"/>
      <c r="BV13" s="430">
        <v>514698</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7.8</v>
      </c>
      <c r="CU13" s="401"/>
      <c r="CV13" s="401"/>
      <c r="CW13" s="401"/>
      <c r="CX13" s="401"/>
      <c r="CY13" s="401"/>
      <c r="CZ13" s="401"/>
      <c r="DA13" s="402"/>
      <c r="DB13" s="400">
        <v>8.6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67724</v>
      </c>
      <c r="S14" s="534"/>
      <c r="T14" s="534"/>
      <c r="U14" s="534"/>
      <c r="V14" s="535"/>
      <c r="W14" s="536"/>
      <c r="X14" s="446"/>
      <c r="Y14" s="446"/>
      <c r="Z14" s="446"/>
      <c r="AA14" s="446"/>
      <c r="AB14" s="447"/>
      <c r="AC14" s="526">
        <v>9.4</v>
      </c>
      <c r="AD14" s="527"/>
      <c r="AE14" s="527"/>
      <c r="AF14" s="527"/>
      <c r="AG14" s="528"/>
      <c r="AH14" s="526">
        <v>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145</v>
      </c>
      <c r="CU14" s="538"/>
      <c r="CV14" s="538"/>
      <c r="CW14" s="538"/>
      <c r="CX14" s="538"/>
      <c r="CY14" s="538"/>
      <c r="CZ14" s="538"/>
      <c r="DA14" s="539"/>
      <c r="DB14" s="537" t="s">
        <v>146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65907</v>
      </c>
      <c r="S15" s="534"/>
      <c r="T15" s="534"/>
      <c r="U15" s="534"/>
      <c r="V15" s="535"/>
      <c r="W15" s="521" t="s">
        <v>148</v>
      </c>
      <c r="X15" s="443"/>
      <c r="Y15" s="443"/>
      <c r="Z15" s="443"/>
      <c r="AA15" s="443"/>
      <c r="AB15" s="444"/>
      <c r="AC15" s="406">
        <v>11507</v>
      </c>
      <c r="AD15" s="407"/>
      <c r="AE15" s="407"/>
      <c r="AF15" s="407"/>
      <c r="AG15" s="408"/>
      <c r="AH15" s="406">
        <v>11772</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8936635</v>
      </c>
      <c r="BO15" s="426"/>
      <c r="BP15" s="426"/>
      <c r="BQ15" s="426"/>
      <c r="BR15" s="426"/>
      <c r="BS15" s="426"/>
      <c r="BT15" s="426"/>
      <c r="BU15" s="427"/>
      <c r="BV15" s="425">
        <v>8505362</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33.799999999999997</v>
      </c>
      <c r="AD16" s="527"/>
      <c r="AE16" s="527"/>
      <c r="AF16" s="527"/>
      <c r="AG16" s="528"/>
      <c r="AH16" s="526">
        <v>34.700000000000003</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17954427</v>
      </c>
      <c r="BO16" s="431"/>
      <c r="BP16" s="431"/>
      <c r="BQ16" s="431"/>
      <c r="BR16" s="431"/>
      <c r="BS16" s="431"/>
      <c r="BT16" s="431"/>
      <c r="BU16" s="432"/>
      <c r="BV16" s="430">
        <v>17407201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19314</v>
      </c>
      <c r="AD17" s="407"/>
      <c r="AE17" s="407"/>
      <c r="AF17" s="407"/>
      <c r="AG17" s="408"/>
      <c r="AH17" s="406">
        <v>19134</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11250205</v>
      </c>
      <c r="BO17" s="431"/>
      <c r="BP17" s="431"/>
      <c r="BQ17" s="431"/>
      <c r="BR17" s="431"/>
      <c r="BS17" s="431"/>
      <c r="BT17" s="431"/>
      <c r="BU17" s="432"/>
      <c r="BV17" s="430">
        <v>10788378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667.93</v>
      </c>
      <c r="M18" s="495"/>
      <c r="N18" s="495"/>
      <c r="O18" s="495"/>
      <c r="P18" s="495"/>
      <c r="Q18" s="495"/>
      <c r="R18" s="496"/>
      <c r="S18" s="496"/>
      <c r="T18" s="496"/>
      <c r="U18" s="496"/>
      <c r="V18" s="497"/>
      <c r="W18" s="511"/>
      <c r="X18" s="512"/>
      <c r="Y18" s="512"/>
      <c r="Z18" s="512"/>
      <c r="AA18" s="512"/>
      <c r="AB18" s="522"/>
      <c r="AC18" s="394">
        <v>56.8</v>
      </c>
      <c r="AD18" s="395"/>
      <c r="AE18" s="395"/>
      <c r="AF18" s="395"/>
      <c r="AG18" s="498"/>
      <c r="AH18" s="394">
        <v>56.4</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19253294</v>
      </c>
      <c r="BO18" s="431"/>
      <c r="BP18" s="431"/>
      <c r="BQ18" s="431"/>
      <c r="BR18" s="431"/>
      <c r="BS18" s="431"/>
      <c r="BT18" s="431"/>
      <c r="BU18" s="432"/>
      <c r="BV18" s="430">
        <v>18900834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99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25362782</v>
      </c>
      <c r="BO19" s="431"/>
      <c r="BP19" s="431"/>
      <c r="BQ19" s="431"/>
      <c r="BR19" s="431"/>
      <c r="BS19" s="431"/>
      <c r="BT19" s="431"/>
      <c r="BU19" s="432"/>
      <c r="BV19" s="430">
        <v>23513996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26238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30571426</v>
      </c>
      <c r="BO23" s="431"/>
      <c r="BP23" s="431"/>
      <c r="BQ23" s="431"/>
      <c r="BR23" s="431"/>
      <c r="BS23" s="431"/>
      <c r="BT23" s="431"/>
      <c r="BU23" s="432"/>
      <c r="BV23" s="430">
        <v>30927923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9280</v>
      </c>
      <c r="R24" s="407"/>
      <c r="S24" s="407"/>
      <c r="T24" s="407"/>
      <c r="U24" s="407"/>
      <c r="V24" s="408"/>
      <c r="W24" s="472"/>
      <c r="X24" s="463"/>
      <c r="Y24" s="464"/>
      <c r="Z24" s="403" t="s">
        <v>172</v>
      </c>
      <c r="AA24" s="404"/>
      <c r="AB24" s="404"/>
      <c r="AC24" s="404"/>
      <c r="AD24" s="404"/>
      <c r="AE24" s="404"/>
      <c r="AF24" s="404"/>
      <c r="AG24" s="405"/>
      <c r="AH24" s="406">
        <v>520</v>
      </c>
      <c r="AI24" s="407"/>
      <c r="AJ24" s="407"/>
      <c r="AK24" s="407"/>
      <c r="AL24" s="408"/>
      <c r="AM24" s="406">
        <v>1664000</v>
      </c>
      <c r="AN24" s="407"/>
      <c r="AO24" s="407"/>
      <c r="AP24" s="407"/>
      <c r="AQ24" s="407"/>
      <c r="AR24" s="408"/>
      <c r="AS24" s="406">
        <v>3200</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13767274</v>
      </c>
      <c r="BO24" s="431"/>
      <c r="BP24" s="431"/>
      <c r="BQ24" s="431"/>
      <c r="BR24" s="431"/>
      <c r="BS24" s="431"/>
      <c r="BT24" s="431"/>
      <c r="BU24" s="432"/>
      <c r="BV24" s="430">
        <v>12455428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7680</v>
      </c>
      <c r="R25" s="407"/>
      <c r="S25" s="407"/>
      <c r="T25" s="407"/>
      <c r="U25" s="407"/>
      <c r="V25" s="408"/>
      <c r="W25" s="472"/>
      <c r="X25" s="463"/>
      <c r="Y25" s="464"/>
      <c r="Z25" s="403" t="s">
        <v>175</v>
      </c>
      <c r="AA25" s="404"/>
      <c r="AB25" s="404"/>
      <c r="AC25" s="404"/>
      <c r="AD25" s="404"/>
      <c r="AE25" s="404"/>
      <c r="AF25" s="404"/>
      <c r="AG25" s="405"/>
      <c r="AH25" s="406" t="s">
        <v>146</v>
      </c>
      <c r="AI25" s="407"/>
      <c r="AJ25" s="407"/>
      <c r="AK25" s="407"/>
      <c r="AL25" s="408"/>
      <c r="AM25" s="406" t="s">
        <v>146</v>
      </c>
      <c r="AN25" s="407"/>
      <c r="AO25" s="407"/>
      <c r="AP25" s="407"/>
      <c r="AQ25" s="407"/>
      <c r="AR25" s="408"/>
      <c r="AS25" s="406" t="s">
        <v>129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424816</v>
      </c>
      <c r="BO25" s="426"/>
      <c r="BP25" s="426"/>
      <c r="BQ25" s="426"/>
      <c r="BR25" s="426"/>
      <c r="BS25" s="426"/>
      <c r="BT25" s="426"/>
      <c r="BU25" s="427"/>
      <c r="BV25" s="425">
        <v>510774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6620</v>
      </c>
      <c r="R26" s="407"/>
      <c r="S26" s="407"/>
      <c r="T26" s="407"/>
      <c r="U26" s="407"/>
      <c r="V26" s="408"/>
      <c r="W26" s="472"/>
      <c r="X26" s="463"/>
      <c r="Y26" s="464"/>
      <c r="Z26" s="403" t="s">
        <v>178</v>
      </c>
      <c r="AA26" s="485"/>
      <c r="AB26" s="485"/>
      <c r="AC26" s="485"/>
      <c r="AD26" s="485"/>
      <c r="AE26" s="485"/>
      <c r="AF26" s="485"/>
      <c r="AG26" s="486"/>
      <c r="AH26" s="406" t="s">
        <v>146</v>
      </c>
      <c r="AI26" s="407"/>
      <c r="AJ26" s="407"/>
      <c r="AK26" s="407"/>
      <c r="AL26" s="408"/>
      <c r="AM26" s="406" t="s">
        <v>146</v>
      </c>
      <c r="AN26" s="407"/>
      <c r="AO26" s="407"/>
      <c r="AP26" s="407"/>
      <c r="AQ26" s="407"/>
      <c r="AR26" s="408"/>
      <c r="AS26" s="406" t="s">
        <v>145</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145</v>
      </c>
      <c r="BO26" s="431"/>
      <c r="BP26" s="431"/>
      <c r="BQ26" s="431"/>
      <c r="BR26" s="431"/>
      <c r="BS26" s="431"/>
      <c r="BT26" s="431"/>
      <c r="BU26" s="432"/>
      <c r="BV26" s="430" t="s">
        <v>146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4670</v>
      </c>
      <c r="R27" s="407"/>
      <c r="S27" s="407"/>
      <c r="T27" s="407"/>
      <c r="U27" s="407"/>
      <c r="V27" s="408"/>
      <c r="W27" s="472"/>
      <c r="X27" s="463"/>
      <c r="Y27" s="464"/>
      <c r="Z27" s="403" t="s">
        <v>181</v>
      </c>
      <c r="AA27" s="404"/>
      <c r="AB27" s="404"/>
      <c r="AC27" s="404"/>
      <c r="AD27" s="404"/>
      <c r="AE27" s="404"/>
      <c r="AF27" s="404"/>
      <c r="AG27" s="405"/>
      <c r="AH27" s="406">
        <v>1</v>
      </c>
      <c r="AI27" s="407"/>
      <c r="AJ27" s="407"/>
      <c r="AK27" s="407"/>
      <c r="AL27" s="408"/>
      <c r="AM27" s="406" t="s">
        <v>182</v>
      </c>
      <c r="AN27" s="407"/>
      <c r="AO27" s="407"/>
      <c r="AP27" s="407"/>
      <c r="AQ27" s="407"/>
      <c r="AR27" s="408"/>
      <c r="AS27" s="406" t="s">
        <v>182</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t="s">
        <v>129</v>
      </c>
      <c r="BO27" s="434"/>
      <c r="BP27" s="434"/>
      <c r="BQ27" s="434"/>
      <c r="BR27" s="434"/>
      <c r="BS27" s="434"/>
      <c r="BT27" s="434"/>
      <c r="BU27" s="435"/>
      <c r="BV27" s="433" t="s">
        <v>145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3910</v>
      </c>
      <c r="R28" s="407"/>
      <c r="S28" s="407"/>
      <c r="T28" s="407"/>
      <c r="U28" s="407"/>
      <c r="V28" s="408"/>
      <c r="W28" s="472"/>
      <c r="X28" s="463"/>
      <c r="Y28" s="464"/>
      <c r="Z28" s="403" t="s">
        <v>185</v>
      </c>
      <c r="AA28" s="404"/>
      <c r="AB28" s="404"/>
      <c r="AC28" s="404"/>
      <c r="AD28" s="404"/>
      <c r="AE28" s="404"/>
      <c r="AF28" s="404"/>
      <c r="AG28" s="405"/>
      <c r="AH28" s="406" t="s">
        <v>146</v>
      </c>
      <c r="AI28" s="407"/>
      <c r="AJ28" s="407"/>
      <c r="AK28" s="407"/>
      <c r="AL28" s="408"/>
      <c r="AM28" s="406" t="s">
        <v>129</v>
      </c>
      <c r="AN28" s="407"/>
      <c r="AO28" s="407"/>
      <c r="AP28" s="407"/>
      <c r="AQ28" s="407"/>
      <c r="AR28" s="408"/>
      <c r="AS28" s="406" t="s">
        <v>146</v>
      </c>
      <c r="AT28" s="407"/>
      <c r="AU28" s="407"/>
      <c r="AV28" s="407"/>
      <c r="AW28" s="407"/>
      <c r="AX28" s="409"/>
      <c r="AY28" s="413" t="s">
        <v>186</v>
      </c>
      <c r="AZ28" s="414"/>
      <c r="BA28" s="414"/>
      <c r="BB28" s="415"/>
      <c r="BC28" s="422" t="s">
        <v>47</v>
      </c>
      <c r="BD28" s="423"/>
      <c r="BE28" s="423"/>
      <c r="BF28" s="423"/>
      <c r="BG28" s="423"/>
      <c r="BH28" s="423"/>
      <c r="BI28" s="423"/>
      <c r="BJ28" s="423"/>
      <c r="BK28" s="423"/>
      <c r="BL28" s="423"/>
      <c r="BM28" s="424"/>
      <c r="BN28" s="425">
        <v>5336428</v>
      </c>
      <c r="BO28" s="426"/>
      <c r="BP28" s="426"/>
      <c r="BQ28" s="426"/>
      <c r="BR28" s="426"/>
      <c r="BS28" s="426"/>
      <c r="BT28" s="426"/>
      <c r="BU28" s="427"/>
      <c r="BV28" s="425">
        <v>5676076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19</v>
      </c>
      <c r="M29" s="407"/>
      <c r="N29" s="407"/>
      <c r="O29" s="407"/>
      <c r="P29" s="408"/>
      <c r="Q29" s="406">
        <v>3680</v>
      </c>
      <c r="R29" s="407"/>
      <c r="S29" s="407"/>
      <c r="T29" s="407"/>
      <c r="U29" s="407"/>
      <c r="V29" s="408"/>
      <c r="W29" s="473"/>
      <c r="X29" s="474"/>
      <c r="Y29" s="475"/>
      <c r="Z29" s="403" t="s">
        <v>188</v>
      </c>
      <c r="AA29" s="404"/>
      <c r="AB29" s="404"/>
      <c r="AC29" s="404"/>
      <c r="AD29" s="404"/>
      <c r="AE29" s="404"/>
      <c r="AF29" s="404"/>
      <c r="AG29" s="405"/>
      <c r="AH29" s="406">
        <v>521</v>
      </c>
      <c r="AI29" s="407"/>
      <c r="AJ29" s="407"/>
      <c r="AK29" s="407"/>
      <c r="AL29" s="408"/>
      <c r="AM29" s="406">
        <v>1667810</v>
      </c>
      <c r="AN29" s="407"/>
      <c r="AO29" s="407"/>
      <c r="AP29" s="407"/>
      <c r="AQ29" s="407"/>
      <c r="AR29" s="408"/>
      <c r="AS29" s="406">
        <v>3201</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852159</v>
      </c>
      <c r="BO29" s="431"/>
      <c r="BP29" s="431"/>
      <c r="BQ29" s="431"/>
      <c r="BR29" s="431"/>
      <c r="BS29" s="431"/>
      <c r="BT29" s="431"/>
      <c r="BU29" s="432"/>
      <c r="BV29" s="430">
        <v>850781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97.5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14526168</v>
      </c>
      <c r="BO30" s="434"/>
      <c r="BP30" s="434"/>
      <c r="BQ30" s="434"/>
      <c r="BR30" s="434"/>
      <c r="BS30" s="434"/>
      <c r="BT30" s="434"/>
      <c r="BU30" s="435"/>
      <c r="BV30" s="433">
        <v>13050932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199</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198</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199</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上伊那広域連合（一般会計）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伊那市振興公社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公有財産管理活用事業特別会計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国民健康保険直営診療所特別会計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IF('各会計、関係団体の財政状況及び健全化判断比率'!B34="","",'各会計、関係団体の財政状況及び健全化判断比率'!B34)</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上伊那広域連合（消防事業特別会計）</v>
      </c>
      <c r="BZ35" s="388"/>
      <c r="CA35" s="388"/>
      <c r="CB35" s="388"/>
      <c r="CC35" s="388"/>
      <c r="CD35" s="388"/>
      <c r="CE35" s="388"/>
      <c r="CF35" s="388"/>
      <c r="CG35" s="388"/>
      <c r="CH35" s="388"/>
      <c r="CI35" s="388"/>
      <c r="CJ35" s="388"/>
      <c r="CK35" s="388"/>
      <c r="CL35" s="388"/>
      <c r="CM35" s="388"/>
      <c r="CN35" s="214"/>
      <c r="CO35" s="389">
        <f t="shared" ref="CO35:CO43" si="3">IF(CQ35="","",CO34+1)</f>
        <v>22</v>
      </c>
      <c r="CP35" s="389"/>
      <c r="CQ35" s="388" t="str">
        <f>IF('各会計、関係団体の財政状況及び健全化判断比率'!BS8="","",'各会計、関係団体の財政状況及び健全化判断比率'!BS8)</f>
        <v>伊那市観光</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IF('各会計、関係団体の財政状況及び健全化判断比率'!B35="","",'各会計、関係団体の財政状況及び健全化判断比率'!B35)</f>
        <v>自動車運送事業会計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上伊那広域連合（ふるさと市町村圏基金事業特別会計）</v>
      </c>
      <c r="BZ36" s="388"/>
      <c r="CA36" s="388"/>
      <c r="CB36" s="388"/>
      <c r="CC36" s="388"/>
      <c r="CD36" s="388"/>
      <c r="CE36" s="388"/>
      <c r="CF36" s="388"/>
      <c r="CG36" s="388"/>
      <c r="CH36" s="388"/>
      <c r="CI36" s="388"/>
      <c r="CJ36" s="388"/>
      <c r="CK36" s="388"/>
      <c r="CL36" s="388"/>
      <c r="CM36" s="388"/>
      <c r="CN36" s="214"/>
      <c r="CO36" s="389">
        <f t="shared" si="3"/>
        <v>23</v>
      </c>
      <c r="CP36" s="389"/>
      <c r="CQ36" s="388" t="str">
        <f>IF('各会計、関係団体の財政状況及び健全化判断比率'!BS9="","",'各会計、関係団体の財政状況及び健全化判断比率'!BS9)</f>
        <v>上伊那産業振興会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上伊那広域連合（土木振興事業特別会計）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7</v>
      </c>
      <c r="V38" s="389"/>
      <c r="W38" s="388" t="str">
        <f>IF('各会計、関係団体の財政状況及び健全化判断比率'!B32="","",'各会計、関係団体の財政状況及び健全化判断比率'!B32)</f>
        <v>市営駐車場事業特別会計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伊那中央行政組合（一般会計）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伊那中央行政組合（伊那中央病院会計）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長野県上伊那広域水道用水企業団（水道用水供給事業会計）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長野県後期高齢者医療広域連合（一般会計）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長野県後期高齢者医療広域連合（後期高齢者医療特別会計）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20</v>
      </c>
      <c r="BX43" s="389"/>
      <c r="BY43" s="388" t="str">
        <f>IF('各会計、関係団体の財政状況及び健全化判断比率'!B77="","",'各会計、関係団体の財政状況及び健全化判断比率'!B77)</f>
        <v>長野県市町村自治振興組合（一般会計）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8bbVfaWKsLGQe/Vfi5yIo3Nlk/mlj/GU3Rk9NfaJthb2L68h9zzLeDsen1/ZEHreOnpDgnauWOkInS633a8/+g==" saltValue="6TkUqtHV2Wei/SZtnvI5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574</v>
      </c>
      <c r="D34" s="1212"/>
      <c r="E34" s="1213"/>
      <c r="F34" s="32">
        <v>5.63</v>
      </c>
      <c r="G34" s="33">
        <v>6.56</v>
      </c>
      <c r="H34" s="33">
        <v>7.14</v>
      </c>
      <c r="I34" s="33">
        <v>7.44</v>
      </c>
      <c r="J34" s="34">
        <v>8.17</v>
      </c>
      <c r="K34" s="22"/>
      <c r="L34" s="22"/>
      <c r="M34" s="22"/>
      <c r="N34" s="22"/>
      <c r="O34" s="22"/>
      <c r="P34" s="22"/>
    </row>
    <row r="35" spans="1:16" ht="39" customHeight="1" x14ac:dyDescent="0.15">
      <c r="A35" s="22"/>
      <c r="B35" s="35"/>
      <c r="C35" s="1206" t="s">
        <v>575</v>
      </c>
      <c r="D35" s="1207"/>
      <c r="E35" s="1208"/>
      <c r="F35" s="36">
        <v>4.9800000000000004</v>
      </c>
      <c r="G35" s="37">
        <v>4.95</v>
      </c>
      <c r="H35" s="37">
        <v>4.3</v>
      </c>
      <c r="I35" s="37">
        <v>4.67</v>
      </c>
      <c r="J35" s="38">
        <v>4.41</v>
      </c>
      <c r="K35" s="22"/>
      <c r="L35" s="22"/>
      <c r="M35" s="22"/>
      <c r="N35" s="22"/>
      <c r="O35" s="22"/>
      <c r="P35" s="22"/>
    </row>
    <row r="36" spans="1:16" ht="39" customHeight="1" x14ac:dyDescent="0.15">
      <c r="A36" s="22"/>
      <c r="B36" s="35"/>
      <c r="C36" s="1206" t="s">
        <v>576</v>
      </c>
      <c r="D36" s="1207"/>
      <c r="E36" s="1208"/>
      <c r="F36" s="36">
        <v>2.74</v>
      </c>
      <c r="G36" s="37">
        <v>2.86</v>
      </c>
      <c r="H36" s="37">
        <v>3.21</v>
      </c>
      <c r="I36" s="37">
        <v>3.1</v>
      </c>
      <c r="J36" s="38">
        <v>3.55</v>
      </c>
      <c r="K36" s="22"/>
      <c r="L36" s="22"/>
      <c r="M36" s="22"/>
      <c r="N36" s="22"/>
      <c r="O36" s="22"/>
      <c r="P36" s="22"/>
    </row>
    <row r="37" spans="1:16" ht="39" customHeight="1" x14ac:dyDescent="0.15">
      <c r="A37" s="22"/>
      <c r="B37" s="35"/>
      <c r="C37" s="1206" t="s">
        <v>577</v>
      </c>
      <c r="D37" s="1207"/>
      <c r="E37" s="1208"/>
      <c r="F37" s="36">
        <v>0.87</v>
      </c>
      <c r="G37" s="37">
        <v>0.96</v>
      </c>
      <c r="H37" s="37">
        <v>1.04</v>
      </c>
      <c r="I37" s="37">
        <v>1.06</v>
      </c>
      <c r="J37" s="38">
        <v>0.92</v>
      </c>
      <c r="K37" s="22"/>
      <c r="L37" s="22"/>
      <c r="M37" s="22"/>
      <c r="N37" s="22"/>
      <c r="O37" s="22"/>
      <c r="P37" s="22"/>
    </row>
    <row r="38" spans="1:16" ht="39" customHeight="1" x14ac:dyDescent="0.15">
      <c r="A38" s="22"/>
      <c r="B38" s="35"/>
      <c r="C38" s="1206" t="s">
        <v>578</v>
      </c>
      <c r="D38" s="1207"/>
      <c r="E38" s="1208"/>
      <c r="F38" s="36">
        <v>0.73</v>
      </c>
      <c r="G38" s="37">
        <v>0.46</v>
      </c>
      <c r="H38" s="37">
        <v>0.59</v>
      </c>
      <c r="I38" s="37">
        <v>0.35</v>
      </c>
      <c r="J38" s="38">
        <v>0.63</v>
      </c>
      <c r="K38" s="22"/>
      <c r="L38" s="22"/>
      <c r="M38" s="22"/>
      <c r="N38" s="22"/>
      <c r="O38" s="22"/>
      <c r="P38" s="22"/>
    </row>
    <row r="39" spans="1:16" ht="39" customHeight="1" x14ac:dyDescent="0.15">
      <c r="A39" s="22"/>
      <c r="B39" s="35"/>
      <c r="C39" s="1206" t="s">
        <v>579</v>
      </c>
      <c r="D39" s="1207"/>
      <c r="E39" s="1208"/>
      <c r="F39" s="36">
        <v>0</v>
      </c>
      <c r="G39" s="37">
        <v>0.09</v>
      </c>
      <c r="H39" s="37">
        <v>0</v>
      </c>
      <c r="I39" s="37">
        <v>0.32</v>
      </c>
      <c r="J39" s="38">
        <v>0.54</v>
      </c>
      <c r="K39" s="22"/>
      <c r="L39" s="22"/>
      <c r="M39" s="22"/>
      <c r="N39" s="22"/>
      <c r="O39" s="22"/>
      <c r="P39" s="22"/>
    </row>
    <row r="40" spans="1:16" ht="39" customHeight="1" x14ac:dyDescent="0.15">
      <c r="A40" s="22"/>
      <c r="B40" s="35"/>
      <c r="C40" s="1206" t="s">
        <v>580</v>
      </c>
      <c r="D40" s="1207"/>
      <c r="E40" s="1208"/>
      <c r="F40" s="36">
        <v>0.04</v>
      </c>
      <c r="G40" s="37">
        <v>0.13</v>
      </c>
      <c r="H40" s="37">
        <v>0.03</v>
      </c>
      <c r="I40" s="37">
        <v>0.04</v>
      </c>
      <c r="J40" s="38">
        <v>0.04</v>
      </c>
      <c r="K40" s="22"/>
      <c r="L40" s="22"/>
      <c r="M40" s="22"/>
      <c r="N40" s="22"/>
      <c r="O40" s="22"/>
      <c r="P40" s="22"/>
    </row>
    <row r="41" spans="1:16" ht="39" customHeight="1" x14ac:dyDescent="0.15">
      <c r="A41" s="22"/>
      <c r="B41" s="35"/>
      <c r="C41" s="1206" t="s">
        <v>581</v>
      </c>
      <c r="D41" s="1207"/>
      <c r="E41" s="1208"/>
      <c r="F41" s="36" t="s">
        <v>528</v>
      </c>
      <c r="G41" s="37">
        <v>0</v>
      </c>
      <c r="H41" s="37">
        <v>0</v>
      </c>
      <c r="I41" s="37">
        <v>0</v>
      </c>
      <c r="J41" s="38">
        <v>0</v>
      </c>
      <c r="K41" s="22"/>
      <c r="L41" s="22"/>
      <c r="M41" s="22"/>
      <c r="N41" s="22"/>
      <c r="O41" s="22"/>
      <c r="P41" s="22"/>
    </row>
    <row r="42" spans="1:16" ht="39" customHeight="1" x14ac:dyDescent="0.15">
      <c r="A42" s="22"/>
      <c r="B42" s="39"/>
      <c r="C42" s="1206" t="s">
        <v>582</v>
      </c>
      <c r="D42" s="1207"/>
      <c r="E42" s="1208"/>
      <c r="F42" s="36" t="s">
        <v>528</v>
      </c>
      <c r="G42" s="37" t="s">
        <v>528</v>
      </c>
      <c r="H42" s="37" t="s">
        <v>528</v>
      </c>
      <c r="I42" s="37" t="s">
        <v>528</v>
      </c>
      <c r="J42" s="38" t="s">
        <v>528</v>
      </c>
      <c r="K42" s="22"/>
      <c r="L42" s="22"/>
      <c r="M42" s="22"/>
      <c r="N42" s="22"/>
      <c r="O42" s="22"/>
      <c r="P42" s="22"/>
    </row>
    <row r="43" spans="1:16" ht="39" customHeight="1" thickBot="1" x14ac:dyDescent="0.2">
      <c r="A43" s="22"/>
      <c r="B43" s="40"/>
      <c r="C43" s="1209" t="s">
        <v>583</v>
      </c>
      <c r="D43" s="1210"/>
      <c r="E43" s="1211"/>
      <c r="F43" s="41">
        <v>0.24</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XKZ1nyjc5GJ/dor18AOcuwQFkcl9SmflQiWXUpHsyDRDbGX4PlBg4JLRjGGW3lBjynnNLJ2fYo1GYKiX19HXg==" saltValue="ukAdI0T1Fsy4tTavLX90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1" zoomScale="85" zoomScaleNormal="85" zoomScaleSheetLayoutView="55" workbookViewId="0">
      <selection activeCell="Q57" sqref="Q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4284</v>
      </c>
      <c r="L45" s="60">
        <v>3803</v>
      </c>
      <c r="M45" s="60">
        <v>3818</v>
      </c>
      <c r="N45" s="60">
        <v>3652</v>
      </c>
      <c r="O45" s="61">
        <v>3617</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528</v>
      </c>
      <c r="L46" s="64" t="s">
        <v>528</v>
      </c>
      <c r="M46" s="64" t="s">
        <v>528</v>
      </c>
      <c r="N46" s="64" t="s">
        <v>528</v>
      </c>
      <c r="O46" s="65" t="s">
        <v>528</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528</v>
      </c>
      <c r="L47" s="64" t="s">
        <v>528</v>
      </c>
      <c r="M47" s="64" t="s">
        <v>528</v>
      </c>
      <c r="N47" s="64" t="s">
        <v>528</v>
      </c>
      <c r="O47" s="65" t="s">
        <v>528</v>
      </c>
      <c r="P47" s="48"/>
      <c r="Q47" s="48"/>
      <c r="R47" s="48"/>
      <c r="S47" s="48"/>
      <c r="T47" s="48"/>
      <c r="U47" s="48"/>
    </row>
    <row r="48" spans="1:21" ht="30.75" customHeight="1" x14ac:dyDescent="0.15">
      <c r="A48" s="48"/>
      <c r="B48" s="1234"/>
      <c r="C48" s="1235"/>
      <c r="D48" s="62"/>
      <c r="E48" s="1216" t="s">
        <v>14</v>
      </c>
      <c r="F48" s="1216"/>
      <c r="G48" s="1216"/>
      <c r="H48" s="1216"/>
      <c r="I48" s="1216"/>
      <c r="J48" s="1217"/>
      <c r="K48" s="63">
        <v>1303</v>
      </c>
      <c r="L48" s="64">
        <v>1289</v>
      </c>
      <c r="M48" s="64">
        <v>1234</v>
      </c>
      <c r="N48" s="64">
        <v>1217</v>
      </c>
      <c r="O48" s="65">
        <v>1208</v>
      </c>
      <c r="P48" s="48"/>
      <c r="Q48" s="48"/>
      <c r="R48" s="48"/>
      <c r="S48" s="48"/>
      <c r="T48" s="48"/>
      <c r="U48" s="48"/>
    </row>
    <row r="49" spans="1:21" ht="30.75" customHeight="1" x14ac:dyDescent="0.15">
      <c r="A49" s="48"/>
      <c r="B49" s="1234"/>
      <c r="C49" s="1235"/>
      <c r="D49" s="62"/>
      <c r="E49" s="1216" t="s">
        <v>15</v>
      </c>
      <c r="F49" s="1216"/>
      <c r="G49" s="1216"/>
      <c r="H49" s="1216"/>
      <c r="I49" s="1216"/>
      <c r="J49" s="1217"/>
      <c r="K49" s="63">
        <v>854</v>
      </c>
      <c r="L49" s="64">
        <v>935</v>
      </c>
      <c r="M49" s="64">
        <v>968</v>
      </c>
      <c r="N49" s="64">
        <v>839</v>
      </c>
      <c r="O49" s="65">
        <v>802</v>
      </c>
      <c r="P49" s="48"/>
      <c r="Q49" s="48"/>
      <c r="R49" s="48"/>
      <c r="S49" s="48"/>
      <c r="T49" s="48"/>
      <c r="U49" s="48"/>
    </row>
    <row r="50" spans="1:21" ht="30.75" customHeight="1" x14ac:dyDescent="0.15">
      <c r="A50" s="48"/>
      <c r="B50" s="1234"/>
      <c r="C50" s="1235"/>
      <c r="D50" s="62"/>
      <c r="E50" s="1216" t="s">
        <v>16</v>
      </c>
      <c r="F50" s="1216"/>
      <c r="G50" s="1216"/>
      <c r="H50" s="1216"/>
      <c r="I50" s="1216"/>
      <c r="J50" s="1217"/>
      <c r="K50" s="63">
        <v>34</v>
      </c>
      <c r="L50" s="64">
        <v>33</v>
      </c>
      <c r="M50" s="64">
        <v>33</v>
      </c>
      <c r="N50" s="64">
        <v>26</v>
      </c>
      <c r="O50" s="65">
        <v>32</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528</v>
      </c>
      <c r="L51" s="64" t="s">
        <v>528</v>
      </c>
      <c r="M51" s="64" t="s">
        <v>528</v>
      </c>
      <c r="N51" s="64" t="s">
        <v>528</v>
      </c>
      <c r="O51" s="65" t="s">
        <v>528</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4854</v>
      </c>
      <c r="L52" s="64">
        <v>4529</v>
      </c>
      <c r="M52" s="64">
        <v>4547</v>
      </c>
      <c r="N52" s="64">
        <v>4536</v>
      </c>
      <c r="O52" s="65">
        <v>4493</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1621</v>
      </c>
      <c r="L53" s="69">
        <v>1531</v>
      </c>
      <c r="M53" s="69">
        <v>1506</v>
      </c>
      <c r="N53" s="69">
        <v>1198</v>
      </c>
      <c r="O53" s="70">
        <v>1166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612</v>
      </c>
      <c r="L57" s="84" t="s">
        <v>528</v>
      </c>
      <c r="M57" s="84" t="s">
        <v>528</v>
      </c>
      <c r="N57" s="84" t="s">
        <v>528</v>
      </c>
      <c r="O57" s="85" t="s">
        <v>528</v>
      </c>
    </row>
    <row r="58" spans="1:21" ht="31.5" customHeight="1" thickBot="1" x14ac:dyDescent="0.2">
      <c r="B58" s="1224"/>
      <c r="C58" s="1225"/>
      <c r="D58" s="1229" t="s">
        <v>26</v>
      </c>
      <c r="E58" s="1230"/>
      <c r="F58" s="1230"/>
      <c r="G58" s="1230"/>
      <c r="H58" s="1230"/>
      <c r="I58" s="1230"/>
      <c r="J58" s="1231"/>
      <c r="K58" s="86" t="s">
        <v>528</v>
      </c>
      <c r="L58" s="87" t="s">
        <v>528</v>
      </c>
      <c r="M58" s="87" t="s">
        <v>528</v>
      </c>
      <c r="N58" s="87" t="s">
        <v>528</v>
      </c>
      <c r="O58" s="88" t="s">
        <v>528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iYuo6uOIJI3nf9PViWRptgh2dT7EPgnq/BrnnGj5MMXSavA1WroNxWps/Ss3RMOtH0XgcIMFlbZGpR68hbO/w==" saltValue="m4WO0/7RI6w1/XXQ3B2I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569</v>
      </c>
      <c r="J40" s="100" t="s">
        <v>570</v>
      </c>
      <c r="K40" s="100" t="s">
        <v>571</v>
      </c>
      <c r="L40" s="100" t="s">
        <v>572</v>
      </c>
      <c r="M40" s="101" t="s">
        <v>573</v>
      </c>
    </row>
    <row r="41" spans="2:13" ht="27.75" customHeight="1" x14ac:dyDescent="0.15">
      <c r="B41" s="1252" t="s">
        <v>29</v>
      </c>
      <c r="C41" s="1253"/>
      <c r="D41" s="102"/>
      <c r="E41" s="1254" t="s">
        <v>30</v>
      </c>
      <c r="F41" s="1254"/>
      <c r="G41" s="1254"/>
      <c r="H41" s="1255"/>
      <c r="I41" s="103">
        <v>32003</v>
      </c>
      <c r="J41" s="104">
        <v>31900</v>
      </c>
      <c r="K41" s="104">
        <v>31306</v>
      </c>
      <c r="L41" s="104">
        <v>30934</v>
      </c>
      <c r="M41" s="105">
        <v>30577</v>
      </c>
    </row>
    <row r="42" spans="2:13" ht="27.75" customHeight="1" x14ac:dyDescent="0.15">
      <c r="B42" s="1242"/>
      <c r="C42" s="1243"/>
      <c r="D42" s="106"/>
      <c r="E42" s="1246" t="s">
        <v>31</v>
      </c>
      <c r="F42" s="1246"/>
      <c r="G42" s="1246"/>
      <c r="H42" s="1247"/>
      <c r="I42" s="107">
        <v>180</v>
      </c>
      <c r="J42" s="108">
        <v>148</v>
      </c>
      <c r="K42" s="108">
        <v>117</v>
      </c>
      <c r="L42" s="108">
        <v>92</v>
      </c>
      <c r="M42" s="109">
        <v>74</v>
      </c>
    </row>
    <row r="43" spans="2:13" ht="27.75" customHeight="1" x14ac:dyDescent="0.15">
      <c r="B43" s="1242"/>
      <c r="C43" s="1243"/>
      <c r="D43" s="106"/>
      <c r="E43" s="1246" t="s">
        <v>32</v>
      </c>
      <c r="F43" s="1246"/>
      <c r="G43" s="1246"/>
      <c r="H43" s="1247"/>
      <c r="I43" s="107">
        <v>23017</v>
      </c>
      <c r="J43" s="108">
        <v>21735</v>
      </c>
      <c r="K43" s="108">
        <v>20470</v>
      </c>
      <c r="L43" s="108">
        <v>18755</v>
      </c>
      <c r="M43" s="109">
        <v>16965</v>
      </c>
    </row>
    <row r="44" spans="2:13" ht="27.75" customHeight="1" x14ac:dyDescent="0.15">
      <c r="B44" s="1242"/>
      <c r="C44" s="1243"/>
      <c r="D44" s="106"/>
      <c r="E44" s="1246" t="s">
        <v>33</v>
      </c>
      <c r="F44" s="1246"/>
      <c r="G44" s="1246"/>
      <c r="H44" s="1247"/>
      <c r="I44" s="107">
        <v>8344</v>
      </c>
      <c r="J44" s="108">
        <v>8039</v>
      </c>
      <c r="K44" s="108">
        <v>8920</v>
      </c>
      <c r="L44" s="108">
        <v>8245</v>
      </c>
      <c r="M44" s="109">
        <v>7736</v>
      </c>
    </row>
    <row r="45" spans="2:13" ht="27.75" customHeight="1" x14ac:dyDescent="0.15">
      <c r="B45" s="1242"/>
      <c r="C45" s="1243"/>
      <c r="D45" s="106"/>
      <c r="E45" s="1246" t="s">
        <v>34</v>
      </c>
      <c r="F45" s="1246"/>
      <c r="G45" s="1246"/>
      <c r="H45" s="1247"/>
      <c r="I45" s="107">
        <v>6680</v>
      </c>
      <c r="J45" s="108">
        <v>6529</v>
      </c>
      <c r="K45" s="108">
        <v>6100</v>
      </c>
      <c r="L45" s="108">
        <v>5874</v>
      </c>
      <c r="M45" s="109">
        <v>5590</v>
      </c>
    </row>
    <row r="46" spans="2:13" ht="27.75" customHeight="1" x14ac:dyDescent="0.15">
      <c r="B46" s="1242"/>
      <c r="C46" s="1243"/>
      <c r="D46" s="110"/>
      <c r="E46" s="1246" t="s">
        <v>35</v>
      </c>
      <c r="F46" s="1246"/>
      <c r="G46" s="1246"/>
      <c r="H46" s="1247"/>
      <c r="I46" s="107" t="s">
        <v>528</v>
      </c>
      <c r="J46" s="108" t="s">
        <v>528</v>
      </c>
      <c r="K46" s="108" t="s">
        <v>528</v>
      </c>
      <c r="L46" s="108" t="s">
        <v>528</v>
      </c>
      <c r="M46" s="109" t="s">
        <v>528</v>
      </c>
    </row>
    <row r="47" spans="2:13" ht="27.75" customHeight="1" x14ac:dyDescent="0.15">
      <c r="B47" s="1242"/>
      <c r="C47" s="1243"/>
      <c r="D47" s="111"/>
      <c r="E47" s="1256" t="s">
        <v>36</v>
      </c>
      <c r="F47" s="1257"/>
      <c r="G47" s="1257"/>
      <c r="H47" s="1258"/>
      <c r="I47" s="107" t="s">
        <v>528</v>
      </c>
      <c r="J47" s="108" t="s">
        <v>528</v>
      </c>
      <c r="K47" s="108" t="s">
        <v>528</v>
      </c>
      <c r="L47" s="108" t="s">
        <v>528</v>
      </c>
      <c r="M47" s="109" t="s">
        <v>528</v>
      </c>
    </row>
    <row r="48" spans="2:13" ht="27.75" customHeight="1" x14ac:dyDescent="0.15">
      <c r="B48" s="1242"/>
      <c r="C48" s="1243"/>
      <c r="D48" s="106"/>
      <c r="E48" s="1246" t="s">
        <v>37</v>
      </c>
      <c r="F48" s="1246"/>
      <c r="G48" s="1246"/>
      <c r="H48" s="1247"/>
      <c r="I48" s="107" t="s">
        <v>528</v>
      </c>
      <c r="J48" s="108" t="s">
        <v>528</v>
      </c>
      <c r="K48" s="108" t="s">
        <v>528</v>
      </c>
      <c r="L48" s="108" t="s">
        <v>528</v>
      </c>
      <c r="M48" s="109" t="s">
        <v>528</v>
      </c>
    </row>
    <row r="49" spans="2:13" ht="27.75" customHeight="1" x14ac:dyDescent="0.15">
      <c r="B49" s="1244"/>
      <c r="C49" s="1245"/>
      <c r="D49" s="106"/>
      <c r="E49" s="1246" t="s">
        <v>38</v>
      </c>
      <c r="F49" s="1246"/>
      <c r="G49" s="1246"/>
      <c r="H49" s="1247"/>
      <c r="I49" s="107" t="s">
        <v>528</v>
      </c>
      <c r="J49" s="108" t="s">
        <v>528</v>
      </c>
      <c r="K49" s="108" t="s">
        <v>528</v>
      </c>
      <c r="L49" s="108" t="s">
        <v>528</v>
      </c>
      <c r="M49" s="109" t="s">
        <v>528</v>
      </c>
    </row>
    <row r="50" spans="2:13" ht="27.75" customHeight="1" x14ac:dyDescent="0.15">
      <c r="B50" s="1240" t="s">
        <v>39</v>
      </c>
      <c r="C50" s="1241"/>
      <c r="D50" s="112"/>
      <c r="E50" s="1246" t="s">
        <v>40</v>
      </c>
      <c r="F50" s="1246"/>
      <c r="G50" s="1246"/>
      <c r="H50" s="1247"/>
      <c r="I50" s="107">
        <v>17090</v>
      </c>
      <c r="J50" s="108">
        <v>18247</v>
      </c>
      <c r="K50" s="108">
        <v>18094</v>
      </c>
      <c r="L50" s="108">
        <v>18529</v>
      </c>
      <c r="M50" s="109">
        <v>20024</v>
      </c>
    </row>
    <row r="51" spans="2:13" ht="27.75" customHeight="1" x14ac:dyDescent="0.15">
      <c r="B51" s="1242"/>
      <c r="C51" s="1243"/>
      <c r="D51" s="106"/>
      <c r="E51" s="1246" t="s">
        <v>41</v>
      </c>
      <c r="F51" s="1246"/>
      <c r="G51" s="1246"/>
      <c r="H51" s="1247"/>
      <c r="I51" s="107">
        <v>3042</v>
      </c>
      <c r="J51" s="108">
        <v>2849</v>
      </c>
      <c r="K51" s="108">
        <v>2666</v>
      </c>
      <c r="L51" s="108">
        <v>2619</v>
      </c>
      <c r="M51" s="109">
        <v>2658</v>
      </c>
    </row>
    <row r="52" spans="2:13" ht="27.75" customHeight="1" x14ac:dyDescent="0.15">
      <c r="B52" s="1244"/>
      <c r="C52" s="1245"/>
      <c r="D52" s="106"/>
      <c r="E52" s="1246" t="s">
        <v>42</v>
      </c>
      <c r="F52" s="1246"/>
      <c r="G52" s="1246"/>
      <c r="H52" s="1247"/>
      <c r="I52" s="107">
        <v>50874</v>
      </c>
      <c r="J52" s="108">
        <v>50887</v>
      </c>
      <c r="K52" s="108">
        <v>50435</v>
      </c>
      <c r="L52" s="108">
        <v>49684</v>
      </c>
      <c r="M52" s="109">
        <v>48125</v>
      </c>
    </row>
    <row r="53" spans="2:13" ht="27.75" customHeight="1" thickBot="1" x14ac:dyDescent="0.2">
      <c r="B53" s="1248" t="s">
        <v>43</v>
      </c>
      <c r="C53" s="1249"/>
      <c r="D53" s="113"/>
      <c r="E53" s="1250" t="s">
        <v>44</v>
      </c>
      <c r="F53" s="1250"/>
      <c r="G53" s="1250"/>
      <c r="H53" s="1251"/>
      <c r="I53" s="114">
        <v>-783</v>
      </c>
      <c r="J53" s="115">
        <v>-3632</v>
      </c>
      <c r="K53" s="115">
        <v>-4281</v>
      </c>
      <c r="L53" s="115">
        <v>-6931</v>
      </c>
      <c r="M53" s="116">
        <v>-9864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Khuj0OZ8fwY8pZpLOj4Zre++CrYpRJJ0EbRgZsyA2oPjT3SG1RhfQjuIYwlxuJ9x33P/ckvWMeFUVG1YJynFQ==" saltValue="CXlEbMEWOQF/Cc8ndW4h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47</v>
      </c>
      <c r="D55" s="1267"/>
      <c r="E55" s="1268"/>
      <c r="F55" s="128">
        <v>5467</v>
      </c>
      <c r="G55" s="128">
        <v>5676</v>
      </c>
      <c r="H55" s="129">
        <v>5336</v>
      </c>
    </row>
    <row r="56" spans="2:8" ht="52.5" customHeight="1" x14ac:dyDescent="0.15">
      <c r="B56" s="130"/>
      <c r="C56" s="1269" t="s">
        <v>48</v>
      </c>
      <c r="D56" s="1269"/>
      <c r="E56" s="1270"/>
      <c r="F56" s="131">
        <v>949</v>
      </c>
      <c r="G56" s="131">
        <v>851</v>
      </c>
      <c r="H56" s="132">
        <v>852</v>
      </c>
    </row>
    <row r="57" spans="2:8" ht="53.25" customHeight="1" x14ac:dyDescent="0.15">
      <c r="B57" s="130"/>
      <c r="C57" s="1271" t="s">
        <v>49</v>
      </c>
      <c r="D57" s="1271"/>
      <c r="E57" s="1272"/>
      <c r="F57" s="133">
        <v>12859</v>
      </c>
      <c r="G57" s="133">
        <v>13051</v>
      </c>
      <c r="H57" s="134">
        <v>14526</v>
      </c>
    </row>
    <row r="58" spans="2:8" ht="45.75" customHeight="1" x14ac:dyDescent="0.15">
      <c r="B58" s="135"/>
      <c r="C58" s="1259" t="s">
        <v>606</v>
      </c>
      <c r="D58" s="1260"/>
      <c r="E58" s="1261"/>
      <c r="F58" s="136">
        <v>5558</v>
      </c>
      <c r="G58" s="136">
        <v>5974</v>
      </c>
      <c r="H58" s="137">
        <v>6683</v>
      </c>
    </row>
    <row r="59" spans="2:8" ht="45.75" customHeight="1" x14ac:dyDescent="0.15">
      <c r="B59" s="135"/>
      <c r="C59" s="1259" t="s">
        <v>607</v>
      </c>
      <c r="D59" s="1260"/>
      <c r="E59" s="1261"/>
      <c r="F59" s="136">
        <v>2162</v>
      </c>
      <c r="G59" s="136">
        <v>2023</v>
      </c>
      <c r="H59" s="137">
        <v>1948</v>
      </c>
    </row>
    <row r="60" spans="2:8" ht="45.75" customHeight="1" x14ac:dyDescent="0.15">
      <c r="B60" s="135"/>
      <c r="C60" s="1259" t="s">
        <v>609</v>
      </c>
      <c r="D60" s="1260"/>
      <c r="E60" s="1261"/>
      <c r="F60" s="136">
        <v>1002</v>
      </c>
      <c r="G60" s="136">
        <v>1003</v>
      </c>
      <c r="H60" s="137">
        <v>1275</v>
      </c>
    </row>
    <row r="61" spans="2:8" ht="45.75" customHeight="1" x14ac:dyDescent="0.15">
      <c r="B61" s="135"/>
      <c r="C61" s="1259" t="s">
        <v>608</v>
      </c>
      <c r="D61" s="1260"/>
      <c r="E61" s="1261"/>
      <c r="F61" s="136">
        <v>1422</v>
      </c>
      <c r="G61" s="136">
        <v>1375</v>
      </c>
      <c r="H61" s="137">
        <v>1131</v>
      </c>
    </row>
    <row r="62" spans="2:8" ht="45.75" customHeight="1" thickBot="1" x14ac:dyDescent="0.2">
      <c r="B62" s="138"/>
      <c r="C62" s="1262" t="s">
        <v>610</v>
      </c>
      <c r="D62" s="1263"/>
      <c r="E62" s="1264"/>
      <c r="F62" s="139">
        <v>697</v>
      </c>
      <c r="G62" s="139">
        <v>519</v>
      </c>
      <c r="H62" s="140">
        <v>846</v>
      </c>
    </row>
    <row r="63" spans="2:8" ht="52.5" customHeight="1" thickBot="1" x14ac:dyDescent="0.2">
      <c r="B63" s="141"/>
      <c r="C63" s="1265" t="s">
        <v>50</v>
      </c>
      <c r="D63" s="1265"/>
      <c r="E63" s="1266"/>
      <c r="F63" s="142">
        <v>19275</v>
      </c>
      <c r="G63" s="142">
        <v>19578</v>
      </c>
      <c r="H63" s="143">
        <v>20715</v>
      </c>
    </row>
    <row r="64" spans="2:8" ht="15" customHeight="1" x14ac:dyDescent="0.15"/>
  </sheetData>
  <sheetProtection algorithmName="SHA-512" hashValue="aYQQsDKccR4CtTmL20BgzUiEt3D9cHdjgIF/i+wKf+WzHGvDRccujfM1kGibZovv3o6LBa1wqLTlneoPYELQQg==" saltValue="3PVVLmEbASPHGKlSr5cb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566</v>
      </c>
      <c r="G2" s="157"/>
      <c r="H2" s="158"/>
    </row>
    <row r="3" spans="1:8" x14ac:dyDescent="0.15">
      <c r="A3" s="154" t="s">
        <v>559</v>
      </c>
      <c r="B3" s="159"/>
      <c r="C3" s="160"/>
      <c r="D3" s="161">
        <v>59010</v>
      </c>
      <c r="E3" s="162"/>
      <c r="F3" s="163">
        <v>67319</v>
      </c>
      <c r="G3" s="164"/>
      <c r="H3" s="165"/>
    </row>
    <row r="4" spans="1:8" x14ac:dyDescent="0.15">
      <c r="A4" s="166"/>
      <c r="B4" s="167"/>
      <c r="C4" s="168"/>
      <c r="D4" s="169">
        <v>22213</v>
      </c>
      <c r="E4" s="170"/>
      <c r="F4" s="171">
        <v>38101</v>
      </c>
      <c r="G4" s="172"/>
      <c r="H4" s="173"/>
    </row>
    <row r="5" spans="1:8" x14ac:dyDescent="0.15">
      <c r="A5" s="154" t="s">
        <v>561</v>
      </c>
      <c r="B5" s="159"/>
      <c r="C5" s="160"/>
      <c r="D5" s="161">
        <v>71234</v>
      </c>
      <c r="E5" s="162"/>
      <c r="F5" s="163">
        <v>70615</v>
      </c>
      <c r="G5" s="164"/>
      <c r="H5" s="165"/>
    </row>
    <row r="6" spans="1:8" x14ac:dyDescent="0.15">
      <c r="A6" s="166"/>
      <c r="B6" s="167"/>
      <c r="C6" s="168"/>
      <c r="D6" s="169">
        <v>32537</v>
      </c>
      <c r="E6" s="170"/>
      <c r="F6" s="171">
        <v>37382</v>
      </c>
      <c r="G6" s="172"/>
      <c r="H6" s="173"/>
    </row>
    <row r="7" spans="1:8" x14ac:dyDescent="0.15">
      <c r="A7" s="154" t="s">
        <v>562</v>
      </c>
      <c r="B7" s="159"/>
      <c r="C7" s="160"/>
      <c r="D7" s="161">
        <v>67804</v>
      </c>
      <c r="E7" s="162"/>
      <c r="F7" s="163">
        <v>69185</v>
      </c>
      <c r="G7" s="164"/>
      <c r="H7" s="165"/>
    </row>
    <row r="8" spans="1:8" x14ac:dyDescent="0.15">
      <c r="A8" s="166"/>
      <c r="B8" s="167"/>
      <c r="C8" s="168"/>
      <c r="D8" s="169">
        <v>41578</v>
      </c>
      <c r="E8" s="170"/>
      <c r="F8" s="171">
        <v>38519</v>
      </c>
      <c r="G8" s="172"/>
      <c r="H8" s="173"/>
    </row>
    <row r="9" spans="1:8" x14ac:dyDescent="0.15">
      <c r="A9" s="154" t="s">
        <v>563</v>
      </c>
      <c r="B9" s="159"/>
      <c r="C9" s="160"/>
      <c r="D9" s="161">
        <v>82683</v>
      </c>
      <c r="E9" s="162"/>
      <c r="F9" s="163">
        <v>70166</v>
      </c>
      <c r="G9" s="164"/>
      <c r="H9" s="165"/>
    </row>
    <row r="10" spans="1:8" x14ac:dyDescent="0.15">
      <c r="A10" s="166"/>
      <c r="B10" s="167"/>
      <c r="C10" s="168"/>
      <c r="D10" s="169">
        <v>27279</v>
      </c>
      <c r="E10" s="170"/>
      <c r="F10" s="171">
        <v>36115</v>
      </c>
      <c r="G10" s="172"/>
      <c r="H10" s="173"/>
    </row>
    <row r="11" spans="1:8" x14ac:dyDescent="0.15">
      <c r="A11" s="154" t="s">
        <v>564</v>
      </c>
      <c r="B11" s="159"/>
      <c r="C11" s="160"/>
      <c r="D11" s="161">
        <v>92893</v>
      </c>
      <c r="E11" s="162"/>
      <c r="F11" s="163">
        <v>70329</v>
      </c>
      <c r="G11" s="164"/>
      <c r="H11" s="165"/>
    </row>
    <row r="12" spans="1:8" x14ac:dyDescent="0.15">
      <c r="A12" s="166"/>
      <c r="B12" s="167"/>
      <c r="C12" s="174"/>
      <c r="D12" s="169">
        <v>30535</v>
      </c>
      <c r="E12" s="170"/>
      <c r="F12" s="171">
        <v>39403</v>
      </c>
      <c r="G12" s="172"/>
      <c r="H12" s="173"/>
    </row>
    <row r="13" spans="1:8" x14ac:dyDescent="0.15">
      <c r="A13" s="154"/>
      <c r="B13" s="159"/>
      <c r="C13" s="175"/>
      <c r="D13" s="176">
        <v>74725</v>
      </c>
      <c r="E13" s="177"/>
      <c r="F13" s="178">
        <v>69523</v>
      </c>
      <c r="G13" s="179"/>
      <c r="H13" s="165"/>
    </row>
    <row r="14" spans="1:8" x14ac:dyDescent="0.15">
      <c r="A14" s="166"/>
      <c r="B14" s="167"/>
      <c r="C14" s="168"/>
      <c r="D14" s="169">
        <v>30828</v>
      </c>
      <c r="E14" s="170"/>
      <c r="F14" s="171">
        <v>37904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4.9800000000000004</v>
      </c>
      <c r="C19" s="180">
        <f>ROUND(VALUE(SUBSTITUTE(実質収支比率等に係る経年分析!G$48,"▲","-")),2)</f>
        <v>4.96</v>
      </c>
      <c r="D19" s="180">
        <f>ROUND(VALUE(SUBSTITUTE(実質収支比率等に係る経年分析!H$48,"▲","-")),2)</f>
        <v>4.3</v>
      </c>
      <c r="E19" s="180">
        <f>ROUND(VALUE(SUBSTITUTE(実質収支比率等に係る経年分析!I$48,"▲","-")),2)</f>
        <v>4.67</v>
      </c>
      <c r="F19" s="180">
        <f>ROUND(VALUE(SUBSTITUTE(実質収支比率等に係る経年分析!J$48,"▲","-")),2)</f>
        <v>4.41</v>
      </c>
    </row>
    <row r="20" spans="1:11" x14ac:dyDescent="0.15">
      <c r="A20" s="180" t="s">
        <v>54</v>
      </c>
      <c r="B20" s="180">
        <f>ROUND(VALUE(SUBSTITUTE(実質収支比率等に係る経年分析!F$47,"▲","-")),2)</f>
        <v>22.51</v>
      </c>
      <c r="C20" s="180">
        <f>ROUND(VALUE(SUBSTITUTE(実質収支比率等に係る経年分析!G$47,"▲","-")),2)</f>
        <v>23.46</v>
      </c>
      <c r="D20" s="180">
        <f>ROUND(VALUE(SUBSTITUTE(実質収支比率等に係る経年分析!H$47,"▲","-")),2)</f>
        <v>26.44</v>
      </c>
      <c r="E20" s="180">
        <f>ROUND(VALUE(SUBSTITUTE(実質収支比率等に係る経年分析!I$47,"▲","-")),2)</f>
        <v>27.5</v>
      </c>
      <c r="F20" s="180">
        <f>ROUND(VALUE(SUBSTITUTE(実質収支比率等に係る経年分析!J$47,"▲","-")),2)</f>
        <v>25.17</v>
      </c>
    </row>
    <row r="21" spans="1:11" x14ac:dyDescent="0.15">
      <c r="A21" s="180" t="s">
        <v>55</v>
      </c>
      <c r="B21" s="180">
        <f>IF(ISNUMBER(VALUE(SUBSTITUTE(実質収支比率等に係る経年分析!F$49,"▲","-"))),ROUND(VALUE(SUBSTITUTE(実質収支比率等に係る経年分析!F$49,"▲","-")),2),NA())</f>
        <v>7.84</v>
      </c>
      <c r="C21" s="180">
        <f>IF(ISNUMBER(VALUE(SUBSTITUTE(実質収支比率等に係る経年分析!G$49,"▲","-"))),ROUND(VALUE(SUBSTITUTE(実質収支比率等に係る経年分析!G$49,"▲","-")),2),NA())</f>
        <v>0.57999999999999996</v>
      </c>
      <c r="D21" s="180">
        <f>IF(ISNUMBER(VALUE(SUBSTITUTE(実質収支比率等に係る経年分析!H$49,"▲","-"))),ROUND(VALUE(SUBSTITUTE(実質収支比率等に係る経年分析!H$49,"▲","-")),2),NA())</f>
        <v>3.86</v>
      </c>
      <c r="E21" s="180">
        <f>IF(ISNUMBER(VALUE(SUBSTITUTE(実質収支比率等に係る経年分析!I$49,"▲","-"))),ROUND(VALUE(SUBSTITUTE(実質収支比率等に係る経年分析!I$49,"▲","-")),2),NA())</f>
        <v>2.4900000000000002</v>
      </c>
      <c r="F21" s="180">
        <f>IF(ISNUMBER(VALUE(SUBSTITUTE(実質収支比率等に係る経年分析!J$49,"▲","-"))),ROUND(VALUE(SUBSTITUTE(実質収支比率等に係る経年分析!J$49,"▲","-")),2),NA())</f>
        <v>0.48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公有財産管理活用事業特別会計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自動車運送事業会計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4.41</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4854</v>
      </c>
      <c r="E42" s="182"/>
      <c r="F42" s="182"/>
      <c r="G42" s="182">
        <f>'実質公債費比率（分子）の構造'!L$52</f>
        <v>4529</v>
      </c>
      <c r="H42" s="182"/>
      <c r="I42" s="182"/>
      <c r="J42" s="182">
        <f>'実質公債費比率（分子）の構造'!M$52</f>
        <v>4547</v>
      </c>
      <c r="K42" s="182"/>
      <c r="L42" s="182"/>
      <c r="M42" s="182">
        <f>'実質公債費比率（分子）の構造'!N$52</f>
        <v>4536</v>
      </c>
      <c r="N42" s="182"/>
      <c r="O42" s="182"/>
      <c r="P42" s="182">
        <f>'実質公債費比率（分子）の構造'!O$52</f>
        <v>4493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34</v>
      </c>
      <c r="C44" s="182"/>
      <c r="D44" s="182"/>
      <c r="E44" s="182">
        <f>'実質公債費比率（分子）の構造'!L$50</f>
        <v>33</v>
      </c>
      <c r="F44" s="182"/>
      <c r="G44" s="182"/>
      <c r="H44" s="182">
        <f>'実質公債費比率（分子）の構造'!M$50</f>
        <v>33</v>
      </c>
      <c r="I44" s="182"/>
      <c r="J44" s="182"/>
      <c r="K44" s="182">
        <f>'実質公債費比率（分子）の構造'!N$50</f>
        <v>26</v>
      </c>
      <c r="L44" s="182"/>
      <c r="M44" s="182"/>
      <c r="N44" s="182">
        <f>'実質公債費比率（分子）の構造'!O$50</f>
        <v>32</v>
      </c>
      <c r="O44" s="182"/>
      <c r="P44" s="182"/>
    </row>
    <row r="45" spans="1:16" x14ac:dyDescent="0.15">
      <c r="A45" s="182" t="s">
        <v>65</v>
      </c>
      <c r="B45" s="182">
        <f>'実質公債費比率（分子）の構造'!K$49</f>
        <v>854</v>
      </c>
      <c r="C45" s="182"/>
      <c r="D45" s="182"/>
      <c r="E45" s="182">
        <f>'実質公債費比率（分子）の構造'!L$49</f>
        <v>935</v>
      </c>
      <c r="F45" s="182"/>
      <c r="G45" s="182"/>
      <c r="H45" s="182">
        <f>'実質公債費比率（分子）の構造'!M$49</f>
        <v>968</v>
      </c>
      <c r="I45" s="182"/>
      <c r="J45" s="182"/>
      <c r="K45" s="182">
        <f>'実質公債費比率（分子）の構造'!N$49</f>
        <v>839</v>
      </c>
      <c r="L45" s="182"/>
      <c r="M45" s="182"/>
      <c r="N45" s="182">
        <f>'実質公債費比率（分子）の構造'!O$49</f>
        <v>802</v>
      </c>
      <c r="O45" s="182"/>
      <c r="P45" s="182"/>
    </row>
    <row r="46" spans="1:16" x14ac:dyDescent="0.15">
      <c r="A46" s="182" t="s">
        <v>66</v>
      </c>
      <c r="B46" s="182">
        <f>'実質公債費比率（分子）の構造'!K$48</f>
        <v>1303</v>
      </c>
      <c r="C46" s="182"/>
      <c r="D46" s="182"/>
      <c r="E46" s="182">
        <f>'実質公債費比率（分子）の構造'!L$48</f>
        <v>1289</v>
      </c>
      <c r="F46" s="182"/>
      <c r="G46" s="182"/>
      <c r="H46" s="182">
        <f>'実質公債費比率（分子）の構造'!M$48</f>
        <v>1234</v>
      </c>
      <c r="I46" s="182"/>
      <c r="J46" s="182"/>
      <c r="K46" s="182">
        <f>'実質公債費比率（分子）の構造'!N$48</f>
        <v>1217</v>
      </c>
      <c r="L46" s="182"/>
      <c r="M46" s="182"/>
      <c r="N46" s="182">
        <f>'実質公債費比率（分子）の構造'!O$48</f>
        <v>1208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4284</v>
      </c>
      <c r="C49" s="182"/>
      <c r="D49" s="182"/>
      <c r="E49" s="182">
        <f>'実質公債費比率（分子）の構造'!L$45</f>
        <v>3803</v>
      </c>
      <c r="F49" s="182"/>
      <c r="G49" s="182"/>
      <c r="H49" s="182">
        <f>'実質公債費比率（分子）の構造'!M$45</f>
        <v>3818</v>
      </c>
      <c r="I49" s="182"/>
      <c r="J49" s="182"/>
      <c r="K49" s="182">
        <f>'実質公債費比率（分子）の構造'!N$45</f>
        <v>3652</v>
      </c>
      <c r="L49" s="182"/>
      <c r="M49" s="182"/>
      <c r="N49" s="182">
        <f>'実質公債費比率（分子）の構造'!O$45</f>
        <v>3617</v>
      </c>
      <c r="O49" s="182"/>
      <c r="P49" s="182"/>
    </row>
    <row r="50" spans="1:16" x14ac:dyDescent="0.15">
      <c r="A50" s="182" t="s">
        <v>70</v>
      </c>
      <c r="B50" s="182" t="e">
        <f>NA()</f>
        <v>#N/A</v>
      </c>
      <c r="C50" s="182">
        <f>IF(ISNUMBER('実質公債費比率（分子）の構造'!K$53),'実質公債費比率（分子）の構造'!K$53,NA())</f>
        <v>1621</v>
      </c>
      <c r="D50" s="182" t="e">
        <f>NA()</f>
        <v>#N/A</v>
      </c>
      <c r="E50" s="182" t="e">
        <f>NA()</f>
        <v>#N/A</v>
      </c>
      <c r="F50" s="182">
        <f>IF(ISNUMBER('実質公債費比率（分子）の構造'!L$53),'実質公債費比率（分子）の構造'!L$53,NA())</f>
        <v>1531</v>
      </c>
      <c r="G50" s="182" t="e">
        <f>NA()</f>
        <v>#N/A</v>
      </c>
      <c r="H50" s="182" t="e">
        <f>NA()</f>
        <v>#N/A</v>
      </c>
      <c r="I50" s="182">
        <f>IF(ISNUMBER('実質公債費比率（分子）の構造'!M$53),'実質公債費比率（分子）の構造'!M$53,NA())</f>
        <v>1506</v>
      </c>
      <c r="J50" s="182" t="e">
        <f>NA()</f>
        <v>#N/A</v>
      </c>
      <c r="K50" s="182" t="e">
        <f>NA()</f>
        <v>#N/A</v>
      </c>
      <c r="L50" s="182">
        <f>IF(ISNUMBER('実質公債費比率（分子）の構造'!N$53),'実質公債費比率（分子）の構造'!N$53,NA())</f>
        <v>1198</v>
      </c>
      <c r="M50" s="182" t="e">
        <f>NA()</f>
        <v>#N/A</v>
      </c>
      <c r="N50" s="182" t="e">
        <f>NA()</f>
        <v>#N/A</v>
      </c>
      <c r="O50" s="182">
        <f>IF(ISNUMBER('実質公債費比率（分子）の構造'!O$53),'実質公債費比率（分子）の構造'!O$53,NA())</f>
        <v>1166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50874</v>
      </c>
      <c r="E56" s="181"/>
      <c r="F56" s="181"/>
      <c r="G56" s="181">
        <f>'将来負担比率（分子）の構造'!J$52</f>
        <v>50887</v>
      </c>
      <c r="H56" s="181"/>
      <c r="I56" s="181"/>
      <c r="J56" s="181">
        <f>'将来負担比率（分子）の構造'!K$52</f>
        <v>50435</v>
      </c>
      <c r="K56" s="181"/>
      <c r="L56" s="181"/>
      <c r="M56" s="181">
        <f>'将来負担比率（分子）の構造'!L$52</f>
        <v>49684</v>
      </c>
      <c r="N56" s="181"/>
      <c r="O56" s="181"/>
      <c r="P56" s="181">
        <f>'将来負担比率（分子）の構造'!M$52</f>
        <v>48125</v>
      </c>
    </row>
    <row r="57" spans="1:16" x14ac:dyDescent="0.15">
      <c r="A57" s="181" t="s">
        <v>41</v>
      </c>
      <c r="B57" s="181"/>
      <c r="C57" s="181"/>
      <c r="D57" s="181">
        <f>'将来負担比率（分子）の構造'!I$51</f>
        <v>3042</v>
      </c>
      <c r="E57" s="181"/>
      <c r="F57" s="181"/>
      <c r="G57" s="181">
        <f>'将来負担比率（分子）の構造'!J$51</f>
        <v>2849</v>
      </c>
      <c r="H57" s="181"/>
      <c r="I57" s="181"/>
      <c r="J57" s="181">
        <f>'将来負担比率（分子）の構造'!K$51</f>
        <v>2666</v>
      </c>
      <c r="K57" s="181"/>
      <c r="L57" s="181"/>
      <c r="M57" s="181">
        <f>'将来負担比率（分子）の構造'!L$51</f>
        <v>2619</v>
      </c>
      <c r="N57" s="181"/>
      <c r="O57" s="181"/>
      <c r="P57" s="181">
        <f>'将来負担比率（分子）の構造'!M$51</f>
        <v>2658</v>
      </c>
    </row>
    <row r="58" spans="1:16" x14ac:dyDescent="0.15">
      <c r="A58" s="181" t="s">
        <v>40</v>
      </c>
      <c r="B58" s="181"/>
      <c r="C58" s="181"/>
      <c r="D58" s="181">
        <f>'将来負担比率（分子）の構造'!I$50</f>
        <v>17090</v>
      </c>
      <c r="E58" s="181"/>
      <c r="F58" s="181"/>
      <c r="G58" s="181">
        <f>'将来負担比率（分子）の構造'!J$50</f>
        <v>18247</v>
      </c>
      <c r="H58" s="181"/>
      <c r="I58" s="181"/>
      <c r="J58" s="181">
        <f>'将来負担比率（分子）の構造'!K$50</f>
        <v>18094</v>
      </c>
      <c r="K58" s="181"/>
      <c r="L58" s="181"/>
      <c r="M58" s="181">
        <f>'将来負担比率（分子）の構造'!L$50</f>
        <v>18529</v>
      </c>
      <c r="N58" s="181"/>
      <c r="O58" s="181"/>
      <c r="P58" s="181">
        <f>'将来負担比率（分子）の構造'!M$50</f>
        <v>20024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6680</v>
      </c>
      <c r="C62" s="181"/>
      <c r="D62" s="181"/>
      <c r="E62" s="181">
        <f>'将来負担比率（分子）の構造'!J$45</f>
        <v>6529</v>
      </c>
      <c r="F62" s="181"/>
      <c r="G62" s="181"/>
      <c r="H62" s="181">
        <f>'将来負担比率（分子）の構造'!K$45</f>
        <v>6100</v>
      </c>
      <c r="I62" s="181"/>
      <c r="J62" s="181"/>
      <c r="K62" s="181">
        <f>'将来負担比率（分子）の構造'!L$45</f>
        <v>5874</v>
      </c>
      <c r="L62" s="181"/>
      <c r="M62" s="181"/>
      <c r="N62" s="181">
        <f>'将来負担比率（分子）の構造'!M$45</f>
        <v>5590</v>
      </c>
      <c r="O62" s="181"/>
      <c r="P62" s="181"/>
    </row>
    <row r="63" spans="1:16" x14ac:dyDescent="0.15">
      <c r="A63" s="181" t="s">
        <v>33</v>
      </c>
      <c r="B63" s="181">
        <f>'将来負担比率（分子）の構造'!I$44</f>
        <v>8344</v>
      </c>
      <c r="C63" s="181"/>
      <c r="D63" s="181"/>
      <c r="E63" s="181">
        <f>'将来負担比率（分子）の構造'!J$44</f>
        <v>8039</v>
      </c>
      <c r="F63" s="181"/>
      <c r="G63" s="181"/>
      <c r="H63" s="181">
        <f>'将来負担比率（分子）の構造'!K$44</f>
        <v>8920</v>
      </c>
      <c r="I63" s="181"/>
      <c r="J63" s="181"/>
      <c r="K63" s="181">
        <f>'将来負担比率（分子）の構造'!L$44</f>
        <v>8245</v>
      </c>
      <c r="L63" s="181"/>
      <c r="M63" s="181"/>
      <c r="N63" s="181">
        <f>'将来負担比率（分子）の構造'!M$44</f>
        <v>7736</v>
      </c>
      <c r="O63" s="181"/>
      <c r="P63" s="181"/>
    </row>
    <row r="64" spans="1:16" x14ac:dyDescent="0.15">
      <c r="A64" s="181" t="s">
        <v>32</v>
      </c>
      <c r="B64" s="181">
        <f>'将来負担比率（分子）の構造'!I$43</f>
        <v>23017</v>
      </c>
      <c r="C64" s="181"/>
      <c r="D64" s="181"/>
      <c r="E64" s="181">
        <f>'将来負担比率（分子）の構造'!J$43</f>
        <v>21735</v>
      </c>
      <c r="F64" s="181"/>
      <c r="G64" s="181"/>
      <c r="H64" s="181">
        <f>'将来負担比率（分子）の構造'!K$43</f>
        <v>20470</v>
      </c>
      <c r="I64" s="181"/>
      <c r="J64" s="181"/>
      <c r="K64" s="181">
        <f>'将来負担比率（分子）の構造'!L$43</f>
        <v>18755</v>
      </c>
      <c r="L64" s="181"/>
      <c r="M64" s="181"/>
      <c r="N64" s="181">
        <f>'将来負担比率（分子）の構造'!M$43</f>
        <v>16965</v>
      </c>
      <c r="O64" s="181"/>
      <c r="P64" s="181"/>
    </row>
    <row r="65" spans="1:16" x14ac:dyDescent="0.15">
      <c r="A65" s="181" t="s">
        <v>31</v>
      </c>
      <c r="B65" s="181">
        <f>'将来負担比率（分子）の構造'!I$42</f>
        <v>180</v>
      </c>
      <c r="C65" s="181"/>
      <c r="D65" s="181"/>
      <c r="E65" s="181">
        <f>'将来負担比率（分子）の構造'!J$42</f>
        <v>148</v>
      </c>
      <c r="F65" s="181"/>
      <c r="G65" s="181"/>
      <c r="H65" s="181">
        <f>'将来負担比率（分子）の構造'!K$42</f>
        <v>117</v>
      </c>
      <c r="I65" s="181"/>
      <c r="J65" s="181"/>
      <c r="K65" s="181">
        <f>'将来負担比率（分子）の構造'!L$42</f>
        <v>92</v>
      </c>
      <c r="L65" s="181"/>
      <c r="M65" s="181"/>
      <c r="N65" s="181">
        <f>'将来負担比率（分子）の構造'!M$42</f>
        <v>74</v>
      </c>
      <c r="O65" s="181"/>
      <c r="P65" s="181"/>
    </row>
    <row r="66" spans="1:16" x14ac:dyDescent="0.15">
      <c r="A66" s="181" t="s">
        <v>30</v>
      </c>
      <c r="B66" s="181">
        <f>'将来負担比率（分子）の構造'!I$41</f>
        <v>32003</v>
      </c>
      <c r="C66" s="181"/>
      <c r="D66" s="181"/>
      <c r="E66" s="181">
        <f>'将来負担比率（分子）の構造'!J$41</f>
        <v>31900</v>
      </c>
      <c r="F66" s="181"/>
      <c r="G66" s="181"/>
      <c r="H66" s="181">
        <f>'将来負担比率（分子）の構造'!K$41</f>
        <v>31306</v>
      </c>
      <c r="I66" s="181"/>
      <c r="J66" s="181"/>
      <c r="K66" s="181">
        <f>'将来負担比率（分子）の構造'!L$41</f>
        <v>30934</v>
      </c>
      <c r="L66" s="181"/>
      <c r="M66" s="181"/>
      <c r="N66" s="181">
        <f>'将来負担比率（分子）の構造'!M$41</f>
        <v>30577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5467</v>
      </c>
      <c r="C72" s="185">
        <f>基金残高に係る経年分析!G55</f>
        <v>5676</v>
      </c>
      <c r="D72" s="185">
        <f>基金残高に係る経年分析!H55</f>
        <v>5336</v>
      </c>
    </row>
    <row r="73" spans="1:16" x14ac:dyDescent="0.15">
      <c r="A73" s="184" t="s">
        <v>77</v>
      </c>
      <c r="B73" s="185">
        <f>基金残高に係る経年分析!F56</f>
        <v>949</v>
      </c>
      <c r="C73" s="185">
        <f>基金残高に係る経年分析!G56</f>
        <v>851</v>
      </c>
      <c r="D73" s="185">
        <f>基金残高に係る経年分析!H56</f>
        <v>852</v>
      </c>
    </row>
    <row r="74" spans="1:16" x14ac:dyDescent="0.15">
      <c r="A74" s="184" t="s">
        <v>78</v>
      </c>
      <c r="B74" s="185">
        <f>基金残高に係る経年分析!F57</f>
        <v>12859</v>
      </c>
      <c r="C74" s="185">
        <f>基金残高に係る経年分析!G57</f>
        <v>13051</v>
      </c>
      <c r="D74" s="185">
        <f>基金残高に係る経年分析!H57</f>
        <v>14526</v>
      </c>
    </row>
  </sheetData>
  <sheetProtection algorithmName="SHA-512" hashValue="yxM0naEa681MpKM/UxDIwwuxQ2IHy5aOnkPRC0wP9x5180cfQkKij9823ta3EuU7C2Q3xZOTmzgDYu5a8jLXSQ==" saltValue="hCipOE1oNPRMO7HPE2Qb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34" sqref="R34:Y34"/>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8977268</v>
      </c>
      <c r="S5" s="698"/>
      <c r="T5" s="698"/>
      <c r="U5" s="698"/>
      <c r="V5" s="698"/>
      <c r="W5" s="698"/>
      <c r="X5" s="698"/>
      <c r="Y5" s="741"/>
      <c r="Z5" s="759">
        <v>18.3</v>
      </c>
      <c r="AA5" s="759"/>
      <c r="AB5" s="759"/>
      <c r="AC5" s="759"/>
      <c r="AD5" s="760">
        <v>8793259</v>
      </c>
      <c r="AE5" s="760"/>
      <c r="AF5" s="760"/>
      <c r="AG5" s="760"/>
      <c r="AH5" s="760"/>
      <c r="AI5" s="760"/>
      <c r="AJ5" s="760"/>
      <c r="AK5" s="760"/>
      <c r="AL5" s="742">
        <v>43.4</v>
      </c>
      <c r="AM5" s="713"/>
      <c r="AN5" s="713"/>
      <c r="AO5" s="743"/>
      <c r="AP5" s="708" t="s">
        <v>227</v>
      </c>
      <c r="AQ5" s="709"/>
      <c r="AR5" s="709"/>
      <c r="AS5" s="709"/>
      <c r="AT5" s="709"/>
      <c r="AU5" s="709"/>
      <c r="AV5" s="709"/>
      <c r="AW5" s="709"/>
      <c r="AX5" s="709"/>
      <c r="AY5" s="709"/>
      <c r="AZ5" s="709"/>
      <c r="BA5" s="709"/>
      <c r="BB5" s="709"/>
      <c r="BC5" s="709"/>
      <c r="BD5" s="709"/>
      <c r="BE5" s="709"/>
      <c r="BF5" s="710"/>
      <c r="BG5" s="642">
        <v>8771322</v>
      </c>
      <c r="BH5" s="643"/>
      <c r="BI5" s="643"/>
      <c r="BJ5" s="643"/>
      <c r="BK5" s="643"/>
      <c r="BL5" s="643"/>
      <c r="BM5" s="643"/>
      <c r="BN5" s="644"/>
      <c r="BO5" s="675">
        <v>97.7</v>
      </c>
      <c r="BP5" s="675"/>
      <c r="BQ5" s="675"/>
      <c r="BR5" s="675"/>
      <c r="BS5" s="676" t="s">
        <v>228</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220</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466563</v>
      </c>
      <c r="S6" s="643"/>
      <c r="T6" s="643"/>
      <c r="U6" s="643"/>
      <c r="V6" s="643"/>
      <c r="W6" s="643"/>
      <c r="X6" s="643"/>
      <c r="Y6" s="644"/>
      <c r="Z6" s="675">
        <v>1</v>
      </c>
      <c r="AA6" s="675"/>
      <c r="AB6" s="675"/>
      <c r="AC6" s="675"/>
      <c r="AD6" s="676">
        <v>466563</v>
      </c>
      <c r="AE6" s="676"/>
      <c r="AF6" s="676"/>
      <c r="AG6" s="676"/>
      <c r="AH6" s="676"/>
      <c r="AI6" s="676"/>
      <c r="AJ6" s="676"/>
      <c r="AK6" s="676"/>
      <c r="AL6" s="645">
        <v>2.2999999999999998</v>
      </c>
      <c r="AM6" s="646"/>
      <c r="AN6" s="646"/>
      <c r="AO6" s="677"/>
      <c r="AP6" s="639" t="s">
        <v>233</v>
      </c>
      <c r="AQ6" s="640"/>
      <c r="AR6" s="640"/>
      <c r="AS6" s="640"/>
      <c r="AT6" s="640"/>
      <c r="AU6" s="640"/>
      <c r="AV6" s="640"/>
      <c r="AW6" s="640"/>
      <c r="AX6" s="640"/>
      <c r="AY6" s="640"/>
      <c r="AZ6" s="640"/>
      <c r="BA6" s="640"/>
      <c r="BB6" s="640"/>
      <c r="BC6" s="640"/>
      <c r="BD6" s="640"/>
      <c r="BE6" s="640"/>
      <c r="BF6" s="641"/>
      <c r="BG6" s="642">
        <v>8771322</v>
      </c>
      <c r="BH6" s="643"/>
      <c r="BI6" s="643"/>
      <c r="BJ6" s="643"/>
      <c r="BK6" s="643"/>
      <c r="BL6" s="643"/>
      <c r="BM6" s="643"/>
      <c r="BN6" s="644"/>
      <c r="BO6" s="675">
        <v>97.7</v>
      </c>
      <c r="BP6" s="675"/>
      <c r="BQ6" s="675"/>
      <c r="BR6" s="675"/>
      <c r="BS6" s="676" t="s">
        <v>129</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205718</v>
      </c>
      <c r="CS6" s="643"/>
      <c r="CT6" s="643"/>
      <c r="CU6" s="643"/>
      <c r="CV6" s="643"/>
      <c r="CW6" s="643"/>
      <c r="CX6" s="643"/>
      <c r="CY6" s="644"/>
      <c r="CZ6" s="742">
        <v>0.4</v>
      </c>
      <c r="DA6" s="713"/>
      <c r="DB6" s="713"/>
      <c r="DC6" s="745"/>
      <c r="DD6" s="648" t="s">
        <v>129</v>
      </c>
      <c r="DE6" s="643"/>
      <c r="DF6" s="643"/>
      <c r="DG6" s="643"/>
      <c r="DH6" s="643"/>
      <c r="DI6" s="643"/>
      <c r="DJ6" s="643"/>
      <c r="DK6" s="643"/>
      <c r="DL6" s="643"/>
      <c r="DM6" s="643"/>
      <c r="DN6" s="643"/>
      <c r="DO6" s="643"/>
      <c r="DP6" s="644"/>
      <c r="DQ6" s="648">
        <v>205718</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7784</v>
      </c>
      <c r="S7" s="643"/>
      <c r="T7" s="643"/>
      <c r="U7" s="643"/>
      <c r="V7" s="643"/>
      <c r="W7" s="643"/>
      <c r="X7" s="643"/>
      <c r="Y7" s="644"/>
      <c r="Z7" s="675">
        <v>0</v>
      </c>
      <c r="AA7" s="675"/>
      <c r="AB7" s="675"/>
      <c r="AC7" s="675"/>
      <c r="AD7" s="676">
        <v>7784</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4022021</v>
      </c>
      <c r="BH7" s="643"/>
      <c r="BI7" s="643"/>
      <c r="BJ7" s="643"/>
      <c r="BK7" s="643"/>
      <c r="BL7" s="643"/>
      <c r="BM7" s="643"/>
      <c r="BN7" s="644"/>
      <c r="BO7" s="675">
        <v>44.8</v>
      </c>
      <c r="BP7" s="675"/>
      <c r="BQ7" s="675"/>
      <c r="BR7" s="675"/>
      <c r="BS7" s="676" t="s">
        <v>237</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13608154</v>
      </c>
      <c r="CS7" s="643"/>
      <c r="CT7" s="643"/>
      <c r="CU7" s="643"/>
      <c r="CV7" s="643"/>
      <c r="CW7" s="643"/>
      <c r="CX7" s="643"/>
      <c r="CY7" s="644"/>
      <c r="CZ7" s="675">
        <v>28.5</v>
      </c>
      <c r="DA7" s="675"/>
      <c r="DB7" s="675"/>
      <c r="DC7" s="675"/>
      <c r="DD7" s="648">
        <v>156319</v>
      </c>
      <c r="DE7" s="643"/>
      <c r="DF7" s="643"/>
      <c r="DG7" s="643"/>
      <c r="DH7" s="643"/>
      <c r="DI7" s="643"/>
      <c r="DJ7" s="643"/>
      <c r="DK7" s="643"/>
      <c r="DL7" s="643"/>
      <c r="DM7" s="643"/>
      <c r="DN7" s="643"/>
      <c r="DO7" s="643"/>
      <c r="DP7" s="644"/>
      <c r="DQ7" s="648">
        <v>3545570</v>
      </c>
      <c r="DR7" s="643"/>
      <c r="DS7" s="643"/>
      <c r="DT7" s="643"/>
      <c r="DU7" s="643"/>
      <c r="DV7" s="643"/>
      <c r="DW7" s="643"/>
      <c r="DX7" s="643"/>
      <c r="DY7" s="643"/>
      <c r="DZ7" s="643"/>
      <c r="EA7" s="643"/>
      <c r="EB7" s="643"/>
      <c r="EC7" s="688"/>
    </row>
    <row r="8" spans="2:143" ht="11.25" customHeight="1" x14ac:dyDescent="0.15">
      <c r="B8" s="639" t="s">
        <v>239</v>
      </c>
      <c r="C8" s="640"/>
      <c r="D8" s="640"/>
      <c r="E8" s="640"/>
      <c r="F8" s="640"/>
      <c r="G8" s="640"/>
      <c r="H8" s="640"/>
      <c r="I8" s="640"/>
      <c r="J8" s="640"/>
      <c r="K8" s="640"/>
      <c r="L8" s="640"/>
      <c r="M8" s="640"/>
      <c r="N8" s="640"/>
      <c r="O8" s="640"/>
      <c r="P8" s="640"/>
      <c r="Q8" s="641"/>
      <c r="R8" s="642">
        <v>34317</v>
      </c>
      <c r="S8" s="643"/>
      <c r="T8" s="643"/>
      <c r="U8" s="643"/>
      <c r="V8" s="643"/>
      <c r="W8" s="643"/>
      <c r="X8" s="643"/>
      <c r="Y8" s="644"/>
      <c r="Z8" s="675">
        <v>0.1</v>
      </c>
      <c r="AA8" s="675"/>
      <c r="AB8" s="675"/>
      <c r="AC8" s="675"/>
      <c r="AD8" s="676">
        <v>34317</v>
      </c>
      <c r="AE8" s="676"/>
      <c r="AF8" s="676"/>
      <c r="AG8" s="676"/>
      <c r="AH8" s="676"/>
      <c r="AI8" s="676"/>
      <c r="AJ8" s="676"/>
      <c r="AK8" s="676"/>
      <c r="AL8" s="645">
        <v>0.2</v>
      </c>
      <c r="AM8" s="646"/>
      <c r="AN8" s="646"/>
      <c r="AO8" s="677"/>
      <c r="AP8" s="639" t="s">
        <v>240</v>
      </c>
      <c r="AQ8" s="640"/>
      <c r="AR8" s="640"/>
      <c r="AS8" s="640"/>
      <c r="AT8" s="640"/>
      <c r="AU8" s="640"/>
      <c r="AV8" s="640"/>
      <c r="AW8" s="640"/>
      <c r="AX8" s="640"/>
      <c r="AY8" s="640"/>
      <c r="AZ8" s="640"/>
      <c r="BA8" s="640"/>
      <c r="BB8" s="640"/>
      <c r="BC8" s="640"/>
      <c r="BD8" s="640"/>
      <c r="BE8" s="640"/>
      <c r="BF8" s="641"/>
      <c r="BG8" s="642">
        <v>122216</v>
      </c>
      <c r="BH8" s="643"/>
      <c r="BI8" s="643"/>
      <c r="BJ8" s="643"/>
      <c r="BK8" s="643"/>
      <c r="BL8" s="643"/>
      <c r="BM8" s="643"/>
      <c r="BN8" s="644"/>
      <c r="BO8" s="675">
        <v>1.4</v>
      </c>
      <c r="BP8" s="675"/>
      <c r="BQ8" s="675"/>
      <c r="BR8" s="675"/>
      <c r="BS8" s="648" t="s">
        <v>146</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10588136</v>
      </c>
      <c r="CS8" s="643"/>
      <c r="CT8" s="643"/>
      <c r="CU8" s="643"/>
      <c r="CV8" s="643"/>
      <c r="CW8" s="643"/>
      <c r="CX8" s="643"/>
      <c r="CY8" s="644"/>
      <c r="CZ8" s="675">
        <v>22.2</v>
      </c>
      <c r="DA8" s="675"/>
      <c r="DB8" s="675"/>
      <c r="DC8" s="675"/>
      <c r="DD8" s="648">
        <v>1161170</v>
      </c>
      <c r="DE8" s="643"/>
      <c r="DF8" s="643"/>
      <c r="DG8" s="643"/>
      <c r="DH8" s="643"/>
      <c r="DI8" s="643"/>
      <c r="DJ8" s="643"/>
      <c r="DK8" s="643"/>
      <c r="DL8" s="643"/>
      <c r="DM8" s="643"/>
      <c r="DN8" s="643"/>
      <c r="DO8" s="643"/>
      <c r="DP8" s="644"/>
      <c r="DQ8" s="648">
        <v>5524109</v>
      </c>
      <c r="DR8" s="643"/>
      <c r="DS8" s="643"/>
      <c r="DT8" s="643"/>
      <c r="DU8" s="643"/>
      <c r="DV8" s="643"/>
      <c r="DW8" s="643"/>
      <c r="DX8" s="643"/>
      <c r="DY8" s="643"/>
      <c r="DZ8" s="643"/>
      <c r="EA8" s="643"/>
      <c r="EB8" s="643"/>
      <c r="EC8" s="688"/>
    </row>
    <row r="9" spans="2:143" ht="11.25" customHeight="1" x14ac:dyDescent="0.15">
      <c r="B9" s="639" t="s">
        <v>242</v>
      </c>
      <c r="C9" s="640"/>
      <c r="D9" s="640"/>
      <c r="E9" s="640"/>
      <c r="F9" s="640"/>
      <c r="G9" s="640"/>
      <c r="H9" s="640"/>
      <c r="I9" s="640"/>
      <c r="J9" s="640"/>
      <c r="K9" s="640"/>
      <c r="L9" s="640"/>
      <c r="M9" s="640"/>
      <c r="N9" s="640"/>
      <c r="O9" s="640"/>
      <c r="P9" s="640"/>
      <c r="Q9" s="641"/>
      <c r="R9" s="642">
        <v>39661</v>
      </c>
      <c r="S9" s="643"/>
      <c r="T9" s="643"/>
      <c r="U9" s="643"/>
      <c r="V9" s="643"/>
      <c r="W9" s="643"/>
      <c r="X9" s="643"/>
      <c r="Y9" s="644"/>
      <c r="Z9" s="675">
        <v>0.1</v>
      </c>
      <c r="AA9" s="675"/>
      <c r="AB9" s="675"/>
      <c r="AC9" s="675"/>
      <c r="AD9" s="676">
        <v>39661</v>
      </c>
      <c r="AE9" s="676"/>
      <c r="AF9" s="676"/>
      <c r="AG9" s="676"/>
      <c r="AH9" s="676"/>
      <c r="AI9" s="676"/>
      <c r="AJ9" s="676"/>
      <c r="AK9" s="676"/>
      <c r="AL9" s="645">
        <v>0.2</v>
      </c>
      <c r="AM9" s="646"/>
      <c r="AN9" s="646"/>
      <c r="AO9" s="677"/>
      <c r="AP9" s="639" t="s">
        <v>243</v>
      </c>
      <c r="AQ9" s="640"/>
      <c r="AR9" s="640"/>
      <c r="AS9" s="640"/>
      <c r="AT9" s="640"/>
      <c r="AU9" s="640"/>
      <c r="AV9" s="640"/>
      <c r="AW9" s="640"/>
      <c r="AX9" s="640"/>
      <c r="AY9" s="640"/>
      <c r="AZ9" s="640"/>
      <c r="BA9" s="640"/>
      <c r="BB9" s="640"/>
      <c r="BC9" s="640"/>
      <c r="BD9" s="640"/>
      <c r="BE9" s="640"/>
      <c r="BF9" s="641"/>
      <c r="BG9" s="642">
        <v>3366060</v>
      </c>
      <c r="BH9" s="643"/>
      <c r="BI9" s="643"/>
      <c r="BJ9" s="643"/>
      <c r="BK9" s="643"/>
      <c r="BL9" s="643"/>
      <c r="BM9" s="643"/>
      <c r="BN9" s="644"/>
      <c r="BO9" s="675">
        <v>37.5</v>
      </c>
      <c r="BP9" s="675"/>
      <c r="BQ9" s="675"/>
      <c r="BR9" s="675"/>
      <c r="BS9" s="648" t="s">
        <v>228</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3010530</v>
      </c>
      <c r="CS9" s="643"/>
      <c r="CT9" s="643"/>
      <c r="CU9" s="643"/>
      <c r="CV9" s="643"/>
      <c r="CW9" s="643"/>
      <c r="CX9" s="643"/>
      <c r="CY9" s="644"/>
      <c r="CZ9" s="675">
        <v>6.3</v>
      </c>
      <c r="DA9" s="675"/>
      <c r="DB9" s="675"/>
      <c r="DC9" s="675"/>
      <c r="DD9" s="648">
        <v>48965</v>
      </c>
      <c r="DE9" s="643"/>
      <c r="DF9" s="643"/>
      <c r="DG9" s="643"/>
      <c r="DH9" s="643"/>
      <c r="DI9" s="643"/>
      <c r="DJ9" s="643"/>
      <c r="DK9" s="643"/>
      <c r="DL9" s="643"/>
      <c r="DM9" s="643"/>
      <c r="DN9" s="643"/>
      <c r="DO9" s="643"/>
      <c r="DP9" s="644"/>
      <c r="DQ9" s="648">
        <v>2685181</v>
      </c>
      <c r="DR9" s="643"/>
      <c r="DS9" s="643"/>
      <c r="DT9" s="643"/>
      <c r="DU9" s="643"/>
      <c r="DV9" s="643"/>
      <c r="DW9" s="643"/>
      <c r="DX9" s="643"/>
      <c r="DY9" s="643"/>
      <c r="DZ9" s="643"/>
      <c r="EA9" s="643"/>
      <c r="EB9" s="643"/>
      <c r="EC9" s="688"/>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228</v>
      </c>
      <c r="AA10" s="675"/>
      <c r="AB10" s="675"/>
      <c r="AC10" s="675"/>
      <c r="AD10" s="676" t="s">
        <v>129</v>
      </c>
      <c r="AE10" s="676"/>
      <c r="AF10" s="676"/>
      <c r="AG10" s="676"/>
      <c r="AH10" s="676"/>
      <c r="AI10" s="676"/>
      <c r="AJ10" s="676"/>
      <c r="AK10" s="676"/>
      <c r="AL10" s="645" t="s">
        <v>129</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212773</v>
      </c>
      <c r="BH10" s="643"/>
      <c r="BI10" s="643"/>
      <c r="BJ10" s="643"/>
      <c r="BK10" s="643"/>
      <c r="BL10" s="643"/>
      <c r="BM10" s="643"/>
      <c r="BN10" s="644"/>
      <c r="BO10" s="675">
        <v>2.4</v>
      </c>
      <c r="BP10" s="675"/>
      <c r="BQ10" s="675"/>
      <c r="BR10" s="675"/>
      <c r="BS10" s="648" t="s">
        <v>228</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245743</v>
      </c>
      <c r="CS10" s="643"/>
      <c r="CT10" s="643"/>
      <c r="CU10" s="643"/>
      <c r="CV10" s="643"/>
      <c r="CW10" s="643"/>
      <c r="CX10" s="643"/>
      <c r="CY10" s="644"/>
      <c r="CZ10" s="675">
        <v>0.5</v>
      </c>
      <c r="DA10" s="675"/>
      <c r="DB10" s="675"/>
      <c r="DC10" s="675"/>
      <c r="DD10" s="648" t="s">
        <v>129</v>
      </c>
      <c r="DE10" s="643"/>
      <c r="DF10" s="643"/>
      <c r="DG10" s="643"/>
      <c r="DH10" s="643"/>
      <c r="DI10" s="643"/>
      <c r="DJ10" s="643"/>
      <c r="DK10" s="643"/>
      <c r="DL10" s="643"/>
      <c r="DM10" s="643"/>
      <c r="DN10" s="643"/>
      <c r="DO10" s="643"/>
      <c r="DP10" s="644"/>
      <c r="DQ10" s="648">
        <v>204644</v>
      </c>
      <c r="DR10" s="643"/>
      <c r="DS10" s="643"/>
      <c r="DT10" s="643"/>
      <c r="DU10" s="643"/>
      <c r="DV10" s="643"/>
      <c r="DW10" s="643"/>
      <c r="DX10" s="643"/>
      <c r="DY10" s="643"/>
      <c r="DZ10" s="643"/>
      <c r="EA10" s="643"/>
      <c r="EB10" s="643"/>
      <c r="EC10" s="688"/>
    </row>
    <row r="11" spans="2:143" ht="11.25" customHeight="1" x14ac:dyDescent="0.15">
      <c r="B11" s="639" t="s">
        <v>248</v>
      </c>
      <c r="C11" s="640"/>
      <c r="D11" s="640"/>
      <c r="E11" s="640"/>
      <c r="F11" s="640"/>
      <c r="G11" s="640"/>
      <c r="H11" s="640"/>
      <c r="I11" s="640"/>
      <c r="J11" s="640"/>
      <c r="K11" s="640"/>
      <c r="L11" s="640"/>
      <c r="M11" s="640"/>
      <c r="N11" s="640"/>
      <c r="O11" s="640"/>
      <c r="P11" s="640"/>
      <c r="Q11" s="641"/>
      <c r="R11" s="642">
        <v>1583383</v>
      </c>
      <c r="S11" s="643"/>
      <c r="T11" s="643"/>
      <c r="U11" s="643"/>
      <c r="V11" s="643"/>
      <c r="W11" s="643"/>
      <c r="X11" s="643"/>
      <c r="Y11" s="644"/>
      <c r="Z11" s="645">
        <v>3.2</v>
      </c>
      <c r="AA11" s="646"/>
      <c r="AB11" s="646"/>
      <c r="AC11" s="647"/>
      <c r="AD11" s="648">
        <v>1583383</v>
      </c>
      <c r="AE11" s="643"/>
      <c r="AF11" s="643"/>
      <c r="AG11" s="643"/>
      <c r="AH11" s="643"/>
      <c r="AI11" s="643"/>
      <c r="AJ11" s="643"/>
      <c r="AK11" s="644"/>
      <c r="AL11" s="645">
        <v>7.8</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320972</v>
      </c>
      <c r="BH11" s="643"/>
      <c r="BI11" s="643"/>
      <c r="BJ11" s="643"/>
      <c r="BK11" s="643"/>
      <c r="BL11" s="643"/>
      <c r="BM11" s="643"/>
      <c r="BN11" s="644"/>
      <c r="BO11" s="675">
        <v>3.6</v>
      </c>
      <c r="BP11" s="675"/>
      <c r="BQ11" s="675"/>
      <c r="BR11" s="675"/>
      <c r="BS11" s="648" t="s">
        <v>129</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1604552</v>
      </c>
      <c r="CS11" s="643"/>
      <c r="CT11" s="643"/>
      <c r="CU11" s="643"/>
      <c r="CV11" s="643"/>
      <c r="CW11" s="643"/>
      <c r="CX11" s="643"/>
      <c r="CY11" s="644"/>
      <c r="CZ11" s="675">
        <v>3.4</v>
      </c>
      <c r="DA11" s="675"/>
      <c r="DB11" s="675"/>
      <c r="DC11" s="675"/>
      <c r="DD11" s="648">
        <v>562135</v>
      </c>
      <c r="DE11" s="643"/>
      <c r="DF11" s="643"/>
      <c r="DG11" s="643"/>
      <c r="DH11" s="643"/>
      <c r="DI11" s="643"/>
      <c r="DJ11" s="643"/>
      <c r="DK11" s="643"/>
      <c r="DL11" s="643"/>
      <c r="DM11" s="643"/>
      <c r="DN11" s="643"/>
      <c r="DO11" s="643"/>
      <c r="DP11" s="644"/>
      <c r="DQ11" s="648">
        <v>786929</v>
      </c>
      <c r="DR11" s="643"/>
      <c r="DS11" s="643"/>
      <c r="DT11" s="643"/>
      <c r="DU11" s="643"/>
      <c r="DV11" s="643"/>
      <c r="DW11" s="643"/>
      <c r="DX11" s="643"/>
      <c r="DY11" s="643"/>
      <c r="DZ11" s="643"/>
      <c r="EA11" s="643"/>
      <c r="EB11" s="643"/>
      <c r="EC11" s="688"/>
    </row>
    <row r="12" spans="2:143" ht="11.25" customHeight="1" x14ac:dyDescent="0.15">
      <c r="B12" s="639" t="s">
        <v>251</v>
      </c>
      <c r="C12" s="640"/>
      <c r="D12" s="640"/>
      <c r="E12" s="640"/>
      <c r="F12" s="640"/>
      <c r="G12" s="640"/>
      <c r="H12" s="640"/>
      <c r="I12" s="640"/>
      <c r="J12" s="640"/>
      <c r="K12" s="640"/>
      <c r="L12" s="640"/>
      <c r="M12" s="640"/>
      <c r="N12" s="640"/>
      <c r="O12" s="640"/>
      <c r="P12" s="640"/>
      <c r="Q12" s="641"/>
      <c r="R12" s="642">
        <v>21440</v>
      </c>
      <c r="S12" s="643"/>
      <c r="T12" s="643"/>
      <c r="U12" s="643"/>
      <c r="V12" s="643"/>
      <c r="W12" s="643"/>
      <c r="X12" s="643"/>
      <c r="Y12" s="644"/>
      <c r="Z12" s="675">
        <v>0</v>
      </c>
      <c r="AA12" s="675"/>
      <c r="AB12" s="675"/>
      <c r="AC12" s="675"/>
      <c r="AD12" s="676">
        <v>21440</v>
      </c>
      <c r="AE12" s="676"/>
      <c r="AF12" s="676"/>
      <c r="AG12" s="676"/>
      <c r="AH12" s="676"/>
      <c r="AI12" s="676"/>
      <c r="AJ12" s="676"/>
      <c r="AK12" s="676"/>
      <c r="AL12" s="645">
        <v>0.1</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4117010</v>
      </c>
      <c r="BH12" s="643"/>
      <c r="BI12" s="643"/>
      <c r="BJ12" s="643"/>
      <c r="BK12" s="643"/>
      <c r="BL12" s="643"/>
      <c r="BM12" s="643"/>
      <c r="BN12" s="644"/>
      <c r="BO12" s="675">
        <v>45.9</v>
      </c>
      <c r="BP12" s="675"/>
      <c r="BQ12" s="675"/>
      <c r="BR12" s="675"/>
      <c r="BS12" s="648" t="s">
        <v>129</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5033790</v>
      </c>
      <c r="CS12" s="643"/>
      <c r="CT12" s="643"/>
      <c r="CU12" s="643"/>
      <c r="CV12" s="643"/>
      <c r="CW12" s="643"/>
      <c r="CX12" s="643"/>
      <c r="CY12" s="644"/>
      <c r="CZ12" s="675">
        <v>10.5</v>
      </c>
      <c r="DA12" s="675"/>
      <c r="DB12" s="675"/>
      <c r="DC12" s="675"/>
      <c r="DD12" s="648">
        <v>772100</v>
      </c>
      <c r="DE12" s="643"/>
      <c r="DF12" s="643"/>
      <c r="DG12" s="643"/>
      <c r="DH12" s="643"/>
      <c r="DI12" s="643"/>
      <c r="DJ12" s="643"/>
      <c r="DK12" s="643"/>
      <c r="DL12" s="643"/>
      <c r="DM12" s="643"/>
      <c r="DN12" s="643"/>
      <c r="DO12" s="643"/>
      <c r="DP12" s="644"/>
      <c r="DQ12" s="648">
        <v>1692092</v>
      </c>
      <c r="DR12" s="643"/>
      <c r="DS12" s="643"/>
      <c r="DT12" s="643"/>
      <c r="DU12" s="643"/>
      <c r="DV12" s="643"/>
      <c r="DW12" s="643"/>
      <c r="DX12" s="643"/>
      <c r="DY12" s="643"/>
      <c r="DZ12" s="643"/>
      <c r="EA12" s="643"/>
      <c r="EB12" s="643"/>
      <c r="EC12" s="688"/>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228</v>
      </c>
      <c r="S13" s="643"/>
      <c r="T13" s="643"/>
      <c r="U13" s="643"/>
      <c r="V13" s="643"/>
      <c r="W13" s="643"/>
      <c r="X13" s="643"/>
      <c r="Y13" s="644"/>
      <c r="Z13" s="675" t="s">
        <v>129</v>
      </c>
      <c r="AA13" s="675"/>
      <c r="AB13" s="675"/>
      <c r="AC13" s="675"/>
      <c r="AD13" s="676" t="s">
        <v>129</v>
      </c>
      <c r="AE13" s="676"/>
      <c r="AF13" s="676"/>
      <c r="AG13" s="676"/>
      <c r="AH13" s="676"/>
      <c r="AI13" s="676"/>
      <c r="AJ13" s="676"/>
      <c r="AK13" s="676"/>
      <c r="AL13" s="645" t="s">
        <v>228</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4063644</v>
      </c>
      <c r="BH13" s="643"/>
      <c r="BI13" s="643"/>
      <c r="BJ13" s="643"/>
      <c r="BK13" s="643"/>
      <c r="BL13" s="643"/>
      <c r="BM13" s="643"/>
      <c r="BN13" s="644"/>
      <c r="BO13" s="675">
        <v>45.3</v>
      </c>
      <c r="BP13" s="675"/>
      <c r="BQ13" s="675"/>
      <c r="BR13" s="675"/>
      <c r="BS13" s="648" t="s">
        <v>129</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5019943</v>
      </c>
      <c r="CS13" s="643"/>
      <c r="CT13" s="643"/>
      <c r="CU13" s="643"/>
      <c r="CV13" s="643"/>
      <c r="CW13" s="643"/>
      <c r="CX13" s="643"/>
      <c r="CY13" s="644"/>
      <c r="CZ13" s="675">
        <v>10.5</v>
      </c>
      <c r="DA13" s="675"/>
      <c r="DB13" s="675"/>
      <c r="DC13" s="675"/>
      <c r="DD13" s="648">
        <v>2603625</v>
      </c>
      <c r="DE13" s="643"/>
      <c r="DF13" s="643"/>
      <c r="DG13" s="643"/>
      <c r="DH13" s="643"/>
      <c r="DI13" s="643"/>
      <c r="DJ13" s="643"/>
      <c r="DK13" s="643"/>
      <c r="DL13" s="643"/>
      <c r="DM13" s="643"/>
      <c r="DN13" s="643"/>
      <c r="DO13" s="643"/>
      <c r="DP13" s="644"/>
      <c r="DQ13" s="648">
        <v>2410035</v>
      </c>
      <c r="DR13" s="643"/>
      <c r="DS13" s="643"/>
      <c r="DT13" s="643"/>
      <c r="DU13" s="643"/>
      <c r="DV13" s="643"/>
      <c r="DW13" s="643"/>
      <c r="DX13" s="643"/>
      <c r="DY13" s="643"/>
      <c r="DZ13" s="643"/>
      <c r="EA13" s="643"/>
      <c r="EB13" s="643"/>
      <c r="EC13" s="688"/>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75" t="s">
        <v>129</v>
      </c>
      <c r="AA14" s="675"/>
      <c r="AB14" s="675"/>
      <c r="AC14" s="675"/>
      <c r="AD14" s="676" t="s">
        <v>228</v>
      </c>
      <c r="AE14" s="676"/>
      <c r="AF14" s="676"/>
      <c r="AG14" s="676"/>
      <c r="AH14" s="676"/>
      <c r="AI14" s="676"/>
      <c r="AJ14" s="676"/>
      <c r="AK14" s="676"/>
      <c r="AL14" s="645" t="s">
        <v>228</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285609</v>
      </c>
      <c r="BH14" s="643"/>
      <c r="BI14" s="643"/>
      <c r="BJ14" s="643"/>
      <c r="BK14" s="643"/>
      <c r="BL14" s="643"/>
      <c r="BM14" s="643"/>
      <c r="BN14" s="644"/>
      <c r="BO14" s="675">
        <v>3.2</v>
      </c>
      <c r="BP14" s="675"/>
      <c r="BQ14" s="675"/>
      <c r="BR14" s="675"/>
      <c r="BS14" s="648" t="s">
        <v>129</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862515</v>
      </c>
      <c r="CS14" s="643"/>
      <c r="CT14" s="643"/>
      <c r="CU14" s="643"/>
      <c r="CV14" s="643"/>
      <c r="CW14" s="643"/>
      <c r="CX14" s="643"/>
      <c r="CY14" s="644"/>
      <c r="CZ14" s="675">
        <v>1.8</v>
      </c>
      <c r="DA14" s="675"/>
      <c r="DB14" s="675"/>
      <c r="DC14" s="675"/>
      <c r="DD14" s="648">
        <v>33557</v>
      </c>
      <c r="DE14" s="643"/>
      <c r="DF14" s="643"/>
      <c r="DG14" s="643"/>
      <c r="DH14" s="643"/>
      <c r="DI14" s="643"/>
      <c r="DJ14" s="643"/>
      <c r="DK14" s="643"/>
      <c r="DL14" s="643"/>
      <c r="DM14" s="643"/>
      <c r="DN14" s="643"/>
      <c r="DO14" s="643"/>
      <c r="DP14" s="644"/>
      <c r="DQ14" s="648">
        <v>744132</v>
      </c>
      <c r="DR14" s="643"/>
      <c r="DS14" s="643"/>
      <c r="DT14" s="643"/>
      <c r="DU14" s="643"/>
      <c r="DV14" s="643"/>
      <c r="DW14" s="643"/>
      <c r="DX14" s="643"/>
      <c r="DY14" s="643"/>
      <c r="DZ14" s="643"/>
      <c r="EA14" s="643"/>
      <c r="EB14" s="643"/>
      <c r="EC14" s="688"/>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146</v>
      </c>
      <c r="AA15" s="675"/>
      <c r="AB15" s="675"/>
      <c r="AC15" s="675"/>
      <c r="AD15" s="676" t="s">
        <v>129</v>
      </c>
      <c r="AE15" s="676"/>
      <c r="AF15" s="676"/>
      <c r="AG15" s="676"/>
      <c r="AH15" s="676"/>
      <c r="AI15" s="676"/>
      <c r="AJ15" s="676"/>
      <c r="AK15" s="676"/>
      <c r="AL15" s="645" t="s">
        <v>146</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346682</v>
      </c>
      <c r="BH15" s="643"/>
      <c r="BI15" s="643"/>
      <c r="BJ15" s="643"/>
      <c r="BK15" s="643"/>
      <c r="BL15" s="643"/>
      <c r="BM15" s="643"/>
      <c r="BN15" s="644"/>
      <c r="BO15" s="675">
        <v>3.9</v>
      </c>
      <c r="BP15" s="675"/>
      <c r="BQ15" s="675"/>
      <c r="BR15" s="675"/>
      <c r="BS15" s="648" t="s">
        <v>146</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3272717</v>
      </c>
      <c r="CS15" s="643"/>
      <c r="CT15" s="643"/>
      <c r="CU15" s="643"/>
      <c r="CV15" s="643"/>
      <c r="CW15" s="643"/>
      <c r="CX15" s="643"/>
      <c r="CY15" s="644"/>
      <c r="CZ15" s="675">
        <v>6.8</v>
      </c>
      <c r="DA15" s="675"/>
      <c r="DB15" s="675"/>
      <c r="DC15" s="675"/>
      <c r="DD15" s="648">
        <v>893752</v>
      </c>
      <c r="DE15" s="643"/>
      <c r="DF15" s="643"/>
      <c r="DG15" s="643"/>
      <c r="DH15" s="643"/>
      <c r="DI15" s="643"/>
      <c r="DJ15" s="643"/>
      <c r="DK15" s="643"/>
      <c r="DL15" s="643"/>
      <c r="DM15" s="643"/>
      <c r="DN15" s="643"/>
      <c r="DO15" s="643"/>
      <c r="DP15" s="644"/>
      <c r="DQ15" s="648">
        <v>2288624</v>
      </c>
      <c r="DR15" s="643"/>
      <c r="DS15" s="643"/>
      <c r="DT15" s="643"/>
      <c r="DU15" s="643"/>
      <c r="DV15" s="643"/>
      <c r="DW15" s="643"/>
      <c r="DX15" s="643"/>
      <c r="DY15" s="643"/>
      <c r="DZ15" s="643"/>
      <c r="EA15" s="643"/>
      <c r="EB15" s="643"/>
      <c r="EC15" s="688"/>
    </row>
    <row r="16" spans="2:143" ht="11.25" customHeight="1" x14ac:dyDescent="0.15">
      <c r="B16" s="639" t="s">
        <v>263</v>
      </c>
      <c r="C16" s="640"/>
      <c r="D16" s="640"/>
      <c r="E16" s="640"/>
      <c r="F16" s="640"/>
      <c r="G16" s="640"/>
      <c r="H16" s="640"/>
      <c r="I16" s="640"/>
      <c r="J16" s="640"/>
      <c r="K16" s="640"/>
      <c r="L16" s="640"/>
      <c r="M16" s="640"/>
      <c r="N16" s="640"/>
      <c r="O16" s="640"/>
      <c r="P16" s="640"/>
      <c r="Q16" s="641"/>
      <c r="R16" s="642">
        <v>27962</v>
      </c>
      <c r="S16" s="643"/>
      <c r="T16" s="643"/>
      <c r="U16" s="643"/>
      <c r="V16" s="643"/>
      <c r="W16" s="643"/>
      <c r="X16" s="643"/>
      <c r="Y16" s="644"/>
      <c r="Z16" s="675">
        <v>0.1</v>
      </c>
      <c r="AA16" s="675"/>
      <c r="AB16" s="675"/>
      <c r="AC16" s="675"/>
      <c r="AD16" s="676">
        <v>27962</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228</v>
      </c>
      <c r="BP16" s="675"/>
      <c r="BQ16" s="675"/>
      <c r="BR16" s="675"/>
      <c r="BS16" s="648" t="s">
        <v>228</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241897</v>
      </c>
      <c r="CS16" s="643"/>
      <c r="CT16" s="643"/>
      <c r="CU16" s="643"/>
      <c r="CV16" s="643"/>
      <c r="CW16" s="643"/>
      <c r="CX16" s="643"/>
      <c r="CY16" s="644"/>
      <c r="CZ16" s="675">
        <v>0.5</v>
      </c>
      <c r="DA16" s="675"/>
      <c r="DB16" s="675"/>
      <c r="DC16" s="675"/>
      <c r="DD16" s="648" t="s">
        <v>228</v>
      </c>
      <c r="DE16" s="643"/>
      <c r="DF16" s="643"/>
      <c r="DG16" s="643"/>
      <c r="DH16" s="643"/>
      <c r="DI16" s="643"/>
      <c r="DJ16" s="643"/>
      <c r="DK16" s="643"/>
      <c r="DL16" s="643"/>
      <c r="DM16" s="643"/>
      <c r="DN16" s="643"/>
      <c r="DO16" s="643"/>
      <c r="DP16" s="644"/>
      <c r="DQ16" s="648">
        <v>73774</v>
      </c>
      <c r="DR16" s="643"/>
      <c r="DS16" s="643"/>
      <c r="DT16" s="643"/>
      <c r="DU16" s="643"/>
      <c r="DV16" s="643"/>
      <c r="DW16" s="643"/>
      <c r="DX16" s="643"/>
      <c r="DY16" s="643"/>
      <c r="DZ16" s="643"/>
      <c r="EA16" s="643"/>
      <c r="EB16" s="643"/>
      <c r="EC16" s="688"/>
    </row>
    <row r="17" spans="2:133" ht="11.25" customHeight="1" x14ac:dyDescent="0.15">
      <c r="B17" s="639" t="s">
        <v>266</v>
      </c>
      <c r="C17" s="640"/>
      <c r="D17" s="640"/>
      <c r="E17" s="640"/>
      <c r="F17" s="640"/>
      <c r="G17" s="640"/>
      <c r="H17" s="640"/>
      <c r="I17" s="640"/>
      <c r="J17" s="640"/>
      <c r="K17" s="640"/>
      <c r="L17" s="640"/>
      <c r="M17" s="640"/>
      <c r="N17" s="640"/>
      <c r="O17" s="640"/>
      <c r="P17" s="640"/>
      <c r="Q17" s="641"/>
      <c r="R17" s="642">
        <v>72603</v>
      </c>
      <c r="S17" s="643"/>
      <c r="T17" s="643"/>
      <c r="U17" s="643"/>
      <c r="V17" s="643"/>
      <c r="W17" s="643"/>
      <c r="X17" s="643"/>
      <c r="Y17" s="644"/>
      <c r="Z17" s="675">
        <v>0.1</v>
      </c>
      <c r="AA17" s="675"/>
      <c r="AB17" s="675"/>
      <c r="AC17" s="675"/>
      <c r="AD17" s="676">
        <v>72603</v>
      </c>
      <c r="AE17" s="676"/>
      <c r="AF17" s="676"/>
      <c r="AG17" s="676"/>
      <c r="AH17" s="676"/>
      <c r="AI17" s="676"/>
      <c r="AJ17" s="676"/>
      <c r="AK17" s="676"/>
      <c r="AL17" s="645">
        <v>0.4</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146</v>
      </c>
      <c r="BH17" s="643"/>
      <c r="BI17" s="643"/>
      <c r="BJ17" s="643"/>
      <c r="BK17" s="643"/>
      <c r="BL17" s="643"/>
      <c r="BM17" s="643"/>
      <c r="BN17" s="644"/>
      <c r="BO17" s="675" t="s">
        <v>237</v>
      </c>
      <c r="BP17" s="675"/>
      <c r="BQ17" s="675"/>
      <c r="BR17" s="675"/>
      <c r="BS17" s="648" t="s">
        <v>228</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4087561</v>
      </c>
      <c r="CS17" s="643"/>
      <c r="CT17" s="643"/>
      <c r="CU17" s="643"/>
      <c r="CV17" s="643"/>
      <c r="CW17" s="643"/>
      <c r="CX17" s="643"/>
      <c r="CY17" s="644"/>
      <c r="CZ17" s="675">
        <v>8.6</v>
      </c>
      <c r="DA17" s="675"/>
      <c r="DB17" s="675"/>
      <c r="DC17" s="675"/>
      <c r="DD17" s="648" t="s">
        <v>237</v>
      </c>
      <c r="DE17" s="643"/>
      <c r="DF17" s="643"/>
      <c r="DG17" s="643"/>
      <c r="DH17" s="643"/>
      <c r="DI17" s="643"/>
      <c r="DJ17" s="643"/>
      <c r="DK17" s="643"/>
      <c r="DL17" s="643"/>
      <c r="DM17" s="643"/>
      <c r="DN17" s="643"/>
      <c r="DO17" s="643"/>
      <c r="DP17" s="644"/>
      <c r="DQ17" s="648">
        <v>4053348</v>
      </c>
      <c r="DR17" s="643"/>
      <c r="DS17" s="643"/>
      <c r="DT17" s="643"/>
      <c r="DU17" s="643"/>
      <c r="DV17" s="643"/>
      <c r="DW17" s="643"/>
      <c r="DX17" s="643"/>
      <c r="DY17" s="643"/>
      <c r="DZ17" s="643"/>
      <c r="EA17" s="643"/>
      <c r="EB17" s="643"/>
      <c r="EC17" s="688"/>
    </row>
    <row r="18" spans="2:133" ht="11.25" customHeight="1" x14ac:dyDescent="0.15">
      <c r="B18" s="639" t="s">
        <v>269</v>
      </c>
      <c r="C18" s="640"/>
      <c r="D18" s="640"/>
      <c r="E18" s="640"/>
      <c r="F18" s="640"/>
      <c r="G18" s="640"/>
      <c r="H18" s="640"/>
      <c r="I18" s="640"/>
      <c r="J18" s="640"/>
      <c r="K18" s="640"/>
      <c r="L18" s="640"/>
      <c r="M18" s="640"/>
      <c r="N18" s="640"/>
      <c r="O18" s="640"/>
      <c r="P18" s="640"/>
      <c r="Q18" s="641"/>
      <c r="R18" s="642">
        <v>75699</v>
      </c>
      <c r="S18" s="643"/>
      <c r="T18" s="643"/>
      <c r="U18" s="643"/>
      <c r="V18" s="643"/>
      <c r="W18" s="643"/>
      <c r="X18" s="643"/>
      <c r="Y18" s="644"/>
      <c r="Z18" s="675">
        <v>0.2</v>
      </c>
      <c r="AA18" s="675"/>
      <c r="AB18" s="675"/>
      <c r="AC18" s="675"/>
      <c r="AD18" s="676">
        <v>75699</v>
      </c>
      <c r="AE18" s="676"/>
      <c r="AF18" s="676"/>
      <c r="AG18" s="676"/>
      <c r="AH18" s="676"/>
      <c r="AI18" s="676"/>
      <c r="AJ18" s="676"/>
      <c r="AK18" s="676"/>
      <c r="AL18" s="645">
        <v>0.4</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146</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129</v>
      </c>
      <c r="CS18" s="643"/>
      <c r="CT18" s="643"/>
      <c r="CU18" s="643"/>
      <c r="CV18" s="643"/>
      <c r="CW18" s="643"/>
      <c r="CX18" s="643"/>
      <c r="CY18" s="644"/>
      <c r="CZ18" s="675" t="s">
        <v>228</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x14ac:dyDescent="0.15">
      <c r="B19" s="639" t="s">
        <v>272</v>
      </c>
      <c r="C19" s="640"/>
      <c r="D19" s="640"/>
      <c r="E19" s="640"/>
      <c r="F19" s="640"/>
      <c r="G19" s="640"/>
      <c r="H19" s="640"/>
      <c r="I19" s="640"/>
      <c r="J19" s="640"/>
      <c r="K19" s="640"/>
      <c r="L19" s="640"/>
      <c r="M19" s="640"/>
      <c r="N19" s="640"/>
      <c r="O19" s="640"/>
      <c r="P19" s="640"/>
      <c r="Q19" s="641"/>
      <c r="R19" s="642">
        <v>52629</v>
      </c>
      <c r="S19" s="643"/>
      <c r="T19" s="643"/>
      <c r="U19" s="643"/>
      <c r="V19" s="643"/>
      <c r="W19" s="643"/>
      <c r="X19" s="643"/>
      <c r="Y19" s="644"/>
      <c r="Z19" s="675">
        <v>0.1</v>
      </c>
      <c r="AA19" s="675"/>
      <c r="AB19" s="675"/>
      <c r="AC19" s="675"/>
      <c r="AD19" s="676">
        <v>52629</v>
      </c>
      <c r="AE19" s="676"/>
      <c r="AF19" s="676"/>
      <c r="AG19" s="676"/>
      <c r="AH19" s="676"/>
      <c r="AI19" s="676"/>
      <c r="AJ19" s="676"/>
      <c r="AK19" s="676"/>
      <c r="AL19" s="645">
        <v>0.3</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205946</v>
      </c>
      <c r="BH19" s="643"/>
      <c r="BI19" s="643"/>
      <c r="BJ19" s="643"/>
      <c r="BK19" s="643"/>
      <c r="BL19" s="643"/>
      <c r="BM19" s="643"/>
      <c r="BN19" s="644"/>
      <c r="BO19" s="675">
        <v>2.2999999999999998</v>
      </c>
      <c r="BP19" s="675"/>
      <c r="BQ19" s="675"/>
      <c r="BR19" s="675"/>
      <c r="BS19" s="648" t="s">
        <v>228</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228</v>
      </c>
      <c r="CS19" s="643"/>
      <c r="CT19" s="643"/>
      <c r="CU19" s="643"/>
      <c r="CV19" s="643"/>
      <c r="CW19" s="643"/>
      <c r="CX19" s="643"/>
      <c r="CY19" s="644"/>
      <c r="CZ19" s="675" t="s">
        <v>228</v>
      </c>
      <c r="DA19" s="675"/>
      <c r="DB19" s="675"/>
      <c r="DC19" s="675"/>
      <c r="DD19" s="648" t="s">
        <v>228</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8"/>
    </row>
    <row r="20" spans="2:133" ht="11.25" customHeight="1" x14ac:dyDescent="0.15">
      <c r="B20" s="639" t="s">
        <v>275</v>
      </c>
      <c r="C20" s="640"/>
      <c r="D20" s="640"/>
      <c r="E20" s="640"/>
      <c r="F20" s="640"/>
      <c r="G20" s="640"/>
      <c r="H20" s="640"/>
      <c r="I20" s="640"/>
      <c r="J20" s="640"/>
      <c r="K20" s="640"/>
      <c r="L20" s="640"/>
      <c r="M20" s="640"/>
      <c r="N20" s="640"/>
      <c r="O20" s="640"/>
      <c r="P20" s="640"/>
      <c r="Q20" s="641"/>
      <c r="R20" s="642">
        <v>13785</v>
      </c>
      <c r="S20" s="643"/>
      <c r="T20" s="643"/>
      <c r="U20" s="643"/>
      <c r="V20" s="643"/>
      <c r="W20" s="643"/>
      <c r="X20" s="643"/>
      <c r="Y20" s="644"/>
      <c r="Z20" s="675">
        <v>0</v>
      </c>
      <c r="AA20" s="675"/>
      <c r="AB20" s="675"/>
      <c r="AC20" s="675"/>
      <c r="AD20" s="676">
        <v>13785</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205946</v>
      </c>
      <c r="BH20" s="643"/>
      <c r="BI20" s="643"/>
      <c r="BJ20" s="643"/>
      <c r="BK20" s="643"/>
      <c r="BL20" s="643"/>
      <c r="BM20" s="643"/>
      <c r="BN20" s="644"/>
      <c r="BO20" s="675">
        <v>2.2999999999999998</v>
      </c>
      <c r="BP20" s="675"/>
      <c r="BQ20" s="675"/>
      <c r="BR20" s="675"/>
      <c r="BS20" s="648" t="s">
        <v>228</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47781256</v>
      </c>
      <c r="CS20" s="643"/>
      <c r="CT20" s="643"/>
      <c r="CU20" s="643"/>
      <c r="CV20" s="643"/>
      <c r="CW20" s="643"/>
      <c r="CX20" s="643"/>
      <c r="CY20" s="644"/>
      <c r="CZ20" s="675">
        <v>100</v>
      </c>
      <c r="DA20" s="675"/>
      <c r="DB20" s="675"/>
      <c r="DC20" s="675"/>
      <c r="DD20" s="648">
        <v>6231623</v>
      </c>
      <c r="DE20" s="643"/>
      <c r="DF20" s="643"/>
      <c r="DG20" s="643"/>
      <c r="DH20" s="643"/>
      <c r="DI20" s="643"/>
      <c r="DJ20" s="643"/>
      <c r="DK20" s="643"/>
      <c r="DL20" s="643"/>
      <c r="DM20" s="643"/>
      <c r="DN20" s="643"/>
      <c r="DO20" s="643"/>
      <c r="DP20" s="644"/>
      <c r="DQ20" s="648">
        <v>24214156</v>
      </c>
      <c r="DR20" s="643"/>
      <c r="DS20" s="643"/>
      <c r="DT20" s="643"/>
      <c r="DU20" s="643"/>
      <c r="DV20" s="643"/>
      <c r="DW20" s="643"/>
      <c r="DX20" s="643"/>
      <c r="DY20" s="643"/>
      <c r="DZ20" s="643"/>
      <c r="EA20" s="643"/>
      <c r="EB20" s="643"/>
      <c r="EC20" s="688"/>
    </row>
    <row r="21" spans="2:133" ht="11.25" customHeight="1" x14ac:dyDescent="0.15">
      <c r="B21" s="639" t="s">
        <v>278</v>
      </c>
      <c r="C21" s="640"/>
      <c r="D21" s="640"/>
      <c r="E21" s="640"/>
      <c r="F21" s="640"/>
      <c r="G21" s="640"/>
      <c r="H21" s="640"/>
      <c r="I21" s="640"/>
      <c r="J21" s="640"/>
      <c r="K21" s="640"/>
      <c r="L21" s="640"/>
      <c r="M21" s="640"/>
      <c r="N21" s="640"/>
      <c r="O21" s="640"/>
      <c r="P21" s="640"/>
      <c r="Q21" s="641"/>
      <c r="R21" s="642">
        <v>9285</v>
      </c>
      <c r="S21" s="643"/>
      <c r="T21" s="643"/>
      <c r="U21" s="643"/>
      <c r="V21" s="643"/>
      <c r="W21" s="643"/>
      <c r="X21" s="643"/>
      <c r="Y21" s="644"/>
      <c r="Z21" s="675">
        <v>0</v>
      </c>
      <c r="AA21" s="675"/>
      <c r="AB21" s="675"/>
      <c r="AC21" s="675"/>
      <c r="AD21" s="676">
        <v>9285</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v>21937</v>
      </c>
      <c r="BH21" s="643"/>
      <c r="BI21" s="643"/>
      <c r="BJ21" s="643"/>
      <c r="BK21" s="643"/>
      <c r="BL21" s="643"/>
      <c r="BM21" s="643"/>
      <c r="BN21" s="644"/>
      <c r="BO21" s="675">
        <v>0.2</v>
      </c>
      <c r="BP21" s="675"/>
      <c r="BQ21" s="675"/>
      <c r="BR21" s="675"/>
      <c r="BS21" s="648" t="s">
        <v>129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10241476</v>
      </c>
      <c r="S22" s="643"/>
      <c r="T22" s="643"/>
      <c r="U22" s="643"/>
      <c r="V22" s="643"/>
      <c r="W22" s="643"/>
      <c r="X22" s="643"/>
      <c r="Y22" s="644"/>
      <c r="Z22" s="675">
        <v>20.9</v>
      </c>
      <c r="AA22" s="675"/>
      <c r="AB22" s="675"/>
      <c r="AC22" s="675"/>
      <c r="AD22" s="676">
        <v>9054434</v>
      </c>
      <c r="AE22" s="676"/>
      <c r="AF22" s="676"/>
      <c r="AG22" s="676"/>
      <c r="AH22" s="676"/>
      <c r="AI22" s="676"/>
      <c r="AJ22" s="676"/>
      <c r="AK22" s="676"/>
      <c r="AL22" s="645">
        <v>44.7</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228</v>
      </c>
      <c r="BH22" s="643"/>
      <c r="BI22" s="643"/>
      <c r="BJ22" s="643"/>
      <c r="BK22" s="643"/>
      <c r="BL22" s="643"/>
      <c r="BM22" s="643"/>
      <c r="BN22" s="644"/>
      <c r="BO22" s="675" t="s">
        <v>129</v>
      </c>
      <c r="BP22" s="675"/>
      <c r="BQ22" s="675"/>
      <c r="BR22" s="675"/>
      <c r="BS22" s="648" t="s">
        <v>129</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9054434</v>
      </c>
      <c r="S23" s="643"/>
      <c r="T23" s="643"/>
      <c r="U23" s="643"/>
      <c r="V23" s="643"/>
      <c r="W23" s="643"/>
      <c r="X23" s="643"/>
      <c r="Y23" s="644"/>
      <c r="Z23" s="675">
        <v>18.5</v>
      </c>
      <c r="AA23" s="675"/>
      <c r="AB23" s="675"/>
      <c r="AC23" s="675"/>
      <c r="AD23" s="676">
        <v>9054434</v>
      </c>
      <c r="AE23" s="676"/>
      <c r="AF23" s="676"/>
      <c r="AG23" s="676"/>
      <c r="AH23" s="676"/>
      <c r="AI23" s="676"/>
      <c r="AJ23" s="676"/>
      <c r="AK23" s="676"/>
      <c r="AL23" s="645">
        <v>44.7</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v>184009</v>
      </c>
      <c r="BH23" s="643"/>
      <c r="BI23" s="643"/>
      <c r="BJ23" s="643"/>
      <c r="BK23" s="643"/>
      <c r="BL23" s="643"/>
      <c r="BM23" s="643"/>
      <c r="BN23" s="644"/>
      <c r="BO23" s="675">
        <v>2</v>
      </c>
      <c r="BP23" s="675"/>
      <c r="BQ23" s="675"/>
      <c r="BR23" s="675"/>
      <c r="BS23" s="648" t="s">
        <v>228</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1186729</v>
      </c>
      <c r="S24" s="643"/>
      <c r="T24" s="643"/>
      <c r="U24" s="643"/>
      <c r="V24" s="643"/>
      <c r="W24" s="643"/>
      <c r="X24" s="643"/>
      <c r="Y24" s="644"/>
      <c r="Z24" s="675">
        <v>2.4</v>
      </c>
      <c r="AA24" s="675"/>
      <c r="AB24" s="675"/>
      <c r="AC24" s="675"/>
      <c r="AD24" s="676" t="s">
        <v>228</v>
      </c>
      <c r="AE24" s="676"/>
      <c r="AF24" s="676"/>
      <c r="AG24" s="676"/>
      <c r="AH24" s="676"/>
      <c r="AI24" s="676"/>
      <c r="AJ24" s="676"/>
      <c r="AK24" s="676"/>
      <c r="AL24" s="645" t="s">
        <v>228</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228</v>
      </c>
      <c r="BH24" s="643"/>
      <c r="BI24" s="643"/>
      <c r="BJ24" s="643"/>
      <c r="BK24" s="643"/>
      <c r="BL24" s="643"/>
      <c r="BM24" s="643"/>
      <c r="BN24" s="644"/>
      <c r="BO24" s="675" t="s">
        <v>129</v>
      </c>
      <c r="BP24" s="675"/>
      <c r="BQ24" s="675"/>
      <c r="BR24" s="675"/>
      <c r="BS24" s="648" t="s">
        <v>228</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15286368</v>
      </c>
      <c r="CS24" s="698"/>
      <c r="CT24" s="698"/>
      <c r="CU24" s="698"/>
      <c r="CV24" s="698"/>
      <c r="CW24" s="698"/>
      <c r="CX24" s="698"/>
      <c r="CY24" s="741"/>
      <c r="CZ24" s="742">
        <v>32</v>
      </c>
      <c r="DA24" s="713"/>
      <c r="DB24" s="713"/>
      <c r="DC24" s="745"/>
      <c r="DD24" s="740">
        <v>11599217</v>
      </c>
      <c r="DE24" s="698"/>
      <c r="DF24" s="698"/>
      <c r="DG24" s="698"/>
      <c r="DH24" s="698"/>
      <c r="DI24" s="698"/>
      <c r="DJ24" s="698"/>
      <c r="DK24" s="741"/>
      <c r="DL24" s="740">
        <v>10901541</v>
      </c>
      <c r="DM24" s="698"/>
      <c r="DN24" s="698"/>
      <c r="DO24" s="698"/>
      <c r="DP24" s="698"/>
      <c r="DQ24" s="698"/>
      <c r="DR24" s="698"/>
      <c r="DS24" s="698"/>
      <c r="DT24" s="698"/>
      <c r="DU24" s="698"/>
      <c r="DV24" s="741"/>
      <c r="DW24" s="742">
        <v>51.5</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313</v>
      </c>
      <c r="S25" s="643"/>
      <c r="T25" s="643"/>
      <c r="U25" s="643"/>
      <c r="V25" s="643"/>
      <c r="W25" s="643"/>
      <c r="X25" s="643"/>
      <c r="Y25" s="644"/>
      <c r="Z25" s="675">
        <v>0</v>
      </c>
      <c r="AA25" s="675"/>
      <c r="AB25" s="675"/>
      <c r="AC25" s="675"/>
      <c r="AD25" s="676" t="s">
        <v>228</v>
      </c>
      <c r="AE25" s="676"/>
      <c r="AF25" s="676"/>
      <c r="AG25" s="676"/>
      <c r="AH25" s="676"/>
      <c r="AI25" s="676"/>
      <c r="AJ25" s="676"/>
      <c r="AK25" s="676"/>
      <c r="AL25" s="645" t="s">
        <v>228</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228</v>
      </c>
      <c r="BH25" s="643"/>
      <c r="BI25" s="643"/>
      <c r="BJ25" s="643"/>
      <c r="BK25" s="643"/>
      <c r="BL25" s="643"/>
      <c r="BM25" s="643"/>
      <c r="BN25" s="644"/>
      <c r="BO25" s="675" t="s">
        <v>146</v>
      </c>
      <c r="BP25" s="675"/>
      <c r="BQ25" s="675"/>
      <c r="BR25" s="675"/>
      <c r="BS25" s="648" t="s">
        <v>129</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6381796</v>
      </c>
      <c r="CS25" s="661"/>
      <c r="CT25" s="661"/>
      <c r="CU25" s="661"/>
      <c r="CV25" s="661"/>
      <c r="CW25" s="661"/>
      <c r="CX25" s="661"/>
      <c r="CY25" s="662"/>
      <c r="CZ25" s="645">
        <v>13.4</v>
      </c>
      <c r="DA25" s="663"/>
      <c r="DB25" s="663"/>
      <c r="DC25" s="664"/>
      <c r="DD25" s="648">
        <v>5877246</v>
      </c>
      <c r="DE25" s="661"/>
      <c r="DF25" s="661"/>
      <c r="DG25" s="661"/>
      <c r="DH25" s="661"/>
      <c r="DI25" s="661"/>
      <c r="DJ25" s="661"/>
      <c r="DK25" s="662"/>
      <c r="DL25" s="648">
        <v>5749584</v>
      </c>
      <c r="DM25" s="661"/>
      <c r="DN25" s="661"/>
      <c r="DO25" s="661"/>
      <c r="DP25" s="661"/>
      <c r="DQ25" s="661"/>
      <c r="DR25" s="661"/>
      <c r="DS25" s="661"/>
      <c r="DT25" s="661"/>
      <c r="DU25" s="661"/>
      <c r="DV25" s="662"/>
      <c r="DW25" s="645">
        <v>27.1</v>
      </c>
      <c r="DX25" s="663"/>
      <c r="DY25" s="663"/>
      <c r="DZ25" s="663"/>
      <c r="EA25" s="663"/>
      <c r="EB25" s="663"/>
      <c r="EC25" s="681"/>
    </row>
    <row r="26" spans="2:133" ht="11.25" customHeight="1" x14ac:dyDescent="0.15">
      <c r="B26" s="639" t="s">
        <v>296</v>
      </c>
      <c r="C26" s="640"/>
      <c r="D26" s="640"/>
      <c r="E26" s="640"/>
      <c r="F26" s="640"/>
      <c r="G26" s="640"/>
      <c r="H26" s="640"/>
      <c r="I26" s="640"/>
      <c r="J26" s="640"/>
      <c r="K26" s="640"/>
      <c r="L26" s="640"/>
      <c r="M26" s="640"/>
      <c r="N26" s="640"/>
      <c r="O26" s="640"/>
      <c r="P26" s="640"/>
      <c r="Q26" s="641"/>
      <c r="R26" s="642">
        <v>21548156</v>
      </c>
      <c r="S26" s="643"/>
      <c r="T26" s="643"/>
      <c r="U26" s="643"/>
      <c r="V26" s="643"/>
      <c r="W26" s="643"/>
      <c r="X26" s="643"/>
      <c r="Y26" s="644"/>
      <c r="Z26" s="675">
        <v>44</v>
      </c>
      <c r="AA26" s="675"/>
      <c r="AB26" s="675"/>
      <c r="AC26" s="675"/>
      <c r="AD26" s="676">
        <v>20177105</v>
      </c>
      <c r="AE26" s="676"/>
      <c r="AF26" s="676"/>
      <c r="AG26" s="676"/>
      <c r="AH26" s="676"/>
      <c r="AI26" s="676"/>
      <c r="AJ26" s="676"/>
      <c r="AK26" s="676"/>
      <c r="AL26" s="645">
        <v>99.6</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237</v>
      </c>
      <c r="BP26" s="675"/>
      <c r="BQ26" s="675"/>
      <c r="BR26" s="675"/>
      <c r="BS26" s="648" t="s">
        <v>146</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3002051</v>
      </c>
      <c r="CS26" s="643"/>
      <c r="CT26" s="643"/>
      <c r="CU26" s="643"/>
      <c r="CV26" s="643"/>
      <c r="CW26" s="643"/>
      <c r="CX26" s="643"/>
      <c r="CY26" s="644"/>
      <c r="CZ26" s="645">
        <v>6.3</v>
      </c>
      <c r="DA26" s="663"/>
      <c r="DB26" s="663"/>
      <c r="DC26" s="664"/>
      <c r="DD26" s="648">
        <v>2732629</v>
      </c>
      <c r="DE26" s="643"/>
      <c r="DF26" s="643"/>
      <c r="DG26" s="643"/>
      <c r="DH26" s="643"/>
      <c r="DI26" s="643"/>
      <c r="DJ26" s="643"/>
      <c r="DK26" s="644"/>
      <c r="DL26" s="648" t="s">
        <v>129</v>
      </c>
      <c r="DM26" s="643"/>
      <c r="DN26" s="643"/>
      <c r="DO26" s="643"/>
      <c r="DP26" s="643"/>
      <c r="DQ26" s="643"/>
      <c r="DR26" s="643"/>
      <c r="DS26" s="643"/>
      <c r="DT26" s="643"/>
      <c r="DU26" s="643"/>
      <c r="DV26" s="644"/>
      <c r="DW26" s="645" t="s">
        <v>228</v>
      </c>
      <c r="DX26" s="663"/>
      <c r="DY26" s="663"/>
      <c r="DZ26" s="663"/>
      <c r="EA26" s="663"/>
      <c r="EB26" s="663"/>
      <c r="EC26" s="681"/>
    </row>
    <row r="27" spans="2:133" ht="11.25" customHeight="1" x14ac:dyDescent="0.15">
      <c r="B27" s="639" t="s">
        <v>299</v>
      </c>
      <c r="C27" s="640"/>
      <c r="D27" s="640"/>
      <c r="E27" s="640"/>
      <c r="F27" s="640"/>
      <c r="G27" s="640"/>
      <c r="H27" s="640"/>
      <c r="I27" s="640"/>
      <c r="J27" s="640"/>
      <c r="K27" s="640"/>
      <c r="L27" s="640"/>
      <c r="M27" s="640"/>
      <c r="N27" s="640"/>
      <c r="O27" s="640"/>
      <c r="P27" s="640"/>
      <c r="Q27" s="641"/>
      <c r="R27" s="642">
        <v>7436</v>
      </c>
      <c r="S27" s="643"/>
      <c r="T27" s="643"/>
      <c r="U27" s="643"/>
      <c r="V27" s="643"/>
      <c r="W27" s="643"/>
      <c r="X27" s="643"/>
      <c r="Y27" s="644"/>
      <c r="Z27" s="675">
        <v>0</v>
      </c>
      <c r="AA27" s="675"/>
      <c r="AB27" s="675"/>
      <c r="AC27" s="675"/>
      <c r="AD27" s="676">
        <v>7436</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8977268</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4818748</v>
      </c>
      <c r="CS27" s="661"/>
      <c r="CT27" s="661"/>
      <c r="CU27" s="661"/>
      <c r="CV27" s="661"/>
      <c r="CW27" s="661"/>
      <c r="CX27" s="661"/>
      <c r="CY27" s="662"/>
      <c r="CZ27" s="645">
        <v>10.1</v>
      </c>
      <c r="DA27" s="663"/>
      <c r="DB27" s="663"/>
      <c r="DC27" s="664"/>
      <c r="DD27" s="648">
        <v>1670360</v>
      </c>
      <c r="DE27" s="661"/>
      <c r="DF27" s="661"/>
      <c r="DG27" s="661"/>
      <c r="DH27" s="661"/>
      <c r="DI27" s="661"/>
      <c r="DJ27" s="661"/>
      <c r="DK27" s="662"/>
      <c r="DL27" s="648">
        <v>1570293</v>
      </c>
      <c r="DM27" s="661"/>
      <c r="DN27" s="661"/>
      <c r="DO27" s="661"/>
      <c r="DP27" s="661"/>
      <c r="DQ27" s="661"/>
      <c r="DR27" s="661"/>
      <c r="DS27" s="661"/>
      <c r="DT27" s="661"/>
      <c r="DU27" s="661"/>
      <c r="DV27" s="662"/>
      <c r="DW27" s="645">
        <v>7.4</v>
      </c>
      <c r="DX27" s="663"/>
      <c r="DY27" s="663"/>
      <c r="DZ27" s="663"/>
      <c r="EA27" s="663"/>
      <c r="EB27" s="663"/>
      <c r="EC27" s="681"/>
    </row>
    <row r="28" spans="2:133" ht="11.25" customHeight="1" x14ac:dyDescent="0.15">
      <c r="B28" s="639" t="s">
        <v>302</v>
      </c>
      <c r="C28" s="640"/>
      <c r="D28" s="640"/>
      <c r="E28" s="640"/>
      <c r="F28" s="640"/>
      <c r="G28" s="640"/>
      <c r="H28" s="640"/>
      <c r="I28" s="640"/>
      <c r="J28" s="640"/>
      <c r="K28" s="640"/>
      <c r="L28" s="640"/>
      <c r="M28" s="640"/>
      <c r="N28" s="640"/>
      <c r="O28" s="640"/>
      <c r="P28" s="640"/>
      <c r="Q28" s="641"/>
      <c r="R28" s="642">
        <v>359888</v>
      </c>
      <c r="S28" s="643"/>
      <c r="T28" s="643"/>
      <c r="U28" s="643"/>
      <c r="V28" s="643"/>
      <c r="W28" s="643"/>
      <c r="X28" s="643"/>
      <c r="Y28" s="644"/>
      <c r="Z28" s="675">
        <v>0.7</v>
      </c>
      <c r="AA28" s="675"/>
      <c r="AB28" s="675"/>
      <c r="AC28" s="675"/>
      <c r="AD28" s="676" t="s">
        <v>228</v>
      </c>
      <c r="AE28" s="676"/>
      <c r="AF28" s="676"/>
      <c r="AG28" s="676"/>
      <c r="AH28" s="676"/>
      <c r="AI28" s="676"/>
      <c r="AJ28" s="676"/>
      <c r="AK28" s="676"/>
      <c r="AL28" s="645" t="s">
        <v>146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4085824</v>
      </c>
      <c r="CS28" s="643"/>
      <c r="CT28" s="643"/>
      <c r="CU28" s="643"/>
      <c r="CV28" s="643"/>
      <c r="CW28" s="643"/>
      <c r="CX28" s="643"/>
      <c r="CY28" s="644"/>
      <c r="CZ28" s="645">
        <v>8.6</v>
      </c>
      <c r="DA28" s="663"/>
      <c r="DB28" s="663"/>
      <c r="DC28" s="664"/>
      <c r="DD28" s="648">
        <v>4051611</v>
      </c>
      <c r="DE28" s="643"/>
      <c r="DF28" s="643"/>
      <c r="DG28" s="643"/>
      <c r="DH28" s="643"/>
      <c r="DI28" s="643"/>
      <c r="DJ28" s="643"/>
      <c r="DK28" s="644"/>
      <c r="DL28" s="648">
        <v>3581664</v>
      </c>
      <c r="DM28" s="643"/>
      <c r="DN28" s="643"/>
      <c r="DO28" s="643"/>
      <c r="DP28" s="643"/>
      <c r="DQ28" s="643"/>
      <c r="DR28" s="643"/>
      <c r="DS28" s="643"/>
      <c r="DT28" s="643"/>
      <c r="DU28" s="643"/>
      <c r="DV28" s="644"/>
      <c r="DW28" s="645">
        <v>16.899999999999999</v>
      </c>
      <c r="DX28" s="663"/>
      <c r="DY28" s="663"/>
      <c r="DZ28" s="663"/>
      <c r="EA28" s="663"/>
      <c r="EB28" s="663"/>
      <c r="EC28" s="681"/>
    </row>
    <row r="29" spans="2:133" ht="11.25" customHeight="1" x14ac:dyDescent="0.15">
      <c r="B29" s="639" t="s">
        <v>304</v>
      </c>
      <c r="C29" s="640"/>
      <c r="D29" s="640"/>
      <c r="E29" s="640"/>
      <c r="F29" s="640"/>
      <c r="G29" s="640"/>
      <c r="H29" s="640"/>
      <c r="I29" s="640"/>
      <c r="J29" s="640"/>
      <c r="K29" s="640"/>
      <c r="L29" s="640"/>
      <c r="M29" s="640"/>
      <c r="N29" s="640"/>
      <c r="O29" s="640"/>
      <c r="P29" s="640"/>
      <c r="Q29" s="641"/>
      <c r="R29" s="642">
        <v>350012</v>
      </c>
      <c r="S29" s="643"/>
      <c r="T29" s="643"/>
      <c r="U29" s="643"/>
      <c r="V29" s="643"/>
      <c r="W29" s="643"/>
      <c r="X29" s="643"/>
      <c r="Y29" s="644"/>
      <c r="Z29" s="675">
        <v>0.7</v>
      </c>
      <c r="AA29" s="675"/>
      <c r="AB29" s="675"/>
      <c r="AC29" s="675"/>
      <c r="AD29" s="676">
        <v>35199</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306</v>
      </c>
      <c r="CG29" s="686"/>
      <c r="CH29" s="686"/>
      <c r="CI29" s="686"/>
      <c r="CJ29" s="686"/>
      <c r="CK29" s="686"/>
      <c r="CL29" s="686"/>
      <c r="CM29" s="686"/>
      <c r="CN29" s="686"/>
      <c r="CO29" s="686"/>
      <c r="CP29" s="686"/>
      <c r="CQ29" s="687"/>
      <c r="CR29" s="642">
        <v>4085818</v>
      </c>
      <c r="CS29" s="661"/>
      <c r="CT29" s="661"/>
      <c r="CU29" s="661"/>
      <c r="CV29" s="661"/>
      <c r="CW29" s="661"/>
      <c r="CX29" s="661"/>
      <c r="CY29" s="662"/>
      <c r="CZ29" s="645">
        <v>8.6</v>
      </c>
      <c r="DA29" s="663"/>
      <c r="DB29" s="663"/>
      <c r="DC29" s="664"/>
      <c r="DD29" s="648">
        <v>4051605</v>
      </c>
      <c r="DE29" s="661"/>
      <c r="DF29" s="661"/>
      <c r="DG29" s="661"/>
      <c r="DH29" s="661"/>
      <c r="DI29" s="661"/>
      <c r="DJ29" s="661"/>
      <c r="DK29" s="662"/>
      <c r="DL29" s="648">
        <v>3581658</v>
      </c>
      <c r="DM29" s="661"/>
      <c r="DN29" s="661"/>
      <c r="DO29" s="661"/>
      <c r="DP29" s="661"/>
      <c r="DQ29" s="661"/>
      <c r="DR29" s="661"/>
      <c r="DS29" s="661"/>
      <c r="DT29" s="661"/>
      <c r="DU29" s="661"/>
      <c r="DV29" s="662"/>
      <c r="DW29" s="645">
        <v>16.899999999999999</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110191</v>
      </c>
      <c r="S30" s="643"/>
      <c r="T30" s="643"/>
      <c r="U30" s="643"/>
      <c r="V30" s="643"/>
      <c r="W30" s="643"/>
      <c r="X30" s="643"/>
      <c r="Y30" s="644"/>
      <c r="Z30" s="675">
        <v>0.2</v>
      </c>
      <c r="AA30" s="675"/>
      <c r="AB30" s="675"/>
      <c r="AC30" s="675"/>
      <c r="AD30" s="676">
        <v>1</v>
      </c>
      <c r="AE30" s="676"/>
      <c r="AF30" s="676"/>
      <c r="AG30" s="676"/>
      <c r="AH30" s="676"/>
      <c r="AI30" s="676"/>
      <c r="AJ30" s="676"/>
      <c r="AK30" s="676"/>
      <c r="AL30" s="645">
        <v>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3977854</v>
      </c>
      <c r="CS30" s="643"/>
      <c r="CT30" s="643"/>
      <c r="CU30" s="643"/>
      <c r="CV30" s="643"/>
      <c r="CW30" s="643"/>
      <c r="CX30" s="643"/>
      <c r="CY30" s="644"/>
      <c r="CZ30" s="645">
        <v>8.3000000000000007</v>
      </c>
      <c r="DA30" s="663"/>
      <c r="DB30" s="663"/>
      <c r="DC30" s="664"/>
      <c r="DD30" s="648">
        <v>3943664</v>
      </c>
      <c r="DE30" s="643"/>
      <c r="DF30" s="643"/>
      <c r="DG30" s="643"/>
      <c r="DH30" s="643"/>
      <c r="DI30" s="643"/>
      <c r="DJ30" s="643"/>
      <c r="DK30" s="644"/>
      <c r="DL30" s="648">
        <v>3473717</v>
      </c>
      <c r="DM30" s="643"/>
      <c r="DN30" s="643"/>
      <c r="DO30" s="643"/>
      <c r="DP30" s="643"/>
      <c r="DQ30" s="643"/>
      <c r="DR30" s="643"/>
      <c r="DS30" s="643"/>
      <c r="DT30" s="643"/>
      <c r="DU30" s="643"/>
      <c r="DV30" s="644"/>
      <c r="DW30" s="645">
        <v>16.399999999999999</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11888674</v>
      </c>
      <c r="S31" s="643"/>
      <c r="T31" s="643"/>
      <c r="U31" s="643"/>
      <c r="V31" s="643"/>
      <c r="W31" s="643"/>
      <c r="X31" s="643"/>
      <c r="Y31" s="644"/>
      <c r="Z31" s="675">
        <v>24.3</v>
      </c>
      <c r="AA31" s="675"/>
      <c r="AB31" s="675"/>
      <c r="AC31" s="675"/>
      <c r="AD31" s="676" t="s">
        <v>228</v>
      </c>
      <c r="AE31" s="676"/>
      <c r="AF31" s="676"/>
      <c r="AG31" s="676"/>
      <c r="AH31" s="676"/>
      <c r="AI31" s="676"/>
      <c r="AJ31" s="676"/>
      <c r="AK31" s="676"/>
      <c r="AL31" s="645" t="s">
        <v>129</v>
      </c>
      <c r="AM31" s="646"/>
      <c r="AN31" s="646"/>
      <c r="AO31" s="677"/>
      <c r="AP31" s="716" t="s">
        <v>312</v>
      </c>
      <c r="AQ31" s="717"/>
      <c r="AR31" s="717"/>
      <c r="AS31" s="717"/>
      <c r="AT31" s="722" t="s">
        <v>313</v>
      </c>
      <c r="AU31" s="231"/>
      <c r="AV31" s="231"/>
      <c r="AW31" s="231"/>
      <c r="AX31" s="708" t="s">
        <v>188</v>
      </c>
      <c r="AY31" s="709"/>
      <c r="AZ31" s="709"/>
      <c r="BA31" s="709"/>
      <c r="BB31" s="709"/>
      <c r="BC31" s="709"/>
      <c r="BD31" s="709"/>
      <c r="BE31" s="709"/>
      <c r="BF31" s="710"/>
      <c r="BG31" s="711">
        <v>99.3</v>
      </c>
      <c r="BH31" s="712"/>
      <c r="BI31" s="712"/>
      <c r="BJ31" s="712"/>
      <c r="BK31" s="712"/>
      <c r="BL31" s="712"/>
      <c r="BM31" s="713">
        <v>98.1</v>
      </c>
      <c r="BN31" s="712"/>
      <c r="BO31" s="712"/>
      <c r="BP31" s="712"/>
      <c r="BQ31" s="714"/>
      <c r="BR31" s="711">
        <v>99.5</v>
      </c>
      <c r="BS31" s="712"/>
      <c r="BT31" s="712"/>
      <c r="BU31" s="712"/>
      <c r="BV31" s="712"/>
      <c r="BW31" s="712"/>
      <c r="BX31" s="713">
        <v>98</v>
      </c>
      <c r="BY31" s="712"/>
      <c r="BZ31" s="712"/>
      <c r="CA31" s="712"/>
      <c r="CB31" s="714"/>
      <c r="CD31" s="733"/>
      <c r="CE31" s="734"/>
      <c r="CF31" s="689" t="s">
        <v>314</v>
      </c>
      <c r="CG31" s="686"/>
      <c r="CH31" s="686"/>
      <c r="CI31" s="686"/>
      <c r="CJ31" s="686"/>
      <c r="CK31" s="686"/>
      <c r="CL31" s="686"/>
      <c r="CM31" s="686"/>
      <c r="CN31" s="686"/>
      <c r="CO31" s="686"/>
      <c r="CP31" s="686"/>
      <c r="CQ31" s="687"/>
      <c r="CR31" s="642">
        <v>107964</v>
      </c>
      <c r="CS31" s="661"/>
      <c r="CT31" s="661"/>
      <c r="CU31" s="661"/>
      <c r="CV31" s="661"/>
      <c r="CW31" s="661"/>
      <c r="CX31" s="661"/>
      <c r="CY31" s="662"/>
      <c r="CZ31" s="645">
        <v>0.2</v>
      </c>
      <c r="DA31" s="663"/>
      <c r="DB31" s="663"/>
      <c r="DC31" s="664"/>
      <c r="DD31" s="648">
        <v>107941</v>
      </c>
      <c r="DE31" s="661"/>
      <c r="DF31" s="661"/>
      <c r="DG31" s="661"/>
      <c r="DH31" s="661"/>
      <c r="DI31" s="661"/>
      <c r="DJ31" s="661"/>
      <c r="DK31" s="662"/>
      <c r="DL31" s="648">
        <v>107941</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25" t="s">
        <v>315</v>
      </c>
      <c r="C32" s="726"/>
      <c r="D32" s="726"/>
      <c r="E32" s="726"/>
      <c r="F32" s="726"/>
      <c r="G32" s="726"/>
      <c r="H32" s="726"/>
      <c r="I32" s="726"/>
      <c r="J32" s="726"/>
      <c r="K32" s="726"/>
      <c r="L32" s="726"/>
      <c r="M32" s="726"/>
      <c r="N32" s="726"/>
      <c r="O32" s="726"/>
      <c r="P32" s="726"/>
      <c r="Q32" s="727"/>
      <c r="R32" s="642" t="s">
        <v>228</v>
      </c>
      <c r="S32" s="643"/>
      <c r="T32" s="643"/>
      <c r="U32" s="643"/>
      <c r="V32" s="643"/>
      <c r="W32" s="643"/>
      <c r="X32" s="643"/>
      <c r="Y32" s="644"/>
      <c r="Z32" s="675" t="s">
        <v>228</v>
      </c>
      <c r="AA32" s="675"/>
      <c r="AB32" s="675"/>
      <c r="AC32" s="675"/>
      <c r="AD32" s="676" t="s">
        <v>228</v>
      </c>
      <c r="AE32" s="676"/>
      <c r="AF32" s="676"/>
      <c r="AG32" s="676"/>
      <c r="AH32" s="676"/>
      <c r="AI32" s="676"/>
      <c r="AJ32" s="676"/>
      <c r="AK32" s="676"/>
      <c r="AL32" s="645" t="s">
        <v>228</v>
      </c>
      <c r="AM32" s="646"/>
      <c r="AN32" s="646"/>
      <c r="AO32" s="677"/>
      <c r="AP32" s="718"/>
      <c r="AQ32" s="719"/>
      <c r="AR32" s="719"/>
      <c r="AS32" s="719"/>
      <c r="AT32" s="723"/>
      <c r="AU32" s="230" t="s">
        <v>316</v>
      </c>
      <c r="AV32" s="230"/>
      <c r="AW32" s="230"/>
      <c r="AX32" s="639" t="s">
        <v>317</v>
      </c>
      <c r="AY32" s="640"/>
      <c r="AZ32" s="640"/>
      <c r="BA32" s="640"/>
      <c r="BB32" s="640"/>
      <c r="BC32" s="640"/>
      <c r="BD32" s="640"/>
      <c r="BE32" s="640"/>
      <c r="BF32" s="641"/>
      <c r="BG32" s="715">
        <v>99.2</v>
      </c>
      <c r="BH32" s="661"/>
      <c r="BI32" s="661"/>
      <c r="BJ32" s="661"/>
      <c r="BK32" s="661"/>
      <c r="BL32" s="661"/>
      <c r="BM32" s="646">
        <v>98.3</v>
      </c>
      <c r="BN32" s="707"/>
      <c r="BO32" s="707"/>
      <c r="BP32" s="707"/>
      <c r="BQ32" s="685"/>
      <c r="BR32" s="715">
        <v>99.5</v>
      </c>
      <c r="BS32" s="661"/>
      <c r="BT32" s="661"/>
      <c r="BU32" s="661"/>
      <c r="BV32" s="661"/>
      <c r="BW32" s="661"/>
      <c r="BX32" s="646">
        <v>98.3</v>
      </c>
      <c r="BY32" s="707"/>
      <c r="BZ32" s="707"/>
      <c r="CA32" s="707"/>
      <c r="CB32" s="685"/>
      <c r="CD32" s="735"/>
      <c r="CE32" s="736"/>
      <c r="CF32" s="689" t="s">
        <v>318</v>
      </c>
      <c r="CG32" s="686"/>
      <c r="CH32" s="686"/>
      <c r="CI32" s="686"/>
      <c r="CJ32" s="686"/>
      <c r="CK32" s="686"/>
      <c r="CL32" s="686"/>
      <c r="CM32" s="686"/>
      <c r="CN32" s="686"/>
      <c r="CO32" s="686"/>
      <c r="CP32" s="686"/>
      <c r="CQ32" s="687"/>
      <c r="CR32" s="642">
        <v>6</v>
      </c>
      <c r="CS32" s="643"/>
      <c r="CT32" s="643"/>
      <c r="CU32" s="643"/>
      <c r="CV32" s="643"/>
      <c r="CW32" s="643"/>
      <c r="CX32" s="643"/>
      <c r="CY32" s="644"/>
      <c r="CZ32" s="645">
        <v>0</v>
      </c>
      <c r="DA32" s="663"/>
      <c r="DB32" s="663"/>
      <c r="DC32" s="664"/>
      <c r="DD32" s="648">
        <v>6</v>
      </c>
      <c r="DE32" s="643"/>
      <c r="DF32" s="643"/>
      <c r="DG32" s="643"/>
      <c r="DH32" s="643"/>
      <c r="DI32" s="643"/>
      <c r="DJ32" s="643"/>
      <c r="DK32" s="644"/>
      <c r="DL32" s="648">
        <v>6</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2306406</v>
      </c>
      <c r="S33" s="643"/>
      <c r="T33" s="643"/>
      <c r="U33" s="643"/>
      <c r="V33" s="643"/>
      <c r="W33" s="643"/>
      <c r="X33" s="643"/>
      <c r="Y33" s="644"/>
      <c r="Z33" s="675">
        <v>4.7</v>
      </c>
      <c r="AA33" s="675"/>
      <c r="AB33" s="675"/>
      <c r="AC33" s="675"/>
      <c r="AD33" s="676" t="s">
        <v>129</v>
      </c>
      <c r="AE33" s="676"/>
      <c r="AF33" s="676"/>
      <c r="AG33" s="676"/>
      <c r="AH33" s="676"/>
      <c r="AI33" s="676"/>
      <c r="AJ33" s="676"/>
      <c r="AK33" s="676"/>
      <c r="AL33" s="645" t="s">
        <v>146</v>
      </c>
      <c r="AM33" s="646"/>
      <c r="AN33" s="646"/>
      <c r="AO33" s="677"/>
      <c r="AP33" s="720"/>
      <c r="AQ33" s="721"/>
      <c r="AR33" s="721"/>
      <c r="AS33" s="721"/>
      <c r="AT33" s="724"/>
      <c r="AU33" s="232"/>
      <c r="AV33" s="232"/>
      <c r="AW33" s="232"/>
      <c r="AX33" s="623" t="s">
        <v>320</v>
      </c>
      <c r="AY33" s="624"/>
      <c r="AZ33" s="624"/>
      <c r="BA33" s="624"/>
      <c r="BB33" s="624"/>
      <c r="BC33" s="624"/>
      <c r="BD33" s="624"/>
      <c r="BE33" s="624"/>
      <c r="BF33" s="625"/>
      <c r="BG33" s="706">
        <v>99.4</v>
      </c>
      <c r="BH33" s="627"/>
      <c r="BI33" s="627"/>
      <c r="BJ33" s="627"/>
      <c r="BK33" s="627"/>
      <c r="BL33" s="627"/>
      <c r="BM33" s="669">
        <v>97.8</v>
      </c>
      <c r="BN33" s="627"/>
      <c r="BO33" s="627"/>
      <c r="BP33" s="627"/>
      <c r="BQ33" s="671"/>
      <c r="BR33" s="706">
        <v>99.4</v>
      </c>
      <c r="BS33" s="627"/>
      <c r="BT33" s="627"/>
      <c r="BU33" s="627"/>
      <c r="BV33" s="627"/>
      <c r="BW33" s="627"/>
      <c r="BX33" s="669">
        <v>97.5</v>
      </c>
      <c r="BY33" s="627"/>
      <c r="BZ33" s="627"/>
      <c r="CA33" s="627"/>
      <c r="CB33" s="671"/>
      <c r="CD33" s="689" t="s">
        <v>321</v>
      </c>
      <c r="CE33" s="686"/>
      <c r="CF33" s="686"/>
      <c r="CG33" s="686"/>
      <c r="CH33" s="686"/>
      <c r="CI33" s="686"/>
      <c r="CJ33" s="686"/>
      <c r="CK33" s="686"/>
      <c r="CL33" s="686"/>
      <c r="CM33" s="686"/>
      <c r="CN33" s="686"/>
      <c r="CO33" s="686"/>
      <c r="CP33" s="686"/>
      <c r="CQ33" s="687"/>
      <c r="CR33" s="642">
        <v>26021368</v>
      </c>
      <c r="CS33" s="661"/>
      <c r="CT33" s="661"/>
      <c r="CU33" s="661"/>
      <c r="CV33" s="661"/>
      <c r="CW33" s="661"/>
      <c r="CX33" s="661"/>
      <c r="CY33" s="662"/>
      <c r="CZ33" s="645">
        <v>54.5</v>
      </c>
      <c r="DA33" s="663"/>
      <c r="DB33" s="663"/>
      <c r="DC33" s="664"/>
      <c r="DD33" s="648">
        <v>11583737</v>
      </c>
      <c r="DE33" s="661"/>
      <c r="DF33" s="661"/>
      <c r="DG33" s="661"/>
      <c r="DH33" s="661"/>
      <c r="DI33" s="661"/>
      <c r="DJ33" s="661"/>
      <c r="DK33" s="662"/>
      <c r="DL33" s="648">
        <v>8351753</v>
      </c>
      <c r="DM33" s="661"/>
      <c r="DN33" s="661"/>
      <c r="DO33" s="661"/>
      <c r="DP33" s="661"/>
      <c r="DQ33" s="661"/>
      <c r="DR33" s="661"/>
      <c r="DS33" s="661"/>
      <c r="DT33" s="661"/>
      <c r="DU33" s="661"/>
      <c r="DV33" s="662"/>
      <c r="DW33" s="645">
        <v>39.4</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405735</v>
      </c>
      <c r="S34" s="643"/>
      <c r="T34" s="643"/>
      <c r="U34" s="643"/>
      <c r="V34" s="643"/>
      <c r="W34" s="643"/>
      <c r="X34" s="643"/>
      <c r="Y34" s="644"/>
      <c r="Z34" s="675">
        <v>0.8</v>
      </c>
      <c r="AA34" s="675"/>
      <c r="AB34" s="675"/>
      <c r="AC34" s="675"/>
      <c r="AD34" s="676">
        <v>28601</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5403634</v>
      </c>
      <c r="CS34" s="643"/>
      <c r="CT34" s="643"/>
      <c r="CU34" s="643"/>
      <c r="CV34" s="643"/>
      <c r="CW34" s="643"/>
      <c r="CX34" s="643"/>
      <c r="CY34" s="644"/>
      <c r="CZ34" s="645">
        <v>11.3</v>
      </c>
      <c r="DA34" s="663"/>
      <c r="DB34" s="663"/>
      <c r="DC34" s="664"/>
      <c r="DD34" s="648">
        <v>2947060</v>
      </c>
      <c r="DE34" s="643"/>
      <c r="DF34" s="643"/>
      <c r="DG34" s="643"/>
      <c r="DH34" s="643"/>
      <c r="DI34" s="643"/>
      <c r="DJ34" s="643"/>
      <c r="DK34" s="644"/>
      <c r="DL34" s="648">
        <v>1686998</v>
      </c>
      <c r="DM34" s="643"/>
      <c r="DN34" s="643"/>
      <c r="DO34" s="643"/>
      <c r="DP34" s="643"/>
      <c r="DQ34" s="643"/>
      <c r="DR34" s="643"/>
      <c r="DS34" s="643"/>
      <c r="DT34" s="643"/>
      <c r="DU34" s="643"/>
      <c r="DV34" s="644"/>
      <c r="DW34" s="645">
        <v>8</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1908375</v>
      </c>
      <c r="S35" s="643"/>
      <c r="T35" s="643"/>
      <c r="U35" s="643"/>
      <c r="V35" s="643"/>
      <c r="W35" s="643"/>
      <c r="X35" s="643"/>
      <c r="Y35" s="644"/>
      <c r="Z35" s="675">
        <v>3.9</v>
      </c>
      <c r="AA35" s="675"/>
      <c r="AB35" s="675"/>
      <c r="AC35" s="675"/>
      <c r="AD35" s="676" t="s">
        <v>228</v>
      </c>
      <c r="AE35" s="676"/>
      <c r="AF35" s="676"/>
      <c r="AG35" s="676"/>
      <c r="AH35" s="676"/>
      <c r="AI35" s="676"/>
      <c r="AJ35" s="676"/>
      <c r="AK35" s="676"/>
      <c r="AL35" s="645" t="s">
        <v>228</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223267</v>
      </c>
      <c r="CS35" s="661"/>
      <c r="CT35" s="661"/>
      <c r="CU35" s="661"/>
      <c r="CV35" s="661"/>
      <c r="CW35" s="661"/>
      <c r="CX35" s="661"/>
      <c r="CY35" s="662"/>
      <c r="CZ35" s="645">
        <v>0.5</v>
      </c>
      <c r="DA35" s="663"/>
      <c r="DB35" s="663"/>
      <c r="DC35" s="664"/>
      <c r="DD35" s="648">
        <v>213976</v>
      </c>
      <c r="DE35" s="661"/>
      <c r="DF35" s="661"/>
      <c r="DG35" s="661"/>
      <c r="DH35" s="661"/>
      <c r="DI35" s="661"/>
      <c r="DJ35" s="661"/>
      <c r="DK35" s="662"/>
      <c r="DL35" s="648">
        <v>191793</v>
      </c>
      <c r="DM35" s="661"/>
      <c r="DN35" s="661"/>
      <c r="DO35" s="661"/>
      <c r="DP35" s="661"/>
      <c r="DQ35" s="661"/>
      <c r="DR35" s="661"/>
      <c r="DS35" s="661"/>
      <c r="DT35" s="661"/>
      <c r="DU35" s="661"/>
      <c r="DV35" s="662"/>
      <c r="DW35" s="645">
        <v>0.9</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2477775</v>
      </c>
      <c r="S36" s="643"/>
      <c r="T36" s="643"/>
      <c r="U36" s="643"/>
      <c r="V36" s="643"/>
      <c r="W36" s="643"/>
      <c r="X36" s="643"/>
      <c r="Y36" s="644"/>
      <c r="Z36" s="675">
        <v>5.0999999999999996</v>
      </c>
      <c r="AA36" s="675"/>
      <c r="AB36" s="675"/>
      <c r="AC36" s="675"/>
      <c r="AD36" s="676" t="s">
        <v>146</v>
      </c>
      <c r="AE36" s="676"/>
      <c r="AF36" s="676"/>
      <c r="AG36" s="676"/>
      <c r="AH36" s="676"/>
      <c r="AI36" s="676"/>
      <c r="AJ36" s="676"/>
      <c r="AK36" s="676"/>
      <c r="AL36" s="645" t="s">
        <v>228</v>
      </c>
      <c r="AM36" s="646"/>
      <c r="AN36" s="646"/>
      <c r="AO36" s="677"/>
      <c r="AP36" s="235"/>
      <c r="AQ36" s="694" t="s">
        <v>329</v>
      </c>
      <c r="AR36" s="695"/>
      <c r="AS36" s="695"/>
      <c r="AT36" s="695"/>
      <c r="AU36" s="695"/>
      <c r="AV36" s="695"/>
      <c r="AW36" s="695"/>
      <c r="AX36" s="695"/>
      <c r="AY36" s="696"/>
      <c r="AZ36" s="697">
        <v>4199514</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116099</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13396104</v>
      </c>
      <c r="CS36" s="643"/>
      <c r="CT36" s="643"/>
      <c r="CU36" s="643"/>
      <c r="CV36" s="643"/>
      <c r="CW36" s="643"/>
      <c r="CX36" s="643"/>
      <c r="CY36" s="644"/>
      <c r="CZ36" s="645">
        <v>28</v>
      </c>
      <c r="DA36" s="663"/>
      <c r="DB36" s="663"/>
      <c r="DC36" s="664"/>
      <c r="DD36" s="648">
        <v>5433496</v>
      </c>
      <c r="DE36" s="643"/>
      <c r="DF36" s="643"/>
      <c r="DG36" s="643"/>
      <c r="DH36" s="643"/>
      <c r="DI36" s="643"/>
      <c r="DJ36" s="643"/>
      <c r="DK36" s="644"/>
      <c r="DL36" s="648">
        <v>4566168</v>
      </c>
      <c r="DM36" s="643"/>
      <c r="DN36" s="643"/>
      <c r="DO36" s="643"/>
      <c r="DP36" s="643"/>
      <c r="DQ36" s="643"/>
      <c r="DR36" s="643"/>
      <c r="DS36" s="643"/>
      <c r="DT36" s="643"/>
      <c r="DU36" s="643"/>
      <c r="DV36" s="644"/>
      <c r="DW36" s="645">
        <v>21.6</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1300024</v>
      </c>
      <c r="S37" s="643"/>
      <c r="T37" s="643"/>
      <c r="U37" s="643"/>
      <c r="V37" s="643"/>
      <c r="W37" s="643"/>
      <c r="X37" s="643"/>
      <c r="Y37" s="644"/>
      <c r="Z37" s="675">
        <v>2.7</v>
      </c>
      <c r="AA37" s="675"/>
      <c r="AB37" s="675"/>
      <c r="AC37" s="675"/>
      <c r="AD37" s="676" t="s">
        <v>129</v>
      </c>
      <c r="AE37" s="676"/>
      <c r="AF37" s="676"/>
      <c r="AG37" s="676"/>
      <c r="AH37" s="676"/>
      <c r="AI37" s="676"/>
      <c r="AJ37" s="676"/>
      <c r="AK37" s="676"/>
      <c r="AL37" s="645" t="s">
        <v>129</v>
      </c>
      <c r="AM37" s="646"/>
      <c r="AN37" s="646"/>
      <c r="AO37" s="677"/>
      <c r="AQ37" s="682" t="s">
        <v>333</v>
      </c>
      <c r="AR37" s="683"/>
      <c r="AS37" s="683"/>
      <c r="AT37" s="683"/>
      <c r="AU37" s="683"/>
      <c r="AV37" s="683"/>
      <c r="AW37" s="683"/>
      <c r="AX37" s="683"/>
      <c r="AY37" s="684"/>
      <c r="AZ37" s="642">
        <v>1633121</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93215</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2769906</v>
      </c>
      <c r="CS37" s="661"/>
      <c r="CT37" s="661"/>
      <c r="CU37" s="661"/>
      <c r="CV37" s="661"/>
      <c r="CW37" s="661"/>
      <c r="CX37" s="661"/>
      <c r="CY37" s="662"/>
      <c r="CZ37" s="645">
        <v>5.8</v>
      </c>
      <c r="DA37" s="663"/>
      <c r="DB37" s="663"/>
      <c r="DC37" s="664"/>
      <c r="DD37" s="648">
        <v>2616219</v>
      </c>
      <c r="DE37" s="661"/>
      <c r="DF37" s="661"/>
      <c r="DG37" s="661"/>
      <c r="DH37" s="661"/>
      <c r="DI37" s="661"/>
      <c r="DJ37" s="661"/>
      <c r="DK37" s="662"/>
      <c r="DL37" s="648">
        <v>2588570</v>
      </c>
      <c r="DM37" s="661"/>
      <c r="DN37" s="661"/>
      <c r="DO37" s="661"/>
      <c r="DP37" s="661"/>
      <c r="DQ37" s="661"/>
      <c r="DR37" s="661"/>
      <c r="DS37" s="661"/>
      <c r="DT37" s="661"/>
      <c r="DU37" s="661"/>
      <c r="DV37" s="662"/>
      <c r="DW37" s="645">
        <v>12.2</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2645853</v>
      </c>
      <c r="S38" s="643"/>
      <c r="T38" s="643"/>
      <c r="U38" s="643"/>
      <c r="V38" s="643"/>
      <c r="W38" s="643"/>
      <c r="X38" s="643"/>
      <c r="Y38" s="644"/>
      <c r="Z38" s="675">
        <v>5.4</v>
      </c>
      <c r="AA38" s="675"/>
      <c r="AB38" s="675"/>
      <c r="AC38" s="675"/>
      <c r="AD38" s="676">
        <v>8948</v>
      </c>
      <c r="AE38" s="676"/>
      <c r="AF38" s="676"/>
      <c r="AG38" s="676"/>
      <c r="AH38" s="676"/>
      <c r="AI38" s="676"/>
      <c r="AJ38" s="676"/>
      <c r="AK38" s="676"/>
      <c r="AL38" s="645">
        <v>0</v>
      </c>
      <c r="AM38" s="646"/>
      <c r="AN38" s="646"/>
      <c r="AO38" s="677"/>
      <c r="AQ38" s="682" t="s">
        <v>337</v>
      </c>
      <c r="AR38" s="683"/>
      <c r="AS38" s="683"/>
      <c r="AT38" s="683"/>
      <c r="AU38" s="683"/>
      <c r="AV38" s="683"/>
      <c r="AW38" s="683"/>
      <c r="AX38" s="683"/>
      <c r="AY38" s="684"/>
      <c r="AZ38" s="642">
        <v>124468</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8731</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2441925</v>
      </c>
      <c r="CS38" s="643"/>
      <c r="CT38" s="643"/>
      <c r="CU38" s="643"/>
      <c r="CV38" s="643"/>
      <c r="CW38" s="643"/>
      <c r="CX38" s="643"/>
      <c r="CY38" s="644"/>
      <c r="CZ38" s="645">
        <v>5.0999999999999996</v>
      </c>
      <c r="DA38" s="663"/>
      <c r="DB38" s="663"/>
      <c r="DC38" s="664"/>
      <c r="DD38" s="648">
        <v>1979211</v>
      </c>
      <c r="DE38" s="643"/>
      <c r="DF38" s="643"/>
      <c r="DG38" s="643"/>
      <c r="DH38" s="643"/>
      <c r="DI38" s="643"/>
      <c r="DJ38" s="643"/>
      <c r="DK38" s="644"/>
      <c r="DL38" s="648">
        <v>1906794</v>
      </c>
      <c r="DM38" s="643"/>
      <c r="DN38" s="643"/>
      <c r="DO38" s="643"/>
      <c r="DP38" s="643"/>
      <c r="DQ38" s="643"/>
      <c r="DR38" s="643"/>
      <c r="DS38" s="643"/>
      <c r="DT38" s="643"/>
      <c r="DU38" s="643"/>
      <c r="DV38" s="644"/>
      <c r="DW38" s="645">
        <v>9</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3621357</v>
      </c>
      <c r="S39" s="643"/>
      <c r="T39" s="643"/>
      <c r="U39" s="643"/>
      <c r="V39" s="643"/>
      <c r="W39" s="643"/>
      <c r="X39" s="643"/>
      <c r="Y39" s="644"/>
      <c r="Z39" s="675">
        <v>7.4</v>
      </c>
      <c r="AA39" s="675"/>
      <c r="AB39" s="675"/>
      <c r="AC39" s="675"/>
      <c r="AD39" s="676" t="s">
        <v>228</v>
      </c>
      <c r="AE39" s="676"/>
      <c r="AF39" s="676"/>
      <c r="AG39" s="676"/>
      <c r="AH39" s="676"/>
      <c r="AI39" s="676"/>
      <c r="AJ39" s="676"/>
      <c r="AK39" s="676"/>
      <c r="AL39" s="645" t="s">
        <v>129</v>
      </c>
      <c r="AM39" s="646"/>
      <c r="AN39" s="646"/>
      <c r="AO39" s="677"/>
      <c r="AQ39" s="682" t="s">
        <v>341</v>
      </c>
      <c r="AR39" s="683"/>
      <c r="AS39" s="683"/>
      <c r="AT39" s="683"/>
      <c r="AU39" s="683"/>
      <c r="AV39" s="683"/>
      <c r="AW39" s="683"/>
      <c r="AX39" s="683"/>
      <c r="AY39" s="684"/>
      <c r="AZ39" s="642">
        <v>9455</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13479</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3614741</v>
      </c>
      <c r="CS39" s="661"/>
      <c r="CT39" s="661"/>
      <c r="CU39" s="661"/>
      <c r="CV39" s="661"/>
      <c r="CW39" s="661"/>
      <c r="CX39" s="661"/>
      <c r="CY39" s="662"/>
      <c r="CZ39" s="645">
        <v>7.6</v>
      </c>
      <c r="DA39" s="663"/>
      <c r="DB39" s="663"/>
      <c r="DC39" s="664"/>
      <c r="DD39" s="648">
        <v>809994</v>
      </c>
      <c r="DE39" s="661"/>
      <c r="DF39" s="661"/>
      <c r="DG39" s="661"/>
      <c r="DH39" s="661"/>
      <c r="DI39" s="661"/>
      <c r="DJ39" s="661"/>
      <c r="DK39" s="662"/>
      <c r="DL39" s="648" t="s">
        <v>228</v>
      </c>
      <c r="DM39" s="661"/>
      <c r="DN39" s="661"/>
      <c r="DO39" s="661"/>
      <c r="DP39" s="661"/>
      <c r="DQ39" s="661"/>
      <c r="DR39" s="661"/>
      <c r="DS39" s="661"/>
      <c r="DT39" s="661"/>
      <c r="DU39" s="661"/>
      <c r="DV39" s="662"/>
      <c r="DW39" s="645" t="s">
        <v>146</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v>27632</v>
      </c>
      <c r="S40" s="643"/>
      <c r="T40" s="643"/>
      <c r="U40" s="643"/>
      <c r="V40" s="643"/>
      <c r="W40" s="643"/>
      <c r="X40" s="643"/>
      <c r="Y40" s="644"/>
      <c r="Z40" s="675">
        <v>0.1</v>
      </c>
      <c r="AA40" s="675"/>
      <c r="AB40" s="675"/>
      <c r="AC40" s="675"/>
      <c r="AD40" s="676" t="s">
        <v>228</v>
      </c>
      <c r="AE40" s="676"/>
      <c r="AF40" s="676"/>
      <c r="AG40" s="676"/>
      <c r="AH40" s="676"/>
      <c r="AI40" s="676"/>
      <c r="AJ40" s="676"/>
      <c r="AK40" s="676"/>
      <c r="AL40" s="645" t="s">
        <v>228</v>
      </c>
      <c r="AM40" s="646"/>
      <c r="AN40" s="646"/>
      <c r="AO40" s="677"/>
      <c r="AQ40" s="682" t="s">
        <v>345</v>
      </c>
      <c r="AR40" s="683"/>
      <c r="AS40" s="683"/>
      <c r="AT40" s="683"/>
      <c r="AU40" s="683"/>
      <c r="AV40" s="683"/>
      <c r="AW40" s="683"/>
      <c r="AX40" s="683"/>
      <c r="AY40" s="684"/>
      <c r="AZ40" s="642">
        <v>2400</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99</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941697</v>
      </c>
      <c r="CS40" s="643"/>
      <c r="CT40" s="643"/>
      <c r="CU40" s="643"/>
      <c r="CV40" s="643"/>
      <c r="CW40" s="643"/>
      <c r="CX40" s="643"/>
      <c r="CY40" s="644"/>
      <c r="CZ40" s="645">
        <v>2</v>
      </c>
      <c r="DA40" s="663"/>
      <c r="DB40" s="663"/>
      <c r="DC40" s="664"/>
      <c r="DD40" s="648">
        <v>200000</v>
      </c>
      <c r="DE40" s="643"/>
      <c r="DF40" s="643"/>
      <c r="DG40" s="643"/>
      <c r="DH40" s="643"/>
      <c r="DI40" s="643"/>
      <c r="DJ40" s="643"/>
      <c r="DK40" s="644"/>
      <c r="DL40" s="648" t="s">
        <v>228</v>
      </c>
      <c r="DM40" s="643"/>
      <c r="DN40" s="643"/>
      <c r="DO40" s="643"/>
      <c r="DP40" s="643"/>
      <c r="DQ40" s="643"/>
      <c r="DR40" s="643"/>
      <c r="DS40" s="643"/>
      <c r="DT40" s="643"/>
      <c r="DU40" s="643"/>
      <c r="DV40" s="644"/>
      <c r="DW40" s="645" t="s">
        <v>228</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228</v>
      </c>
      <c r="S41" s="643"/>
      <c r="T41" s="643"/>
      <c r="U41" s="643"/>
      <c r="V41" s="643"/>
      <c r="W41" s="643"/>
      <c r="X41" s="643"/>
      <c r="Y41" s="644"/>
      <c r="Z41" s="675" t="s">
        <v>129</v>
      </c>
      <c r="AA41" s="675"/>
      <c r="AB41" s="675"/>
      <c r="AC41" s="675"/>
      <c r="AD41" s="676" t="s">
        <v>129</v>
      </c>
      <c r="AE41" s="676"/>
      <c r="AF41" s="676"/>
      <c r="AG41" s="676"/>
      <c r="AH41" s="676"/>
      <c r="AI41" s="676"/>
      <c r="AJ41" s="676"/>
      <c r="AK41" s="676"/>
      <c r="AL41" s="645" t="s">
        <v>228</v>
      </c>
      <c r="AM41" s="646"/>
      <c r="AN41" s="646"/>
      <c r="AO41" s="677"/>
      <c r="AQ41" s="682" t="s">
        <v>350</v>
      </c>
      <c r="AR41" s="683"/>
      <c r="AS41" s="683"/>
      <c r="AT41" s="683"/>
      <c r="AU41" s="683"/>
      <c r="AV41" s="683"/>
      <c r="AW41" s="683"/>
      <c r="AX41" s="683"/>
      <c r="AY41" s="684"/>
      <c r="AZ41" s="642">
        <v>539853</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1</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228</v>
      </c>
      <c r="CS41" s="661"/>
      <c r="CT41" s="661"/>
      <c r="CU41" s="661"/>
      <c r="CV41" s="661"/>
      <c r="CW41" s="661"/>
      <c r="CX41" s="661"/>
      <c r="CY41" s="662"/>
      <c r="CZ41" s="645" t="s">
        <v>129</v>
      </c>
      <c r="DA41" s="663"/>
      <c r="DB41" s="663"/>
      <c r="DC41" s="664"/>
      <c r="DD41" s="648" t="s">
        <v>228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898882</v>
      </c>
      <c r="S42" s="643"/>
      <c r="T42" s="643"/>
      <c r="U42" s="643"/>
      <c r="V42" s="643"/>
      <c r="W42" s="643"/>
      <c r="X42" s="643"/>
      <c r="Y42" s="644"/>
      <c r="Z42" s="675">
        <v>1.8</v>
      </c>
      <c r="AA42" s="675"/>
      <c r="AB42" s="675"/>
      <c r="AC42" s="675"/>
      <c r="AD42" s="676" t="s">
        <v>129</v>
      </c>
      <c r="AE42" s="676"/>
      <c r="AF42" s="676"/>
      <c r="AG42" s="676"/>
      <c r="AH42" s="676"/>
      <c r="AI42" s="676"/>
      <c r="AJ42" s="676"/>
      <c r="AK42" s="676"/>
      <c r="AL42" s="645" t="s">
        <v>129</v>
      </c>
      <c r="AM42" s="646"/>
      <c r="AN42" s="646"/>
      <c r="AO42" s="677"/>
      <c r="AQ42" s="678" t="s">
        <v>354</v>
      </c>
      <c r="AR42" s="679"/>
      <c r="AS42" s="679"/>
      <c r="AT42" s="679"/>
      <c r="AU42" s="679"/>
      <c r="AV42" s="679"/>
      <c r="AW42" s="679"/>
      <c r="AX42" s="679"/>
      <c r="AY42" s="680"/>
      <c r="AZ42" s="626">
        <v>1890217</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315</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6473520</v>
      </c>
      <c r="CS42" s="643"/>
      <c r="CT42" s="643"/>
      <c r="CU42" s="643"/>
      <c r="CV42" s="643"/>
      <c r="CW42" s="643"/>
      <c r="CX42" s="643"/>
      <c r="CY42" s="644"/>
      <c r="CZ42" s="645">
        <v>13.5</v>
      </c>
      <c r="DA42" s="646"/>
      <c r="DB42" s="646"/>
      <c r="DC42" s="647"/>
      <c r="DD42" s="648">
        <v>1031202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48929882</v>
      </c>
      <c r="S43" s="665"/>
      <c r="T43" s="665"/>
      <c r="U43" s="665"/>
      <c r="V43" s="665"/>
      <c r="W43" s="665"/>
      <c r="X43" s="665"/>
      <c r="Y43" s="666"/>
      <c r="Z43" s="667">
        <v>100</v>
      </c>
      <c r="AA43" s="667"/>
      <c r="AB43" s="667"/>
      <c r="AC43" s="667"/>
      <c r="AD43" s="668">
        <v>20257290</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102985</v>
      </c>
      <c r="CS43" s="661"/>
      <c r="CT43" s="661"/>
      <c r="CU43" s="661"/>
      <c r="CV43" s="661"/>
      <c r="CW43" s="661"/>
      <c r="CX43" s="661"/>
      <c r="CY43" s="662"/>
      <c r="CZ43" s="645">
        <v>0.2</v>
      </c>
      <c r="DA43" s="663"/>
      <c r="DB43" s="663"/>
      <c r="DC43" s="664"/>
      <c r="DD43" s="648">
        <v>102985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6231623</v>
      </c>
      <c r="CS44" s="643"/>
      <c r="CT44" s="643"/>
      <c r="CU44" s="643"/>
      <c r="CV44" s="643"/>
      <c r="CW44" s="643"/>
      <c r="CX44" s="643"/>
      <c r="CY44" s="644"/>
      <c r="CZ44" s="645">
        <v>13</v>
      </c>
      <c r="DA44" s="646"/>
      <c r="DB44" s="646"/>
      <c r="DC44" s="647"/>
      <c r="DD44" s="648">
        <v>957428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4016770</v>
      </c>
      <c r="CS45" s="661"/>
      <c r="CT45" s="661"/>
      <c r="CU45" s="661"/>
      <c r="CV45" s="661"/>
      <c r="CW45" s="661"/>
      <c r="CX45" s="661"/>
      <c r="CY45" s="662"/>
      <c r="CZ45" s="645">
        <v>8.4</v>
      </c>
      <c r="DA45" s="663"/>
      <c r="DB45" s="663"/>
      <c r="DC45" s="664"/>
      <c r="DD45" s="648">
        <v>144850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2048387</v>
      </c>
      <c r="CS46" s="643"/>
      <c r="CT46" s="643"/>
      <c r="CU46" s="643"/>
      <c r="CV46" s="643"/>
      <c r="CW46" s="643"/>
      <c r="CX46" s="643"/>
      <c r="CY46" s="644"/>
      <c r="CZ46" s="645">
        <v>4.3</v>
      </c>
      <c r="DA46" s="646"/>
      <c r="DB46" s="646"/>
      <c r="DC46" s="647"/>
      <c r="DD46" s="648">
        <v>763597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241897</v>
      </c>
      <c r="CS47" s="661"/>
      <c r="CT47" s="661"/>
      <c r="CU47" s="661"/>
      <c r="CV47" s="661"/>
      <c r="CW47" s="661"/>
      <c r="CX47" s="661"/>
      <c r="CY47" s="662"/>
      <c r="CZ47" s="645">
        <v>0.5</v>
      </c>
      <c r="DA47" s="663"/>
      <c r="DB47" s="663"/>
      <c r="DC47" s="664"/>
      <c r="DD47" s="648">
        <v>73774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228</v>
      </c>
      <c r="CS48" s="643"/>
      <c r="CT48" s="643"/>
      <c r="CU48" s="643"/>
      <c r="CV48" s="643"/>
      <c r="CW48" s="643"/>
      <c r="CX48" s="643"/>
      <c r="CY48" s="644"/>
      <c r="CZ48" s="645" t="s">
        <v>129</v>
      </c>
      <c r="DA48" s="646"/>
      <c r="DB48" s="646"/>
      <c r="DC48" s="647"/>
      <c r="DD48" s="648" t="s">
        <v>228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47781256</v>
      </c>
      <c r="CS49" s="627"/>
      <c r="CT49" s="627"/>
      <c r="CU49" s="627"/>
      <c r="CV49" s="627"/>
      <c r="CW49" s="627"/>
      <c r="CX49" s="627"/>
      <c r="CY49" s="628"/>
      <c r="CZ49" s="629">
        <v>100</v>
      </c>
      <c r="DA49" s="630"/>
      <c r="DB49" s="630"/>
      <c r="DC49" s="631"/>
      <c r="DD49" s="632">
        <v>24214156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4IKG6/MOpWL+QKcp/XPL2f88Uho7cOsDKZ7K6mEsnuBjMlCUexgTXKcHYXVPJQNgNhCxAFbTOyb/AY8Tyaqkkg==" saltValue="qIVQp7ha2kC7ePnnnUX9I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7" zoomScale="70" zoomScaleNormal="25" zoomScaleSheetLayoutView="70" workbookViewId="0">
      <selection activeCell="BH75" sqref="BH7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47682</v>
      </c>
      <c r="R7" s="1162"/>
      <c r="S7" s="1162"/>
      <c r="T7" s="1162"/>
      <c r="U7" s="1162"/>
      <c r="V7" s="1162">
        <v>46533</v>
      </c>
      <c r="W7" s="1162"/>
      <c r="X7" s="1162"/>
      <c r="Y7" s="1162"/>
      <c r="Z7" s="1162"/>
      <c r="AA7" s="1162">
        <v>1149</v>
      </c>
      <c r="AB7" s="1162"/>
      <c r="AC7" s="1162"/>
      <c r="AD7" s="1162"/>
      <c r="AE7" s="1163"/>
      <c r="AF7" s="1164">
        <v>935</v>
      </c>
      <c r="AG7" s="1165"/>
      <c r="AH7" s="1165"/>
      <c r="AI7" s="1165"/>
      <c r="AJ7" s="1166"/>
      <c r="AK7" s="1148">
        <v>2066</v>
      </c>
      <c r="AL7" s="1149"/>
      <c r="AM7" s="1149"/>
      <c r="AN7" s="1149"/>
      <c r="AO7" s="1149"/>
      <c r="AP7" s="1149">
        <v>30577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603</v>
      </c>
      <c r="BT7" s="1153"/>
      <c r="BU7" s="1153"/>
      <c r="BV7" s="1153"/>
      <c r="BW7" s="1153"/>
      <c r="BX7" s="1153"/>
      <c r="BY7" s="1153"/>
      <c r="BZ7" s="1153"/>
      <c r="CA7" s="1153"/>
      <c r="CB7" s="1153"/>
      <c r="CC7" s="1153"/>
      <c r="CD7" s="1153"/>
      <c r="CE7" s="1153"/>
      <c r="CF7" s="1153"/>
      <c r="CG7" s="1154"/>
      <c r="CH7" s="1145">
        <v>4</v>
      </c>
      <c r="CI7" s="1146"/>
      <c r="CJ7" s="1146"/>
      <c r="CK7" s="1146"/>
      <c r="CL7" s="1147"/>
      <c r="CM7" s="1145">
        <v>69</v>
      </c>
      <c r="CN7" s="1146"/>
      <c r="CO7" s="1146"/>
      <c r="CP7" s="1146"/>
      <c r="CQ7" s="1147"/>
      <c r="CR7" s="1145">
        <v>30</v>
      </c>
      <c r="CS7" s="1146"/>
      <c r="CT7" s="1146"/>
      <c r="CU7" s="1146"/>
      <c r="CV7" s="1147"/>
      <c r="CW7" s="1145" t="s">
        <v>590</v>
      </c>
      <c r="CX7" s="1146"/>
      <c r="CY7" s="1146"/>
      <c r="CZ7" s="1146"/>
      <c r="DA7" s="1147"/>
      <c r="DB7" s="1145" t="s">
        <v>590</v>
      </c>
      <c r="DC7" s="1146"/>
      <c r="DD7" s="1146"/>
      <c r="DE7" s="1146"/>
      <c r="DF7" s="1147"/>
      <c r="DG7" s="1145" t="s">
        <v>590</v>
      </c>
      <c r="DH7" s="1146"/>
      <c r="DI7" s="1146"/>
      <c r="DJ7" s="1146"/>
      <c r="DK7" s="1147"/>
      <c r="DL7" s="1145" t="s">
        <v>590</v>
      </c>
      <c r="DM7" s="1146"/>
      <c r="DN7" s="1146"/>
      <c r="DO7" s="1146"/>
      <c r="DP7" s="1147"/>
      <c r="DQ7" s="1145" t="s">
        <v>590</v>
      </c>
      <c r="DR7" s="1146"/>
      <c r="DS7" s="1146"/>
      <c r="DT7" s="1146"/>
      <c r="DU7" s="1147"/>
      <c r="DV7" s="1172"/>
      <c r="DW7" s="1173"/>
      <c r="DX7" s="1173"/>
      <c r="DY7" s="1173"/>
      <c r="DZ7" s="1174"/>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v>1361</v>
      </c>
      <c r="R8" s="1101"/>
      <c r="S8" s="1101"/>
      <c r="T8" s="1101"/>
      <c r="U8" s="1101"/>
      <c r="V8" s="1101">
        <v>1361</v>
      </c>
      <c r="W8" s="1101"/>
      <c r="X8" s="1101"/>
      <c r="Y8" s="1101"/>
      <c r="Z8" s="1101"/>
      <c r="AA8" s="1101" t="s">
        <v>590</v>
      </c>
      <c r="AB8" s="1101"/>
      <c r="AC8" s="1101"/>
      <c r="AD8" s="1101"/>
      <c r="AE8" s="1102"/>
      <c r="AF8" s="1076" t="s">
        <v>392</v>
      </c>
      <c r="AG8" s="1077"/>
      <c r="AH8" s="1077"/>
      <c r="AI8" s="1077"/>
      <c r="AJ8" s="1078"/>
      <c r="AK8" s="1143">
        <v>517</v>
      </c>
      <c r="AL8" s="1144"/>
      <c r="AM8" s="1144"/>
      <c r="AN8" s="1144"/>
      <c r="AO8" s="1144"/>
      <c r="AP8" s="1144" t="s">
        <v>590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604</v>
      </c>
      <c r="BT8" s="1072"/>
      <c r="BU8" s="1072"/>
      <c r="BV8" s="1072"/>
      <c r="BW8" s="1072"/>
      <c r="BX8" s="1072"/>
      <c r="BY8" s="1072"/>
      <c r="BZ8" s="1072"/>
      <c r="CA8" s="1072"/>
      <c r="CB8" s="1072"/>
      <c r="CC8" s="1072"/>
      <c r="CD8" s="1072"/>
      <c r="CE8" s="1072"/>
      <c r="CF8" s="1072"/>
      <c r="CG8" s="1073"/>
      <c r="CH8" s="1046">
        <v>2</v>
      </c>
      <c r="CI8" s="1047"/>
      <c r="CJ8" s="1047"/>
      <c r="CK8" s="1047"/>
      <c r="CL8" s="1048"/>
      <c r="CM8" s="1046">
        <v>5</v>
      </c>
      <c r="CN8" s="1047"/>
      <c r="CO8" s="1047"/>
      <c r="CP8" s="1047"/>
      <c r="CQ8" s="1048"/>
      <c r="CR8" s="1046">
        <v>24</v>
      </c>
      <c r="CS8" s="1047"/>
      <c r="CT8" s="1047"/>
      <c r="CU8" s="1047"/>
      <c r="CV8" s="1048"/>
      <c r="CW8" s="1046">
        <v>122</v>
      </c>
      <c r="CX8" s="1047"/>
      <c r="CY8" s="1047"/>
      <c r="CZ8" s="1047"/>
      <c r="DA8" s="1048"/>
      <c r="DB8" s="1046" t="s">
        <v>590</v>
      </c>
      <c r="DC8" s="1047"/>
      <c r="DD8" s="1047"/>
      <c r="DE8" s="1047"/>
      <c r="DF8" s="1048"/>
      <c r="DG8" s="1046" t="s">
        <v>590</v>
      </c>
      <c r="DH8" s="1047"/>
      <c r="DI8" s="1047"/>
      <c r="DJ8" s="1047"/>
      <c r="DK8" s="1048"/>
      <c r="DL8" s="1046" t="s">
        <v>590</v>
      </c>
      <c r="DM8" s="1047"/>
      <c r="DN8" s="1047"/>
      <c r="DO8" s="1047"/>
      <c r="DP8" s="1048"/>
      <c r="DQ8" s="1046" t="s">
        <v>590</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605</v>
      </c>
      <c r="BT9" s="1072"/>
      <c r="BU9" s="1072"/>
      <c r="BV9" s="1072"/>
      <c r="BW9" s="1072"/>
      <c r="BX9" s="1072"/>
      <c r="BY9" s="1072"/>
      <c r="BZ9" s="1072"/>
      <c r="CA9" s="1072"/>
      <c r="CB9" s="1072"/>
      <c r="CC9" s="1072"/>
      <c r="CD9" s="1072"/>
      <c r="CE9" s="1072"/>
      <c r="CF9" s="1072"/>
      <c r="CG9" s="1073"/>
      <c r="CH9" s="1046">
        <v>1</v>
      </c>
      <c r="CI9" s="1047"/>
      <c r="CJ9" s="1047"/>
      <c r="CK9" s="1047"/>
      <c r="CL9" s="1048"/>
      <c r="CM9" s="1046">
        <v>198</v>
      </c>
      <c r="CN9" s="1047"/>
      <c r="CO9" s="1047"/>
      <c r="CP9" s="1047"/>
      <c r="CQ9" s="1048"/>
      <c r="CR9" s="1046">
        <v>6</v>
      </c>
      <c r="CS9" s="1047"/>
      <c r="CT9" s="1047"/>
      <c r="CU9" s="1047"/>
      <c r="CV9" s="1048"/>
      <c r="CW9" s="1046">
        <v>3</v>
      </c>
      <c r="CX9" s="1047"/>
      <c r="CY9" s="1047"/>
      <c r="CZ9" s="1047"/>
      <c r="DA9" s="1048"/>
      <c r="DB9" s="1046" t="s">
        <v>590</v>
      </c>
      <c r="DC9" s="1047"/>
      <c r="DD9" s="1047"/>
      <c r="DE9" s="1047"/>
      <c r="DF9" s="1048"/>
      <c r="DG9" s="1046" t="s">
        <v>590</v>
      </c>
      <c r="DH9" s="1047"/>
      <c r="DI9" s="1047"/>
      <c r="DJ9" s="1047"/>
      <c r="DK9" s="1048"/>
      <c r="DL9" s="1046" t="s">
        <v>590</v>
      </c>
      <c r="DM9" s="1047"/>
      <c r="DN9" s="1047"/>
      <c r="DO9" s="1047"/>
      <c r="DP9" s="1048"/>
      <c r="DQ9" s="1046" t="s">
        <v>590</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393</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394</v>
      </c>
      <c r="B23" s="1001" t="s">
        <v>395</v>
      </c>
      <c r="C23" s="1002"/>
      <c r="D23" s="1002"/>
      <c r="E23" s="1002"/>
      <c r="F23" s="1002"/>
      <c r="G23" s="1002"/>
      <c r="H23" s="1002"/>
      <c r="I23" s="1002"/>
      <c r="J23" s="1002"/>
      <c r="K23" s="1002"/>
      <c r="L23" s="1002"/>
      <c r="M23" s="1002"/>
      <c r="N23" s="1002"/>
      <c r="O23" s="1002"/>
      <c r="P23" s="1003"/>
      <c r="Q23" s="1125">
        <v>49042</v>
      </c>
      <c r="R23" s="1126"/>
      <c r="S23" s="1126"/>
      <c r="T23" s="1126"/>
      <c r="U23" s="1126"/>
      <c r="V23" s="1126">
        <v>47894</v>
      </c>
      <c r="W23" s="1126"/>
      <c r="X23" s="1126"/>
      <c r="Y23" s="1126"/>
      <c r="Z23" s="1126"/>
      <c r="AA23" s="1126">
        <v>1149</v>
      </c>
      <c r="AB23" s="1126"/>
      <c r="AC23" s="1126"/>
      <c r="AD23" s="1126"/>
      <c r="AE23" s="1127"/>
      <c r="AF23" s="1128">
        <v>935</v>
      </c>
      <c r="AG23" s="1126"/>
      <c r="AH23" s="1126"/>
      <c r="AI23" s="1126"/>
      <c r="AJ23" s="1129"/>
      <c r="AK23" s="1130"/>
      <c r="AL23" s="1131"/>
      <c r="AM23" s="1131"/>
      <c r="AN23" s="1131"/>
      <c r="AO23" s="1131"/>
      <c r="AP23" s="1126">
        <v>30577</v>
      </c>
      <c r="AQ23" s="1126"/>
      <c r="AR23" s="1126"/>
      <c r="AS23" s="1126"/>
      <c r="AT23" s="1126"/>
      <c r="AU23" s="1132"/>
      <c r="AV23" s="1132"/>
      <c r="AW23" s="1132"/>
      <c r="AX23" s="1132"/>
      <c r="AY23" s="1133"/>
      <c r="AZ23" s="1122" t="s">
        <v>129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6260</v>
      </c>
      <c r="R28" s="1111"/>
      <c r="S28" s="1111"/>
      <c r="T28" s="1111"/>
      <c r="U28" s="1111"/>
      <c r="V28" s="1111">
        <v>6144</v>
      </c>
      <c r="W28" s="1111"/>
      <c r="X28" s="1111"/>
      <c r="Y28" s="1111"/>
      <c r="Z28" s="1111"/>
      <c r="AA28" s="1111">
        <v>116</v>
      </c>
      <c r="AB28" s="1111"/>
      <c r="AC28" s="1111"/>
      <c r="AD28" s="1111"/>
      <c r="AE28" s="1112"/>
      <c r="AF28" s="1113">
        <v>116</v>
      </c>
      <c r="AG28" s="1111"/>
      <c r="AH28" s="1111"/>
      <c r="AI28" s="1111"/>
      <c r="AJ28" s="1114"/>
      <c r="AK28" s="1115">
        <v>474</v>
      </c>
      <c r="AL28" s="1103"/>
      <c r="AM28" s="1103"/>
      <c r="AN28" s="1103"/>
      <c r="AO28" s="1103"/>
      <c r="AP28" s="1103" t="s">
        <v>590</v>
      </c>
      <c r="AQ28" s="1103"/>
      <c r="AR28" s="1103"/>
      <c r="AS28" s="1103"/>
      <c r="AT28" s="1103"/>
      <c r="AU28" s="1103" t="s">
        <v>590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157</v>
      </c>
      <c r="R29" s="1101"/>
      <c r="S29" s="1101"/>
      <c r="T29" s="1101"/>
      <c r="U29" s="1101"/>
      <c r="V29" s="1101">
        <v>157</v>
      </c>
      <c r="W29" s="1101"/>
      <c r="X29" s="1101"/>
      <c r="Y29" s="1101"/>
      <c r="Z29" s="1101"/>
      <c r="AA29" s="1101" t="s">
        <v>590</v>
      </c>
      <c r="AB29" s="1101"/>
      <c r="AC29" s="1101"/>
      <c r="AD29" s="1101"/>
      <c r="AE29" s="1102"/>
      <c r="AF29" s="1076" t="s">
        <v>129</v>
      </c>
      <c r="AG29" s="1077"/>
      <c r="AH29" s="1077"/>
      <c r="AI29" s="1077"/>
      <c r="AJ29" s="1078"/>
      <c r="AK29" s="1037">
        <v>72</v>
      </c>
      <c r="AL29" s="1028"/>
      <c r="AM29" s="1028"/>
      <c r="AN29" s="1028"/>
      <c r="AO29" s="1028"/>
      <c r="AP29" s="1028">
        <v>26</v>
      </c>
      <c r="AQ29" s="1028"/>
      <c r="AR29" s="1028"/>
      <c r="AS29" s="1028"/>
      <c r="AT29" s="1028"/>
      <c r="AU29" s="1028">
        <v>11</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6832</v>
      </c>
      <c r="R30" s="1101"/>
      <c r="S30" s="1101"/>
      <c r="T30" s="1101"/>
      <c r="U30" s="1101"/>
      <c r="V30" s="1101">
        <v>6698</v>
      </c>
      <c r="W30" s="1101"/>
      <c r="X30" s="1101"/>
      <c r="Y30" s="1101"/>
      <c r="Z30" s="1101"/>
      <c r="AA30" s="1101">
        <v>134</v>
      </c>
      <c r="AB30" s="1101"/>
      <c r="AC30" s="1101"/>
      <c r="AD30" s="1101"/>
      <c r="AE30" s="1102"/>
      <c r="AF30" s="1076">
        <v>134</v>
      </c>
      <c r="AG30" s="1077"/>
      <c r="AH30" s="1077"/>
      <c r="AI30" s="1077"/>
      <c r="AJ30" s="1078"/>
      <c r="AK30" s="1037">
        <v>988</v>
      </c>
      <c r="AL30" s="1028"/>
      <c r="AM30" s="1028"/>
      <c r="AN30" s="1028"/>
      <c r="AO30" s="1028"/>
      <c r="AP30" s="1028" t="s">
        <v>590</v>
      </c>
      <c r="AQ30" s="1028"/>
      <c r="AR30" s="1028"/>
      <c r="AS30" s="1028"/>
      <c r="AT30" s="1028"/>
      <c r="AU30" s="1028" t="s">
        <v>590</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409</v>
      </c>
      <c r="C31" s="1095"/>
      <c r="D31" s="1095"/>
      <c r="E31" s="1095"/>
      <c r="F31" s="1095"/>
      <c r="G31" s="1095"/>
      <c r="H31" s="1095"/>
      <c r="I31" s="1095"/>
      <c r="J31" s="1095"/>
      <c r="K31" s="1095"/>
      <c r="L31" s="1095"/>
      <c r="M31" s="1095"/>
      <c r="N31" s="1095"/>
      <c r="O31" s="1095"/>
      <c r="P31" s="1096"/>
      <c r="Q31" s="1100">
        <v>926</v>
      </c>
      <c r="R31" s="1101"/>
      <c r="S31" s="1101"/>
      <c r="T31" s="1101"/>
      <c r="U31" s="1101"/>
      <c r="V31" s="1101">
        <v>917</v>
      </c>
      <c r="W31" s="1101"/>
      <c r="X31" s="1101"/>
      <c r="Y31" s="1101"/>
      <c r="Z31" s="1101"/>
      <c r="AA31" s="1101">
        <v>9</v>
      </c>
      <c r="AB31" s="1101"/>
      <c r="AC31" s="1101"/>
      <c r="AD31" s="1101"/>
      <c r="AE31" s="1102"/>
      <c r="AF31" s="1076">
        <v>9</v>
      </c>
      <c r="AG31" s="1077"/>
      <c r="AH31" s="1077"/>
      <c r="AI31" s="1077"/>
      <c r="AJ31" s="1078"/>
      <c r="AK31" s="1037">
        <v>197</v>
      </c>
      <c r="AL31" s="1028"/>
      <c r="AM31" s="1028"/>
      <c r="AN31" s="1028"/>
      <c r="AO31" s="1028"/>
      <c r="AP31" s="1028" t="s">
        <v>590</v>
      </c>
      <c r="AQ31" s="1028"/>
      <c r="AR31" s="1028"/>
      <c r="AS31" s="1028"/>
      <c r="AT31" s="1028"/>
      <c r="AU31" s="1028" t="s">
        <v>590</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11</v>
      </c>
      <c r="R32" s="1101"/>
      <c r="S32" s="1101"/>
      <c r="T32" s="1101"/>
      <c r="U32" s="1101"/>
      <c r="V32" s="1101">
        <v>11</v>
      </c>
      <c r="W32" s="1101"/>
      <c r="X32" s="1101"/>
      <c r="Y32" s="1101"/>
      <c r="Z32" s="1101"/>
      <c r="AA32" s="1101" t="s">
        <v>590</v>
      </c>
      <c r="AB32" s="1101"/>
      <c r="AC32" s="1101"/>
      <c r="AD32" s="1101"/>
      <c r="AE32" s="1102"/>
      <c r="AF32" s="1076" t="s">
        <v>129</v>
      </c>
      <c r="AG32" s="1077"/>
      <c r="AH32" s="1077"/>
      <c r="AI32" s="1077"/>
      <c r="AJ32" s="1078"/>
      <c r="AK32" s="1037">
        <v>9</v>
      </c>
      <c r="AL32" s="1028"/>
      <c r="AM32" s="1028"/>
      <c r="AN32" s="1028"/>
      <c r="AO32" s="1028"/>
      <c r="AP32" s="1028" t="s">
        <v>590</v>
      </c>
      <c r="AQ32" s="1028"/>
      <c r="AR32" s="1028"/>
      <c r="AS32" s="1028"/>
      <c r="AT32" s="1028"/>
      <c r="AU32" s="1028" t="s">
        <v>590</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1718</v>
      </c>
      <c r="R33" s="1101"/>
      <c r="S33" s="1101"/>
      <c r="T33" s="1101"/>
      <c r="U33" s="1101"/>
      <c r="V33" s="1101">
        <v>1479</v>
      </c>
      <c r="W33" s="1101"/>
      <c r="X33" s="1101"/>
      <c r="Y33" s="1101"/>
      <c r="Z33" s="1101"/>
      <c r="AA33" s="1101">
        <v>239</v>
      </c>
      <c r="AB33" s="1101"/>
      <c r="AC33" s="1101"/>
      <c r="AD33" s="1101"/>
      <c r="AE33" s="1102"/>
      <c r="AF33" s="1076">
        <v>754</v>
      </c>
      <c r="AG33" s="1077"/>
      <c r="AH33" s="1077"/>
      <c r="AI33" s="1077"/>
      <c r="AJ33" s="1078"/>
      <c r="AK33" s="1037">
        <v>124</v>
      </c>
      <c r="AL33" s="1028"/>
      <c r="AM33" s="1028"/>
      <c r="AN33" s="1028"/>
      <c r="AO33" s="1028"/>
      <c r="AP33" s="1028">
        <v>5174</v>
      </c>
      <c r="AQ33" s="1028"/>
      <c r="AR33" s="1028"/>
      <c r="AS33" s="1028"/>
      <c r="AT33" s="1028"/>
      <c r="AU33" s="1028">
        <v>792</v>
      </c>
      <c r="AV33" s="1028"/>
      <c r="AW33" s="1028"/>
      <c r="AX33" s="1028"/>
      <c r="AY33" s="1028"/>
      <c r="AZ33" s="1099" t="s">
        <v>590</v>
      </c>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2877</v>
      </c>
      <c r="R34" s="1101"/>
      <c r="S34" s="1101"/>
      <c r="T34" s="1101"/>
      <c r="U34" s="1101"/>
      <c r="V34" s="1101">
        <v>2586</v>
      </c>
      <c r="W34" s="1101"/>
      <c r="X34" s="1101"/>
      <c r="Y34" s="1101"/>
      <c r="Z34" s="1101"/>
      <c r="AA34" s="1101">
        <v>290</v>
      </c>
      <c r="AB34" s="1101"/>
      <c r="AC34" s="1101"/>
      <c r="AD34" s="1101"/>
      <c r="AE34" s="1102"/>
      <c r="AF34" s="1076">
        <v>1733</v>
      </c>
      <c r="AG34" s="1077"/>
      <c r="AH34" s="1077"/>
      <c r="AI34" s="1077"/>
      <c r="AJ34" s="1078"/>
      <c r="AK34" s="1037">
        <v>1633</v>
      </c>
      <c r="AL34" s="1028"/>
      <c r="AM34" s="1028"/>
      <c r="AN34" s="1028"/>
      <c r="AO34" s="1028"/>
      <c r="AP34" s="1028">
        <v>30098</v>
      </c>
      <c r="AQ34" s="1028"/>
      <c r="AR34" s="1028"/>
      <c r="AS34" s="1028"/>
      <c r="AT34" s="1028"/>
      <c r="AU34" s="1028">
        <v>16162</v>
      </c>
      <c r="AV34" s="1028"/>
      <c r="AW34" s="1028"/>
      <c r="AX34" s="1028"/>
      <c r="AY34" s="1028"/>
      <c r="AZ34" s="1099" t="s">
        <v>590</v>
      </c>
      <c r="BA34" s="1099"/>
      <c r="BB34" s="1099"/>
      <c r="BC34" s="1099"/>
      <c r="BD34" s="1099"/>
      <c r="BE34" s="1089" t="s">
        <v>414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415</v>
      </c>
      <c r="C35" s="1095"/>
      <c r="D35" s="1095"/>
      <c r="E35" s="1095"/>
      <c r="F35" s="1095"/>
      <c r="G35" s="1095"/>
      <c r="H35" s="1095"/>
      <c r="I35" s="1095"/>
      <c r="J35" s="1095"/>
      <c r="K35" s="1095"/>
      <c r="L35" s="1095"/>
      <c r="M35" s="1095"/>
      <c r="N35" s="1095"/>
      <c r="O35" s="1095"/>
      <c r="P35" s="1096"/>
      <c r="Q35" s="1100">
        <v>1</v>
      </c>
      <c r="R35" s="1101"/>
      <c r="S35" s="1101"/>
      <c r="T35" s="1101"/>
      <c r="U35" s="1101"/>
      <c r="V35" s="1101">
        <v>34</v>
      </c>
      <c r="W35" s="1101"/>
      <c r="X35" s="1101"/>
      <c r="Y35" s="1101"/>
      <c r="Z35" s="1101"/>
      <c r="AA35" s="1101">
        <v>-33</v>
      </c>
      <c r="AB35" s="1101"/>
      <c r="AC35" s="1101"/>
      <c r="AD35" s="1101"/>
      <c r="AE35" s="1102"/>
      <c r="AF35" s="1076">
        <v>195</v>
      </c>
      <c r="AG35" s="1077"/>
      <c r="AH35" s="1077"/>
      <c r="AI35" s="1077"/>
      <c r="AJ35" s="1078"/>
      <c r="AK35" s="1037" t="s">
        <v>590</v>
      </c>
      <c r="AL35" s="1028"/>
      <c r="AM35" s="1028"/>
      <c r="AN35" s="1028"/>
      <c r="AO35" s="1028"/>
      <c r="AP35" s="1028" t="s">
        <v>590</v>
      </c>
      <c r="AQ35" s="1028"/>
      <c r="AR35" s="1028"/>
      <c r="AS35" s="1028"/>
      <c r="AT35" s="1028"/>
      <c r="AU35" s="1028" t="s">
        <v>590</v>
      </c>
      <c r="AV35" s="1028"/>
      <c r="AW35" s="1028"/>
      <c r="AX35" s="1028"/>
      <c r="AY35" s="1028"/>
      <c r="AZ35" s="1099" t="s">
        <v>590</v>
      </c>
      <c r="BA35" s="1099"/>
      <c r="BB35" s="1099"/>
      <c r="BC35" s="1099"/>
      <c r="BD35" s="1099"/>
      <c r="BE35" s="1089" t="s">
        <v>416</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394</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2942</v>
      </c>
      <c r="AG63" s="1016"/>
      <c r="AH63" s="1016"/>
      <c r="AI63" s="1016"/>
      <c r="AJ63" s="1087"/>
      <c r="AK63" s="1088"/>
      <c r="AL63" s="1020"/>
      <c r="AM63" s="1020"/>
      <c r="AN63" s="1020"/>
      <c r="AO63" s="1020"/>
      <c r="AP63" s="1016">
        <v>35297</v>
      </c>
      <c r="AQ63" s="1016"/>
      <c r="AR63" s="1016"/>
      <c r="AS63" s="1016"/>
      <c r="AT63" s="1016"/>
      <c r="AU63" s="1016">
        <v>16965</v>
      </c>
      <c r="AV63" s="1016"/>
      <c r="AW63" s="1016"/>
      <c r="AX63" s="1016"/>
      <c r="AY63" s="1016"/>
      <c r="AZ63" s="1082"/>
      <c r="BA63" s="1082"/>
      <c r="BB63" s="1082"/>
      <c r="BC63" s="1082"/>
      <c r="BD63" s="1082"/>
      <c r="BE63" s="1017"/>
      <c r="BF63" s="1017"/>
      <c r="BG63" s="1017"/>
      <c r="BH63" s="1017"/>
      <c r="BI63" s="1018"/>
      <c r="BJ63" s="1083" t="s">
        <v>419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421</v>
      </c>
      <c r="B66" s="1053"/>
      <c r="C66" s="1053"/>
      <c r="D66" s="1053"/>
      <c r="E66" s="1053"/>
      <c r="F66" s="1053"/>
      <c r="G66" s="1053"/>
      <c r="H66" s="1053"/>
      <c r="I66" s="1053"/>
      <c r="J66" s="1053"/>
      <c r="K66" s="1053"/>
      <c r="L66" s="1053"/>
      <c r="M66" s="1053"/>
      <c r="N66" s="1053"/>
      <c r="O66" s="1053"/>
      <c r="P66" s="1054"/>
      <c r="Q66" s="1058" t="s">
        <v>422</v>
      </c>
      <c r="R66" s="1059"/>
      <c r="S66" s="1059"/>
      <c r="T66" s="1059"/>
      <c r="U66" s="1060"/>
      <c r="V66" s="1058" t="s">
        <v>423</v>
      </c>
      <c r="W66" s="1059"/>
      <c r="X66" s="1059"/>
      <c r="Y66" s="1059"/>
      <c r="Z66" s="1060"/>
      <c r="AA66" s="1058" t="s">
        <v>424</v>
      </c>
      <c r="AB66" s="1059"/>
      <c r="AC66" s="1059"/>
      <c r="AD66" s="1059"/>
      <c r="AE66" s="1060"/>
      <c r="AF66" s="1064" t="s">
        <v>425</v>
      </c>
      <c r="AG66" s="1065"/>
      <c r="AH66" s="1065"/>
      <c r="AI66" s="1065"/>
      <c r="AJ66" s="1066"/>
      <c r="AK66" s="1058" t="s">
        <v>426</v>
      </c>
      <c r="AL66" s="1053"/>
      <c r="AM66" s="1053"/>
      <c r="AN66" s="1053"/>
      <c r="AO66" s="1054"/>
      <c r="AP66" s="1058" t="s">
        <v>427</v>
      </c>
      <c r="AQ66" s="1059"/>
      <c r="AR66" s="1059"/>
      <c r="AS66" s="1059"/>
      <c r="AT66" s="1060"/>
      <c r="AU66" s="1058" t="s">
        <v>428</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591</v>
      </c>
      <c r="C68" s="1043"/>
      <c r="D68" s="1043"/>
      <c r="E68" s="1043"/>
      <c r="F68" s="1043"/>
      <c r="G68" s="1043"/>
      <c r="H68" s="1043"/>
      <c r="I68" s="1043"/>
      <c r="J68" s="1043"/>
      <c r="K68" s="1043"/>
      <c r="L68" s="1043"/>
      <c r="M68" s="1043"/>
      <c r="N68" s="1043"/>
      <c r="O68" s="1043"/>
      <c r="P68" s="1044"/>
      <c r="Q68" s="1045">
        <v>2404</v>
      </c>
      <c r="R68" s="1039"/>
      <c r="S68" s="1039"/>
      <c r="T68" s="1039"/>
      <c r="U68" s="1039"/>
      <c r="V68" s="1039">
        <v>2313</v>
      </c>
      <c r="W68" s="1039"/>
      <c r="X68" s="1039"/>
      <c r="Y68" s="1039"/>
      <c r="Z68" s="1039"/>
      <c r="AA68" s="1039">
        <v>91</v>
      </c>
      <c r="AB68" s="1039"/>
      <c r="AC68" s="1039"/>
      <c r="AD68" s="1039"/>
      <c r="AE68" s="1039"/>
      <c r="AF68" s="1039">
        <v>101</v>
      </c>
      <c r="AG68" s="1039"/>
      <c r="AH68" s="1039"/>
      <c r="AI68" s="1039"/>
      <c r="AJ68" s="1039"/>
      <c r="AK68" s="1039">
        <v>13</v>
      </c>
      <c r="AL68" s="1039"/>
      <c r="AM68" s="1039"/>
      <c r="AN68" s="1039"/>
      <c r="AO68" s="1039"/>
      <c r="AP68" s="1039">
        <v>5906</v>
      </c>
      <c r="AQ68" s="1039"/>
      <c r="AR68" s="1039"/>
      <c r="AS68" s="1039"/>
      <c r="AT68" s="1039"/>
      <c r="AU68" s="1039">
        <v>2291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592</v>
      </c>
      <c r="C69" s="1032"/>
      <c r="D69" s="1032"/>
      <c r="E69" s="1032"/>
      <c r="F69" s="1032"/>
      <c r="G69" s="1032"/>
      <c r="H69" s="1032"/>
      <c r="I69" s="1032"/>
      <c r="J69" s="1032"/>
      <c r="K69" s="1032"/>
      <c r="L69" s="1032"/>
      <c r="M69" s="1032"/>
      <c r="N69" s="1032"/>
      <c r="O69" s="1032"/>
      <c r="P69" s="1033"/>
      <c r="Q69" s="1034">
        <v>1877</v>
      </c>
      <c r="R69" s="1028"/>
      <c r="S69" s="1028"/>
      <c r="T69" s="1028"/>
      <c r="U69" s="1028"/>
      <c r="V69" s="1028">
        <v>1859</v>
      </c>
      <c r="W69" s="1028"/>
      <c r="X69" s="1028"/>
      <c r="Y69" s="1028"/>
      <c r="Z69" s="1028"/>
      <c r="AA69" s="1028">
        <v>18</v>
      </c>
      <c r="AB69" s="1028"/>
      <c r="AC69" s="1028"/>
      <c r="AD69" s="1028"/>
      <c r="AE69" s="1028"/>
      <c r="AF69" s="1028">
        <v>18</v>
      </c>
      <c r="AG69" s="1028"/>
      <c r="AH69" s="1028"/>
      <c r="AI69" s="1028"/>
      <c r="AJ69" s="1028"/>
      <c r="AK69" s="1028" t="s">
        <v>528</v>
      </c>
      <c r="AL69" s="1028"/>
      <c r="AM69" s="1028"/>
      <c r="AN69" s="1028"/>
      <c r="AO69" s="1028"/>
      <c r="AP69" s="1028">
        <v>174</v>
      </c>
      <c r="AQ69" s="1028"/>
      <c r="AR69" s="1028"/>
      <c r="AS69" s="1028"/>
      <c r="AT69" s="1028"/>
      <c r="AU69" s="1028">
        <v>60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601</v>
      </c>
      <c r="C70" s="1032"/>
      <c r="D70" s="1032"/>
      <c r="E70" s="1032"/>
      <c r="F70" s="1032"/>
      <c r="G70" s="1032"/>
      <c r="H70" s="1032"/>
      <c r="I70" s="1032"/>
      <c r="J70" s="1032"/>
      <c r="K70" s="1032"/>
      <c r="L70" s="1032"/>
      <c r="M70" s="1032"/>
      <c r="N70" s="1032"/>
      <c r="O70" s="1032"/>
      <c r="P70" s="1033"/>
      <c r="Q70" s="1034">
        <v>11</v>
      </c>
      <c r="R70" s="1028"/>
      <c r="S70" s="1028"/>
      <c r="T70" s="1028"/>
      <c r="U70" s="1028"/>
      <c r="V70" s="1028">
        <v>6</v>
      </c>
      <c r="W70" s="1028"/>
      <c r="X70" s="1028"/>
      <c r="Y70" s="1028"/>
      <c r="Z70" s="1028"/>
      <c r="AA70" s="1028">
        <v>5</v>
      </c>
      <c r="AB70" s="1028"/>
      <c r="AC70" s="1028"/>
      <c r="AD70" s="1028"/>
      <c r="AE70" s="1028"/>
      <c r="AF70" s="1028">
        <v>1</v>
      </c>
      <c r="AG70" s="1028"/>
      <c r="AH70" s="1028"/>
      <c r="AI70" s="1028"/>
      <c r="AJ70" s="1028"/>
      <c r="AK70" s="1028" t="s">
        <v>528</v>
      </c>
      <c r="AL70" s="1028"/>
      <c r="AM70" s="1028"/>
      <c r="AN70" s="1028"/>
      <c r="AO70" s="1028"/>
      <c r="AP70" s="1028" t="s">
        <v>590</v>
      </c>
      <c r="AQ70" s="1028"/>
      <c r="AR70" s="1028"/>
      <c r="AS70" s="1028"/>
      <c r="AT70" s="1028"/>
      <c r="AU70" s="1028" t="s">
        <v>590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602</v>
      </c>
      <c r="C71" s="1032"/>
      <c r="D71" s="1032"/>
      <c r="E71" s="1032"/>
      <c r="F71" s="1032"/>
      <c r="G71" s="1032"/>
      <c r="H71" s="1032"/>
      <c r="I71" s="1032"/>
      <c r="J71" s="1032"/>
      <c r="K71" s="1032"/>
      <c r="L71" s="1032"/>
      <c r="M71" s="1032"/>
      <c r="N71" s="1032"/>
      <c r="O71" s="1032"/>
      <c r="P71" s="1033"/>
      <c r="Q71" s="1034">
        <v>80</v>
      </c>
      <c r="R71" s="1028"/>
      <c r="S71" s="1028"/>
      <c r="T71" s="1028"/>
      <c r="U71" s="1028"/>
      <c r="V71" s="1028">
        <v>71</v>
      </c>
      <c r="W71" s="1028"/>
      <c r="X71" s="1028"/>
      <c r="Y71" s="1028"/>
      <c r="Z71" s="1028"/>
      <c r="AA71" s="1028">
        <v>9</v>
      </c>
      <c r="AB71" s="1028"/>
      <c r="AC71" s="1028"/>
      <c r="AD71" s="1028"/>
      <c r="AE71" s="1028"/>
      <c r="AF71" s="1028">
        <v>2</v>
      </c>
      <c r="AG71" s="1028"/>
      <c r="AH71" s="1028"/>
      <c r="AI71" s="1028"/>
      <c r="AJ71" s="1028"/>
      <c r="AK71" s="1028">
        <v>2</v>
      </c>
      <c r="AL71" s="1028"/>
      <c r="AM71" s="1028"/>
      <c r="AN71" s="1028"/>
      <c r="AO71" s="1028"/>
      <c r="AP71" s="1028" t="s">
        <v>590</v>
      </c>
      <c r="AQ71" s="1028"/>
      <c r="AR71" s="1028"/>
      <c r="AS71" s="1028"/>
      <c r="AT71" s="1028"/>
      <c r="AU71" s="1028" t="s">
        <v>590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593</v>
      </c>
      <c r="C72" s="1032"/>
      <c r="D72" s="1032"/>
      <c r="E72" s="1032"/>
      <c r="F72" s="1032"/>
      <c r="G72" s="1032"/>
      <c r="H72" s="1032"/>
      <c r="I72" s="1032"/>
      <c r="J72" s="1032"/>
      <c r="K72" s="1032"/>
      <c r="L72" s="1032"/>
      <c r="M72" s="1032"/>
      <c r="N72" s="1032"/>
      <c r="O72" s="1032"/>
      <c r="P72" s="1033"/>
      <c r="Q72" s="1034">
        <v>1906</v>
      </c>
      <c r="R72" s="1028"/>
      <c r="S72" s="1028"/>
      <c r="T72" s="1028"/>
      <c r="U72" s="1028"/>
      <c r="V72" s="1028">
        <v>1887</v>
      </c>
      <c r="W72" s="1028"/>
      <c r="X72" s="1028"/>
      <c r="Y72" s="1028"/>
      <c r="Z72" s="1028"/>
      <c r="AA72" s="1028">
        <v>19</v>
      </c>
      <c r="AB72" s="1028"/>
      <c r="AC72" s="1028"/>
      <c r="AD72" s="1028"/>
      <c r="AE72" s="1028"/>
      <c r="AF72" s="1028">
        <v>19</v>
      </c>
      <c r="AG72" s="1028"/>
      <c r="AH72" s="1028"/>
      <c r="AI72" s="1028"/>
      <c r="AJ72" s="1028"/>
      <c r="AK72" s="1028" t="s">
        <v>528</v>
      </c>
      <c r="AL72" s="1028"/>
      <c r="AM72" s="1028"/>
      <c r="AN72" s="1028"/>
      <c r="AO72" s="1028"/>
      <c r="AP72" s="1028">
        <v>0</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594</v>
      </c>
      <c r="C73" s="1032"/>
      <c r="D73" s="1032"/>
      <c r="E73" s="1032"/>
      <c r="F73" s="1032"/>
      <c r="G73" s="1032"/>
      <c r="H73" s="1032"/>
      <c r="I73" s="1032"/>
      <c r="J73" s="1032"/>
      <c r="K73" s="1032"/>
      <c r="L73" s="1032"/>
      <c r="M73" s="1032"/>
      <c r="N73" s="1032"/>
      <c r="O73" s="1032"/>
      <c r="P73" s="1033"/>
      <c r="Q73" s="1034">
        <v>12844</v>
      </c>
      <c r="R73" s="1028"/>
      <c r="S73" s="1028"/>
      <c r="T73" s="1028"/>
      <c r="U73" s="1028"/>
      <c r="V73" s="1028">
        <v>13559</v>
      </c>
      <c r="W73" s="1028"/>
      <c r="X73" s="1028"/>
      <c r="Y73" s="1028"/>
      <c r="Z73" s="1028"/>
      <c r="AA73" s="1028">
        <v>-715</v>
      </c>
      <c r="AB73" s="1028"/>
      <c r="AC73" s="1028"/>
      <c r="AD73" s="1028"/>
      <c r="AE73" s="1028"/>
      <c r="AF73" s="1028">
        <v>2461</v>
      </c>
      <c r="AG73" s="1028"/>
      <c r="AH73" s="1028"/>
      <c r="AI73" s="1028"/>
      <c r="AJ73" s="1028"/>
      <c r="AK73" s="1028">
        <v>1682</v>
      </c>
      <c r="AL73" s="1028"/>
      <c r="AM73" s="1028"/>
      <c r="AN73" s="1028"/>
      <c r="AO73" s="1028"/>
      <c r="AP73" s="1028">
        <v>8781</v>
      </c>
      <c r="AQ73" s="1028"/>
      <c r="AR73" s="1028"/>
      <c r="AS73" s="1028"/>
      <c r="AT73" s="1028"/>
      <c r="AU73" s="1028">
        <v>5385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595</v>
      </c>
      <c r="C74" s="1032"/>
      <c r="D74" s="1032"/>
      <c r="E74" s="1032"/>
      <c r="F74" s="1032"/>
      <c r="G74" s="1032"/>
      <c r="H74" s="1032"/>
      <c r="I74" s="1032"/>
      <c r="J74" s="1032"/>
      <c r="K74" s="1032"/>
      <c r="L74" s="1032"/>
      <c r="M74" s="1032"/>
      <c r="N74" s="1032"/>
      <c r="O74" s="1032"/>
      <c r="P74" s="1033"/>
      <c r="Q74" s="1034">
        <v>920</v>
      </c>
      <c r="R74" s="1028"/>
      <c r="S74" s="1028"/>
      <c r="T74" s="1028"/>
      <c r="U74" s="1028"/>
      <c r="V74" s="1028">
        <v>672</v>
      </c>
      <c r="W74" s="1028"/>
      <c r="X74" s="1028"/>
      <c r="Y74" s="1028"/>
      <c r="Z74" s="1028"/>
      <c r="AA74" s="1028">
        <v>248</v>
      </c>
      <c r="AB74" s="1028"/>
      <c r="AC74" s="1028"/>
      <c r="AD74" s="1028"/>
      <c r="AE74" s="1028"/>
      <c r="AF74" s="1028">
        <v>3092</v>
      </c>
      <c r="AG74" s="1028"/>
      <c r="AH74" s="1028"/>
      <c r="AI74" s="1028"/>
      <c r="AJ74" s="1028"/>
      <c r="AK74" s="1028" t="s">
        <v>528</v>
      </c>
      <c r="AL74" s="1028"/>
      <c r="AM74" s="1028"/>
      <c r="AN74" s="1028"/>
      <c r="AO74" s="1028"/>
      <c r="AP74" s="1028">
        <v>59</v>
      </c>
      <c r="AQ74" s="1028"/>
      <c r="AR74" s="1028"/>
      <c r="AS74" s="1028"/>
      <c r="AT74" s="1028"/>
      <c r="AU74" s="1028" t="s">
        <v>590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596</v>
      </c>
      <c r="C75" s="1032"/>
      <c r="D75" s="1032"/>
      <c r="E75" s="1032"/>
      <c r="F75" s="1032"/>
      <c r="G75" s="1032"/>
      <c r="H75" s="1032"/>
      <c r="I75" s="1032"/>
      <c r="J75" s="1032"/>
      <c r="K75" s="1032"/>
      <c r="L75" s="1032"/>
      <c r="M75" s="1032"/>
      <c r="N75" s="1032"/>
      <c r="O75" s="1032"/>
      <c r="P75" s="1033"/>
      <c r="Q75" s="1035">
        <v>600</v>
      </c>
      <c r="R75" s="1036"/>
      <c r="S75" s="1036"/>
      <c r="T75" s="1036"/>
      <c r="U75" s="1037"/>
      <c r="V75" s="1038">
        <v>537</v>
      </c>
      <c r="W75" s="1036"/>
      <c r="X75" s="1036"/>
      <c r="Y75" s="1036"/>
      <c r="Z75" s="1037"/>
      <c r="AA75" s="1038">
        <v>63</v>
      </c>
      <c r="AB75" s="1036"/>
      <c r="AC75" s="1036"/>
      <c r="AD75" s="1036"/>
      <c r="AE75" s="1037"/>
      <c r="AF75" s="1038">
        <v>63</v>
      </c>
      <c r="AG75" s="1036"/>
      <c r="AH75" s="1036"/>
      <c r="AI75" s="1036"/>
      <c r="AJ75" s="1037"/>
      <c r="AK75" s="1038">
        <v>127</v>
      </c>
      <c r="AL75" s="1036"/>
      <c r="AM75" s="1036"/>
      <c r="AN75" s="1036"/>
      <c r="AO75" s="1037"/>
      <c r="AP75" s="1028" t="s">
        <v>590</v>
      </c>
      <c r="AQ75" s="1028"/>
      <c r="AR75" s="1028"/>
      <c r="AS75" s="1028"/>
      <c r="AT75" s="1028"/>
      <c r="AU75" s="1028" t="s">
        <v>590</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597</v>
      </c>
      <c r="C76" s="1032"/>
      <c r="D76" s="1032"/>
      <c r="E76" s="1032"/>
      <c r="F76" s="1032"/>
      <c r="G76" s="1032"/>
      <c r="H76" s="1032"/>
      <c r="I76" s="1032"/>
      <c r="J76" s="1032"/>
      <c r="K76" s="1032"/>
      <c r="L76" s="1032"/>
      <c r="M76" s="1032"/>
      <c r="N76" s="1032"/>
      <c r="O76" s="1032"/>
      <c r="P76" s="1033"/>
      <c r="Q76" s="1035">
        <v>296986</v>
      </c>
      <c r="R76" s="1036"/>
      <c r="S76" s="1036"/>
      <c r="T76" s="1036"/>
      <c r="U76" s="1037"/>
      <c r="V76" s="1038">
        <v>274820</v>
      </c>
      <c r="W76" s="1036"/>
      <c r="X76" s="1036"/>
      <c r="Y76" s="1036"/>
      <c r="Z76" s="1037"/>
      <c r="AA76" s="1038">
        <v>22166</v>
      </c>
      <c r="AB76" s="1036"/>
      <c r="AC76" s="1036"/>
      <c r="AD76" s="1036"/>
      <c r="AE76" s="1037"/>
      <c r="AF76" s="1038">
        <v>22166</v>
      </c>
      <c r="AG76" s="1036"/>
      <c r="AH76" s="1036"/>
      <c r="AI76" s="1036"/>
      <c r="AJ76" s="1037"/>
      <c r="AK76" s="1038">
        <v>255</v>
      </c>
      <c r="AL76" s="1036"/>
      <c r="AM76" s="1036"/>
      <c r="AN76" s="1036"/>
      <c r="AO76" s="1037"/>
      <c r="AP76" s="1028" t="s">
        <v>590</v>
      </c>
      <c r="AQ76" s="1028"/>
      <c r="AR76" s="1028"/>
      <c r="AS76" s="1028"/>
      <c r="AT76" s="1028"/>
      <c r="AU76" s="1028" t="s">
        <v>590</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598</v>
      </c>
      <c r="C77" s="1032"/>
      <c r="D77" s="1032"/>
      <c r="E77" s="1032"/>
      <c r="F77" s="1032"/>
      <c r="G77" s="1032"/>
      <c r="H77" s="1032"/>
      <c r="I77" s="1032"/>
      <c r="J77" s="1032"/>
      <c r="K77" s="1032"/>
      <c r="L77" s="1032"/>
      <c r="M77" s="1032"/>
      <c r="N77" s="1032"/>
      <c r="O77" s="1032"/>
      <c r="P77" s="1033"/>
      <c r="Q77" s="1035">
        <v>1291</v>
      </c>
      <c r="R77" s="1036"/>
      <c r="S77" s="1036"/>
      <c r="T77" s="1036"/>
      <c r="U77" s="1037"/>
      <c r="V77" s="1038">
        <v>1258</v>
      </c>
      <c r="W77" s="1036"/>
      <c r="X77" s="1036"/>
      <c r="Y77" s="1036"/>
      <c r="Z77" s="1037"/>
      <c r="AA77" s="1038">
        <v>33</v>
      </c>
      <c r="AB77" s="1036"/>
      <c r="AC77" s="1036"/>
      <c r="AD77" s="1036"/>
      <c r="AE77" s="1037"/>
      <c r="AF77" s="1038">
        <v>33</v>
      </c>
      <c r="AG77" s="1036"/>
      <c r="AH77" s="1036"/>
      <c r="AI77" s="1036"/>
      <c r="AJ77" s="1037"/>
      <c r="AK77" s="1038">
        <v>95</v>
      </c>
      <c r="AL77" s="1036"/>
      <c r="AM77" s="1036"/>
      <c r="AN77" s="1036"/>
      <c r="AO77" s="1037"/>
      <c r="AP77" s="1028" t="s">
        <v>590</v>
      </c>
      <c r="AQ77" s="1028"/>
      <c r="AR77" s="1028"/>
      <c r="AS77" s="1028"/>
      <c r="AT77" s="1028"/>
      <c r="AU77" s="1028" t="s">
        <v>590</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599</v>
      </c>
      <c r="C78" s="1032"/>
      <c r="D78" s="1032"/>
      <c r="E78" s="1032"/>
      <c r="F78" s="1032"/>
      <c r="G78" s="1032"/>
      <c r="H78" s="1032"/>
      <c r="I78" s="1032"/>
      <c r="J78" s="1032"/>
      <c r="K78" s="1032"/>
      <c r="L78" s="1032"/>
      <c r="M78" s="1032"/>
      <c r="N78" s="1032"/>
      <c r="O78" s="1032"/>
      <c r="P78" s="1033"/>
      <c r="Q78" s="1034">
        <v>320</v>
      </c>
      <c r="R78" s="1028"/>
      <c r="S78" s="1028"/>
      <c r="T78" s="1028"/>
      <c r="U78" s="1028"/>
      <c r="V78" s="1028">
        <v>186</v>
      </c>
      <c r="W78" s="1028"/>
      <c r="X78" s="1028"/>
      <c r="Y78" s="1028"/>
      <c r="Z78" s="1028"/>
      <c r="AA78" s="1028">
        <v>134</v>
      </c>
      <c r="AB78" s="1028"/>
      <c r="AC78" s="1028"/>
      <c r="AD78" s="1028"/>
      <c r="AE78" s="1028"/>
      <c r="AF78" s="1028">
        <v>134</v>
      </c>
      <c r="AG78" s="1028"/>
      <c r="AH78" s="1028"/>
      <c r="AI78" s="1028"/>
      <c r="AJ78" s="1028"/>
      <c r="AK78" s="1028">
        <v>4</v>
      </c>
      <c r="AL78" s="1028"/>
      <c r="AM78" s="1028"/>
      <c r="AN78" s="1028"/>
      <c r="AO78" s="1028"/>
      <c r="AP78" s="1028" t="s">
        <v>590</v>
      </c>
      <c r="AQ78" s="1028"/>
      <c r="AR78" s="1028"/>
      <c r="AS78" s="1028"/>
      <c r="AT78" s="1028"/>
      <c r="AU78" s="1028" t="s">
        <v>590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600</v>
      </c>
      <c r="C79" s="1032"/>
      <c r="D79" s="1032"/>
      <c r="E79" s="1032"/>
      <c r="F79" s="1032"/>
      <c r="G79" s="1032"/>
      <c r="H79" s="1032"/>
      <c r="I79" s="1032"/>
      <c r="J79" s="1032"/>
      <c r="K79" s="1032"/>
      <c r="L79" s="1032"/>
      <c r="M79" s="1032"/>
      <c r="N79" s="1032"/>
      <c r="O79" s="1032"/>
      <c r="P79" s="1033"/>
      <c r="Q79" s="1034">
        <v>195</v>
      </c>
      <c r="R79" s="1028"/>
      <c r="S79" s="1028"/>
      <c r="T79" s="1028"/>
      <c r="U79" s="1028"/>
      <c r="V79" s="1028">
        <v>186</v>
      </c>
      <c r="W79" s="1028"/>
      <c r="X79" s="1028"/>
      <c r="Y79" s="1028"/>
      <c r="Z79" s="1028"/>
      <c r="AA79" s="1028">
        <v>9</v>
      </c>
      <c r="AB79" s="1028"/>
      <c r="AC79" s="1028"/>
      <c r="AD79" s="1028"/>
      <c r="AE79" s="1028"/>
      <c r="AF79" s="1028">
        <v>9</v>
      </c>
      <c r="AG79" s="1028"/>
      <c r="AH79" s="1028"/>
      <c r="AI79" s="1028"/>
      <c r="AJ79" s="1028"/>
      <c r="AK79" s="1028" t="s">
        <v>528</v>
      </c>
      <c r="AL79" s="1028"/>
      <c r="AM79" s="1028"/>
      <c r="AN79" s="1028"/>
      <c r="AO79" s="1028"/>
      <c r="AP79" s="1028" t="s">
        <v>590</v>
      </c>
      <c r="AQ79" s="1028"/>
      <c r="AR79" s="1028"/>
      <c r="AS79" s="1028"/>
      <c r="AT79" s="1028"/>
      <c r="AU79" s="1028" t="s">
        <v>590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394</v>
      </c>
      <c r="B88" s="1001" t="s">
        <v>429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28098</v>
      </c>
      <c r="AG88" s="1016"/>
      <c r="AH88" s="1016"/>
      <c r="AI88" s="1016"/>
      <c r="AJ88" s="1016"/>
      <c r="AK88" s="1020"/>
      <c r="AL88" s="1020"/>
      <c r="AM88" s="1020"/>
      <c r="AN88" s="1020"/>
      <c r="AO88" s="1020"/>
      <c r="AP88" s="1016">
        <v>14920</v>
      </c>
      <c r="AQ88" s="1016"/>
      <c r="AR88" s="1016"/>
      <c r="AS88" s="1016"/>
      <c r="AT88" s="1016"/>
      <c r="AU88" s="1016">
        <v>7736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430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60</v>
      </c>
      <c r="CS102" s="1008"/>
      <c r="CT102" s="1008"/>
      <c r="CU102" s="1008"/>
      <c r="CV102" s="1009"/>
      <c r="CW102" s="1007">
        <v>125</v>
      </c>
      <c r="CX102" s="1008"/>
      <c r="CY102" s="1008"/>
      <c r="CZ102" s="1008"/>
      <c r="DA102" s="1009"/>
      <c r="DB102" s="1007" t="s">
        <v>611</v>
      </c>
      <c r="DC102" s="1008"/>
      <c r="DD102" s="1008"/>
      <c r="DE102" s="1008"/>
      <c r="DF102" s="1009"/>
      <c r="DG102" s="1007" t="s">
        <v>611</v>
      </c>
      <c r="DH102" s="1008"/>
      <c r="DI102" s="1008"/>
      <c r="DJ102" s="1008"/>
      <c r="DK102" s="1009"/>
      <c r="DL102" s="1007" t="s">
        <v>611</v>
      </c>
      <c r="DM102" s="1008"/>
      <c r="DN102" s="1008"/>
      <c r="DO102" s="1008"/>
      <c r="DP102" s="1009"/>
      <c r="DQ102" s="1007" t="s">
        <v>611</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438</v>
      </c>
      <c r="AB109" s="951"/>
      <c r="AC109" s="951"/>
      <c r="AD109" s="951"/>
      <c r="AE109" s="952"/>
      <c r="AF109" s="953" t="s">
        <v>439</v>
      </c>
      <c r="AG109" s="951"/>
      <c r="AH109" s="951"/>
      <c r="AI109" s="951"/>
      <c r="AJ109" s="952"/>
      <c r="AK109" s="953" t="s">
        <v>308</v>
      </c>
      <c r="AL109" s="951"/>
      <c r="AM109" s="951"/>
      <c r="AN109" s="951"/>
      <c r="AO109" s="952"/>
      <c r="AP109" s="953" t="s">
        <v>440</v>
      </c>
      <c r="AQ109" s="951"/>
      <c r="AR109" s="951"/>
      <c r="AS109" s="951"/>
      <c r="AT109" s="982"/>
      <c r="AU109" s="950" t="s">
        <v>437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438</v>
      </c>
      <c r="BR109" s="951"/>
      <c r="BS109" s="951"/>
      <c r="BT109" s="951"/>
      <c r="BU109" s="952"/>
      <c r="BV109" s="953" t="s">
        <v>439</v>
      </c>
      <c r="BW109" s="951"/>
      <c r="BX109" s="951"/>
      <c r="BY109" s="951"/>
      <c r="BZ109" s="952"/>
      <c r="CA109" s="953" t="s">
        <v>308</v>
      </c>
      <c r="CB109" s="951"/>
      <c r="CC109" s="951"/>
      <c r="CD109" s="951"/>
      <c r="CE109" s="952"/>
      <c r="CF109" s="989" t="s">
        <v>440</v>
      </c>
      <c r="CG109" s="989"/>
      <c r="CH109" s="989"/>
      <c r="CI109" s="989"/>
      <c r="CJ109" s="989"/>
      <c r="CK109" s="953" t="s">
        <v>441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438</v>
      </c>
      <c r="DH109" s="951"/>
      <c r="DI109" s="951"/>
      <c r="DJ109" s="951"/>
      <c r="DK109" s="952"/>
      <c r="DL109" s="953" t="s">
        <v>439</v>
      </c>
      <c r="DM109" s="951"/>
      <c r="DN109" s="951"/>
      <c r="DO109" s="951"/>
      <c r="DP109" s="952"/>
      <c r="DQ109" s="953" t="s">
        <v>308</v>
      </c>
      <c r="DR109" s="951"/>
      <c r="DS109" s="951"/>
      <c r="DT109" s="951"/>
      <c r="DU109" s="952"/>
      <c r="DV109" s="953" t="s">
        <v>440</v>
      </c>
      <c r="DW109" s="951"/>
      <c r="DX109" s="951"/>
      <c r="DY109" s="951"/>
      <c r="DZ109" s="982"/>
    </row>
    <row r="110" spans="1:131" s="248" customFormat="1" ht="26.25" customHeight="1" x14ac:dyDescent="0.15">
      <c r="A110" s="853" t="s">
        <v>442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3818451</v>
      </c>
      <c r="AB110" s="944"/>
      <c r="AC110" s="944"/>
      <c r="AD110" s="944"/>
      <c r="AE110" s="945"/>
      <c r="AF110" s="946">
        <v>3652040</v>
      </c>
      <c r="AG110" s="944"/>
      <c r="AH110" s="944"/>
      <c r="AI110" s="944"/>
      <c r="AJ110" s="945"/>
      <c r="AK110" s="946">
        <v>3616995</v>
      </c>
      <c r="AL110" s="944"/>
      <c r="AM110" s="944"/>
      <c r="AN110" s="944"/>
      <c r="AO110" s="945"/>
      <c r="AP110" s="947">
        <v>21.4</v>
      </c>
      <c r="AQ110" s="948"/>
      <c r="AR110" s="948"/>
      <c r="AS110" s="948"/>
      <c r="AT110" s="949"/>
      <c r="AU110" s="983" t="s">
        <v>72</v>
      </c>
      <c r="AV110" s="984"/>
      <c r="AW110" s="984"/>
      <c r="AX110" s="984"/>
      <c r="AY110" s="984"/>
      <c r="AZ110" s="909" t="s">
        <v>443</v>
      </c>
      <c r="BA110" s="854"/>
      <c r="BB110" s="854"/>
      <c r="BC110" s="854"/>
      <c r="BD110" s="854"/>
      <c r="BE110" s="854"/>
      <c r="BF110" s="854"/>
      <c r="BG110" s="854"/>
      <c r="BH110" s="854"/>
      <c r="BI110" s="854"/>
      <c r="BJ110" s="854"/>
      <c r="BK110" s="854"/>
      <c r="BL110" s="854"/>
      <c r="BM110" s="854"/>
      <c r="BN110" s="854"/>
      <c r="BO110" s="854"/>
      <c r="BP110" s="855"/>
      <c r="BQ110" s="910">
        <v>31306335</v>
      </c>
      <c r="BR110" s="891"/>
      <c r="BS110" s="891"/>
      <c r="BT110" s="891"/>
      <c r="BU110" s="891"/>
      <c r="BV110" s="891">
        <v>30934230</v>
      </c>
      <c r="BW110" s="891"/>
      <c r="BX110" s="891"/>
      <c r="BY110" s="891"/>
      <c r="BZ110" s="891"/>
      <c r="CA110" s="891">
        <v>30576736</v>
      </c>
      <c r="CB110" s="891"/>
      <c r="CC110" s="891"/>
      <c r="CD110" s="891"/>
      <c r="CE110" s="891"/>
      <c r="CF110" s="915">
        <v>181.2</v>
      </c>
      <c r="CG110" s="916"/>
      <c r="CH110" s="916"/>
      <c r="CI110" s="916"/>
      <c r="CJ110" s="916"/>
      <c r="CK110" s="979" t="s">
        <v>444</v>
      </c>
      <c r="CL110" s="865"/>
      <c r="CM110" s="940" t="s">
        <v>445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446</v>
      </c>
      <c r="DH110" s="891"/>
      <c r="DI110" s="891"/>
      <c r="DJ110" s="891"/>
      <c r="DK110" s="891"/>
      <c r="DL110" s="891" t="s">
        <v>447</v>
      </c>
      <c r="DM110" s="891"/>
      <c r="DN110" s="891"/>
      <c r="DO110" s="891"/>
      <c r="DP110" s="891"/>
      <c r="DQ110" s="891" t="s">
        <v>448</v>
      </c>
      <c r="DR110" s="891"/>
      <c r="DS110" s="891"/>
      <c r="DT110" s="891"/>
      <c r="DU110" s="891"/>
      <c r="DV110" s="892" t="s">
        <v>447</v>
      </c>
      <c r="DW110" s="892"/>
      <c r="DX110" s="892"/>
      <c r="DY110" s="892"/>
      <c r="DZ110" s="893"/>
    </row>
    <row r="111" spans="1:131" s="248" customFormat="1" ht="26.25" customHeight="1" x14ac:dyDescent="0.15">
      <c r="A111" s="820" t="s">
        <v>449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450</v>
      </c>
      <c r="AB111" s="972"/>
      <c r="AC111" s="972"/>
      <c r="AD111" s="972"/>
      <c r="AE111" s="973"/>
      <c r="AF111" s="974" t="s">
        <v>447</v>
      </c>
      <c r="AG111" s="972"/>
      <c r="AH111" s="972"/>
      <c r="AI111" s="972"/>
      <c r="AJ111" s="973"/>
      <c r="AK111" s="974" t="s">
        <v>447</v>
      </c>
      <c r="AL111" s="972"/>
      <c r="AM111" s="972"/>
      <c r="AN111" s="972"/>
      <c r="AO111" s="973"/>
      <c r="AP111" s="975" t="s">
        <v>129</v>
      </c>
      <c r="AQ111" s="976"/>
      <c r="AR111" s="976"/>
      <c r="AS111" s="976"/>
      <c r="AT111" s="977"/>
      <c r="AU111" s="985"/>
      <c r="AV111" s="986"/>
      <c r="AW111" s="986"/>
      <c r="AX111" s="986"/>
      <c r="AY111" s="986"/>
      <c r="AZ111" s="861" t="s">
        <v>451</v>
      </c>
      <c r="BA111" s="796"/>
      <c r="BB111" s="796"/>
      <c r="BC111" s="796"/>
      <c r="BD111" s="796"/>
      <c r="BE111" s="796"/>
      <c r="BF111" s="796"/>
      <c r="BG111" s="796"/>
      <c r="BH111" s="796"/>
      <c r="BI111" s="796"/>
      <c r="BJ111" s="796"/>
      <c r="BK111" s="796"/>
      <c r="BL111" s="796"/>
      <c r="BM111" s="796"/>
      <c r="BN111" s="796"/>
      <c r="BO111" s="796"/>
      <c r="BP111" s="797"/>
      <c r="BQ111" s="862">
        <v>117019</v>
      </c>
      <c r="BR111" s="863"/>
      <c r="BS111" s="863"/>
      <c r="BT111" s="863"/>
      <c r="BU111" s="863"/>
      <c r="BV111" s="863">
        <v>92156</v>
      </c>
      <c r="BW111" s="863"/>
      <c r="BX111" s="863"/>
      <c r="BY111" s="863"/>
      <c r="BZ111" s="863"/>
      <c r="CA111" s="863">
        <v>73767</v>
      </c>
      <c r="CB111" s="863"/>
      <c r="CC111" s="863"/>
      <c r="CD111" s="863"/>
      <c r="CE111" s="863"/>
      <c r="CF111" s="924">
        <v>0.4</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447</v>
      </c>
      <c r="DH111" s="863"/>
      <c r="DI111" s="863"/>
      <c r="DJ111" s="863"/>
      <c r="DK111" s="863"/>
      <c r="DL111" s="863" t="s">
        <v>447</v>
      </c>
      <c r="DM111" s="863"/>
      <c r="DN111" s="863"/>
      <c r="DO111" s="863"/>
      <c r="DP111" s="863"/>
      <c r="DQ111" s="863" t="s">
        <v>447</v>
      </c>
      <c r="DR111" s="863"/>
      <c r="DS111" s="863"/>
      <c r="DT111" s="863"/>
      <c r="DU111" s="863"/>
      <c r="DV111" s="840" t="s">
        <v>447</v>
      </c>
      <c r="DW111" s="840"/>
      <c r="DX111" s="840"/>
      <c r="DY111" s="840"/>
      <c r="DZ111" s="841"/>
    </row>
    <row r="112" spans="1:131" s="248" customFormat="1" ht="26.25" customHeight="1" x14ac:dyDescent="0.15">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447</v>
      </c>
      <c r="AB112" s="826"/>
      <c r="AC112" s="826"/>
      <c r="AD112" s="826"/>
      <c r="AE112" s="827"/>
      <c r="AF112" s="828" t="s">
        <v>447</v>
      </c>
      <c r="AG112" s="826"/>
      <c r="AH112" s="826"/>
      <c r="AI112" s="826"/>
      <c r="AJ112" s="827"/>
      <c r="AK112" s="828" t="s">
        <v>129</v>
      </c>
      <c r="AL112" s="826"/>
      <c r="AM112" s="826"/>
      <c r="AN112" s="826"/>
      <c r="AO112" s="827"/>
      <c r="AP112" s="873" t="s">
        <v>450</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20470332</v>
      </c>
      <c r="BR112" s="863"/>
      <c r="BS112" s="863"/>
      <c r="BT112" s="863"/>
      <c r="BU112" s="863"/>
      <c r="BV112" s="863">
        <v>18754585</v>
      </c>
      <c r="BW112" s="863"/>
      <c r="BX112" s="863"/>
      <c r="BY112" s="863"/>
      <c r="BZ112" s="863"/>
      <c r="CA112" s="863">
        <v>16965404</v>
      </c>
      <c r="CB112" s="863"/>
      <c r="CC112" s="863"/>
      <c r="CD112" s="863"/>
      <c r="CE112" s="863"/>
      <c r="CF112" s="924">
        <v>100.5</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447</v>
      </c>
      <c r="DM112" s="863"/>
      <c r="DN112" s="863"/>
      <c r="DO112" s="863"/>
      <c r="DP112" s="863"/>
      <c r="DQ112" s="863" t="s">
        <v>129</v>
      </c>
      <c r="DR112" s="863"/>
      <c r="DS112" s="863"/>
      <c r="DT112" s="863"/>
      <c r="DU112" s="863"/>
      <c r="DV112" s="840" t="s">
        <v>447</v>
      </c>
      <c r="DW112" s="840"/>
      <c r="DX112" s="840"/>
      <c r="DY112" s="840"/>
      <c r="DZ112" s="841"/>
    </row>
    <row r="113" spans="1:130" s="248" customFormat="1" ht="26.25" customHeight="1" x14ac:dyDescent="0.15">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1233576</v>
      </c>
      <c r="AB113" s="972"/>
      <c r="AC113" s="972"/>
      <c r="AD113" s="972"/>
      <c r="AE113" s="973"/>
      <c r="AF113" s="974">
        <v>1216838</v>
      </c>
      <c r="AG113" s="972"/>
      <c r="AH113" s="972"/>
      <c r="AI113" s="972"/>
      <c r="AJ113" s="973"/>
      <c r="AK113" s="974">
        <v>1208285</v>
      </c>
      <c r="AL113" s="972"/>
      <c r="AM113" s="972"/>
      <c r="AN113" s="972"/>
      <c r="AO113" s="973"/>
      <c r="AP113" s="975">
        <v>7.2</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v>8920344</v>
      </c>
      <c r="BR113" s="863"/>
      <c r="BS113" s="863"/>
      <c r="BT113" s="863"/>
      <c r="BU113" s="863"/>
      <c r="BV113" s="863">
        <v>8244663</v>
      </c>
      <c r="BW113" s="863"/>
      <c r="BX113" s="863"/>
      <c r="BY113" s="863"/>
      <c r="BZ113" s="863"/>
      <c r="CA113" s="863">
        <v>7736375</v>
      </c>
      <c r="CB113" s="863"/>
      <c r="CC113" s="863"/>
      <c r="CD113" s="863"/>
      <c r="CE113" s="863"/>
      <c r="CF113" s="924">
        <v>45.8</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447</v>
      </c>
      <c r="DH113" s="826"/>
      <c r="DI113" s="826"/>
      <c r="DJ113" s="826"/>
      <c r="DK113" s="827"/>
      <c r="DL113" s="828" t="s">
        <v>447</v>
      </c>
      <c r="DM113" s="826"/>
      <c r="DN113" s="826"/>
      <c r="DO113" s="826"/>
      <c r="DP113" s="827"/>
      <c r="DQ113" s="828" t="s">
        <v>450</v>
      </c>
      <c r="DR113" s="826"/>
      <c r="DS113" s="826"/>
      <c r="DT113" s="826"/>
      <c r="DU113" s="827"/>
      <c r="DV113" s="873" t="s">
        <v>447</v>
      </c>
      <c r="DW113" s="874"/>
      <c r="DX113" s="874"/>
      <c r="DY113" s="874"/>
      <c r="DZ113" s="875"/>
    </row>
    <row r="114" spans="1:130" s="248" customFormat="1" ht="26.25" customHeight="1" x14ac:dyDescent="0.15">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967827</v>
      </c>
      <c r="AB114" s="826"/>
      <c r="AC114" s="826"/>
      <c r="AD114" s="826"/>
      <c r="AE114" s="827"/>
      <c r="AF114" s="828">
        <v>839495</v>
      </c>
      <c r="AG114" s="826"/>
      <c r="AH114" s="826"/>
      <c r="AI114" s="826"/>
      <c r="AJ114" s="827"/>
      <c r="AK114" s="828">
        <v>801998</v>
      </c>
      <c r="AL114" s="826"/>
      <c r="AM114" s="826"/>
      <c r="AN114" s="826"/>
      <c r="AO114" s="827"/>
      <c r="AP114" s="873">
        <v>4.8</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6100407</v>
      </c>
      <c r="BR114" s="863"/>
      <c r="BS114" s="863"/>
      <c r="BT114" s="863"/>
      <c r="BU114" s="863"/>
      <c r="BV114" s="863">
        <v>5874226</v>
      </c>
      <c r="BW114" s="863"/>
      <c r="BX114" s="863"/>
      <c r="BY114" s="863"/>
      <c r="BZ114" s="863"/>
      <c r="CA114" s="863">
        <v>5589993</v>
      </c>
      <c r="CB114" s="863"/>
      <c r="CC114" s="863"/>
      <c r="CD114" s="863"/>
      <c r="CE114" s="863"/>
      <c r="CF114" s="924">
        <v>33.1</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450</v>
      </c>
      <c r="DH114" s="826"/>
      <c r="DI114" s="826"/>
      <c r="DJ114" s="826"/>
      <c r="DK114" s="827"/>
      <c r="DL114" s="828" t="s">
        <v>129</v>
      </c>
      <c r="DM114" s="826"/>
      <c r="DN114" s="826"/>
      <c r="DO114" s="826"/>
      <c r="DP114" s="827"/>
      <c r="DQ114" s="828" t="s">
        <v>447</v>
      </c>
      <c r="DR114" s="826"/>
      <c r="DS114" s="826"/>
      <c r="DT114" s="826"/>
      <c r="DU114" s="827"/>
      <c r="DV114" s="873" t="s">
        <v>463</v>
      </c>
      <c r="DW114" s="874"/>
      <c r="DX114" s="874"/>
      <c r="DY114" s="874"/>
      <c r="DZ114" s="875"/>
    </row>
    <row r="115" spans="1:130" s="248" customFormat="1" ht="26.25" customHeight="1" x14ac:dyDescent="0.15">
      <c r="A115" s="967"/>
      <c r="B115" s="968"/>
      <c r="C115" s="796" t="s">
        <v>464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33030</v>
      </c>
      <c r="AB115" s="972"/>
      <c r="AC115" s="972"/>
      <c r="AD115" s="972"/>
      <c r="AE115" s="973"/>
      <c r="AF115" s="974">
        <v>26366</v>
      </c>
      <c r="AG115" s="972"/>
      <c r="AH115" s="972"/>
      <c r="AI115" s="972"/>
      <c r="AJ115" s="973"/>
      <c r="AK115" s="974">
        <v>32299</v>
      </c>
      <c r="AL115" s="972"/>
      <c r="AM115" s="972"/>
      <c r="AN115" s="972"/>
      <c r="AO115" s="973"/>
      <c r="AP115" s="975">
        <v>0.2</v>
      </c>
      <c r="AQ115" s="976"/>
      <c r="AR115" s="976"/>
      <c r="AS115" s="976"/>
      <c r="AT115" s="977"/>
      <c r="AU115" s="985"/>
      <c r="AV115" s="986"/>
      <c r="AW115" s="986"/>
      <c r="AX115" s="986"/>
      <c r="AY115" s="986"/>
      <c r="AZ115" s="861" t="s">
        <v>465</v>
      </c>
      <c r="BA115" s="796"/>
      <c r="BB115" s="796"/>
      <c r="BC115" s="796"/>
      <c r="BD115" s="796"/>
      <c r="BE115" s="796"/>
      <c r="BF115" s="796"/>
      <c r="BG115" s="796"/>
      <c r="BH115" s="796"/>
      <c r="BI115" s="796"/>
      <c r="BJ115" s="796"/>
      <c r="BK115" s="796"/>
      <c r="BL115" s="796"/>
      <c r="BM115" s="796"/>
      <c r="BN115" s="796"/>
      <c r="BO115" s="796"/>
      <c r="BP115" s="797"/>
      <c r="BQ115" s="862" t="s">
        <v>447</v>
      </c>
      <c r="BR115" s="863"/>
      <c r="BS115" s="863"/>
      <c r="BT115" s="863"/>
      <c r="BU115" s="863"/>
      <c r="BV115" s="863" t="s">
        <v>447</v>
      </c>
      <c r="BW115" s="863"/>
      <c r="BX115" s="863"/>
      <c r="BY115" s="863"/>
      <c r="BZ115" s="863"/>
      <c r="CA115" s="863" t="s">
        <v>447</v>
      </c>
      <c r="CB115" s="863"/>
      <c r="CC115" s="863"/>
      <c r="CD115" s="863"/>
      <c r="CE115" s="863"/>
      <c r="CF115" s="924" t="s">
        <v>447</v>
      </c>
      <c r="CG115" s="925"/>
      <c r="CH115" s="925"/>
      <c r="CI115" s="925"/>
      <c r="CJ115" s="925"/>
      <c r="CK115" s="980"/>
      <c r="CL115" s="867"/>
      <c r="CM115" s="861" t="s">
        <v>466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447</v>
      </c>
      <c r="DM115" s="826"/>
      <c r="DN115" s="826"/>
      <c r="DO115" s="826"/>
      <c r="DP115" s="827"/>
      <c r="DQ115" s="828" t="s">
        <v>447</v>
      </c>
      <c r="DR115" s="826"/>
      <c r="DS115" s="826"/>
      <c r="DT115" s="826"/>
      <c r="DU115" s="827"/>
      <c r="DV115" s="873" t="s">
        <v>447</v>
      </c>
      <c r="DW115" s="874"/>
      <c r="DX115" s="874"/>
      <c r="DY115" s="874"/>
      <c r="DZ115" s="875"/>
    </row>
    <row r="116" spans="1:130" s="248" customFormat="1" ht="26.25" customHeight="1" x14ac:dyDescent="0.15">
      <c r="A116" s="969"/>
      <c r="B116" s="970"/>
      <c r="C116" s="929" t="s">
        <v>467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448</v>
      </c>
      <c r="AB116" s="826"/>
      <c r="AC116" s="826"/>
      <c r="AD116" s="826"/>
      <c r="AE116" s="827"/>
      <c r="AF116" s="828" t="s">
        <v>447</v>
      </c>
      <c r="AG116" s="826"/>
      <c r="AH116" s="826"/>
      <c r="AI116" s="826"/>
      <c r="AJ116" s="827"/>
      <c r="AK116" s="828" t="s">
        <v>447</v>
      </c>
      <c r="AL116" s="826"/>
      <c r="AM116" s="826"/>
      <c r="AN116" s="826"/>
      <c r="AO116" s="827"/>
      <c r="AP116" s="873" t="s">
        <v>450</v>
      </c>
      <c r="AQ116" s="874"/>
      <c r="AR116" s="874"/>
      <c r="AS116" s="874"/>
      <c r="AT116" s="875"/>
      <c r="AU116" s="985"/>
      <c r="AV116" s="986"/>
      <c r="AW116" s="986"/>
      <c r="AX116" s="986"/>
      <c r="AY116" s="986"/>
      <c r="AZ116" s="912" t="s">
        <v>468</v>
      </c>
      <c r="BA116" s="913"/>
      <c r="BB116" s="913"/>
      <c r="BC116" s="913"/>
      <c r="BD116" s="913"/>
      <c r="BE116" s="913"/>
      <c r="BF116" s="913"/>
      <c r="BG116" s="913"/>
      <c r="BH116" s="913"/>
      <c r="BI116" s="913"/>
      <c r="BJ116" s="913"/>
      <c r="BK116" s="913"/>
      <c r="BL116" s="913"/>
      <c r="BM116" s="913"/>
      <c r="BN116" s="913"/>
      <c r="BO116" s="913"/>
      <c r="BP116" s="914"/>
      <c r="BQ116" s="862" t="s">
        <v>447</v>
      </c>
      <c r="BR116" s="863"/>
      <c r="BS116" s="863"/>
      <c r="BT116" s="863"/>
      <c r="BU116" s="863"/>
      <c r="BV116" s="863" t="s">
        <v>448</v>
      </c>
      <c r="BW116" s="863"/>
      <c r="BX116" s="863"/>
      <c r="BY116" s="863"/>
      <c r="BZ116" s="863"/>
      <c r="CA116" s="863" t="s">
        <v>447</v>
      </c>
      <c r="CB116" s="863"/>
      <c r="CC116" s="863"/>
      <c r="CD116" s="863"/>
      <c r="CE116" s="863"/>
      <c r="CF116" s="924" t="s">
        <v>448</v>
      </c>
      <c r="CG116" s="925"/>
      <c r="CH116" s="925"/>
      <c r="CI116" s="925"/>
      <c r="CJ116" s="925"/>
      <c r="CK116" s="980"/>
      <c r="CL116" s="867"/>
      <c r="CM116" s="870" t="s">
        <v>469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89721</v>
      </c>
      <c r="DH116" s="826"/>
      <c r="DI116" s="826"/>
      <c r="DJ116" s="826"/>
      <c r="DK116" s="827"/>
      <c r="DL116" s="828">
        <v>70501</v>
      </c>
      <c r="DM116" s="826"/>
      <c r="DN116" s="826"/>
      <c r="DO116" s="826"/>
      <c r="DP116" s="827"/>
      <c r="DQ116" s="828">
        <v>57755</v>
      </c>
      <c r="DR116" s="826"/>
      <c r="DS116" s="826"/>
      <c r="DT116" s="826"/>
      <c r="DU116" s="827"/>
      <c r="DV116" s="873">
        <v>0.3</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470</v>
      </c>
      <c r="Z117" s="952"/>
      <c r="AA117" s="957">
        <v>6052884</v>
      </c>
      <c r="AB117" s="958"/>
      <c r="AC117" s="958"/>
      <c r="AD117" s="958"/>
      <c r="AE117" s="959"/>
      <c r="AF117" s="960">
        <v>5734739</v>
      </c>
      <c r="AG117" s="958"/>
      <c r="AH117" s="958"/>
      <c r="AI117" s="958"/>
      <c r="AJ117" s="959"/>
      <c r="AK117" s="960">
        <v>5659577</v>
      </c>
      <c r="AL117" s="958"/>
      <c r="AM117" s="958"/>
      <c r="AN117" s="958"/>
      <c r="AO117" s="959"/>
      <c r="AP117" s="961"/>
      <c r="AQ117" s="962"/>
      <c r="AR117" s="962"/>
      <c r="AS117" s="962"/>
      <c r="AT117" s="963"/>
      <c r="AU117" s="985"/>
      <c r="AV117" s="986"/>
      <c r="AW117" s="986"/>
      <c r="AX117" s="986"/>
      <c r="AY117" s="986"/>
      <c r="AZ117" s="912" t="s">
        <v>471</v>
      </c>
      <c r="BA117" s="913"/>
      <c r="BB117" s="913"/>
      <c r="BC117" s="913"/>
      <c r="BD117" s="913"/>
      <c r="BE117" s="913"/>
      <c r="BF117" s="913"/>
      <c r="BG117" s="913"/>
      <c r="BH117" s="913"/>
      <c r="BI117" s="913"/>
      <c r="BJ117" s="913"/>
      <c r="BK117" s="913"/>
      <c r="BL117" s="913"/>
      <c r="BM117" s="913"/>
      <c r="BN117" s="913"/>
      <c r="BO117" s="913"/>
      <c r="BP117" s="914"/>
      <c r="BQ117" s="862" t="s">
        <v>446</v>
      </c>
      <c r="BR117" s="863"/>
      <c r="BS117" s="863"/>
      <c r="BT117" s="863"/>
      <c r="BU117" s="863"/>
      <c r="BV117" s="863" t="s">
        <v>447</v>
      </c>
      <c r="BW117" s="863"/>
      <c r="BX117" s="863"/>
      <c r="BY117" s="863"/>
      <c r="BZ117" s="863"/>
      <c r="CA117" s="863" t="s">
        <v>447</v>
      </c>
      <c r="CB117" s="863"/>
      <c r="CC117" s="863"/>
      <c r="CD117" s="863"/>
      <c r="CE117" s="863"/>
      <c r="CF117" s="924" t="s">
        <v>129</v>
      </c>
      <c r="CG117" s="925"/>
      <c r="CH117" s="925"/>
      <c r="CI117" s="925"/>
      <c r="CJ117" s="925"/>
      <c r="CK117" s="980"/>
      <c r="CL117" s="867"/>
      <c r="CM117" s="870" t="s">
        <v>472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447</v>
      </c>
      <c r="DH117" s="826"/>
      <c r="DI117" s="826"/>
      <c r="DJ117" s="826"/>
      <c r="DK117" s="827"/>
      <c r="DL117" s="828" t="s">
        <v>129</v>
      </c>
      <c r="DM117" s="826"/>
      <c r="DN117" s="826"/>
      <c r="DO117" s="826"/>
      <c r="DP117" s="827"/>
      <c r="DQ117" s="828" t="s">
        <v>463</v>
      </c>
      <c r="DR117" s="826"/>
      <c r="DS117" s="826"/>
      <c r="DT117" s="826"/>
      <c r="DU117" s="827"/>
      <c r="DV117" s="873" t="s">
        <v>446</v>
      </c>
      <c r="DW117" s="874"/>
      <c r="DX117" s="874"/>
      <c r="DY117" s="874"/>
      <c r="DZ117" s="875"/>
    </row>
    <row r="118" spans="1:130" s="248" customFormat="1" ht="26.25" customHeight="1" x14ac:dyDescent="0.15">
      <c r="A118" s="950" t="s">
        <v>441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438</v>
      </c>
      <c r="AB118" s="951"/>
      <c r="AC118" s="951"/>
      <c r="AD118" s="951"/>
      <c r="AE118" s="952"/>
      <c r="AF118" s="953" t="s">
        <v>439</v>
      </c>
      <c r="AG118" s="951"/>
      <c r="AH118" s="951"/>
      <c r="AI118" s="951"/>
      <c r="AJ118" s="952"/>
      <c r="AK118" s="953" t="s">
        <v>308</v>
      </c>
      <c r="AL118" s="951"/>
      <c r="AM118" s="951"/>
      <c r="AN118" s="951"/>
      <c r="AO118" s="952"/>
      <c r="AP118" s="954" t="s">
        <v>440</v>
      </c>
      <c r="AQ118" s="955"/>
      <c r="AR118" s="955"/>
      <c r="AS118" s="955"/>
      <c r="AT118" s="956"/>
      <c r="AU118" s="985"/>
      <c r="AV118" s="986"/>
      <c r="AW118" s="986"/>
      <c r="AX118" s="986"/>
      <c r="AY118" s="986"/>
      <c r="AZ118" s="928" t="s">
        <v>473</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446</v>
      </c>
      <c r="BW118" s="894"/>
      <c r="BX118" s="894"/>
      <c r="BY118" s="894"/>
      <c r="BZ118" s="894"/>
      <c r="CA118" s="894" t="s">
        <v>129</v>
      </c>
      <c r="CB118" s="894"/>
      <c r="CC118" s="894"/>
      <c r="CD118" s="894"/>
      <c r="CE118" s="894"/>
      <c r="CF118" s="924" t="s">
        <v>463</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447</v>
      </c>
      <c r="DH118" s="826"/>
      <c r="DI118" s="826"/>
      <c r="DJ118" s="826"/>
      <c r="DK118" s="827"/>
      <c r="DL118" s="828" t="s">
        <v>447</v>
      </c>
      <c r="DM118" s="826"/>
      <c r="DN118" s="826"/>
      <c r="DO118" s="826"/>
      <c r="DP118" s="827"/>
      <c r="DQ118" s="828" t="s">
        <v>129</v>
      </c>
      <c r="DR118" s="826"/>
      <c r="DS118" s="826"/>
      <c r="DT118" s="826"/>
      <c r="DU118" s="827"/>
      <c r="DV118" s="873" t="s">
        <v>450</v>
      </c>
      <c r="DW118" s="874"/>
      <c r="DX118" s="874"/>
      <c r="DY118" s="874"/>
      <c r="DZ118" s="875"/>
    </row>
    <row r="119" spans="1:130" s="248" customFormat="1" ht="26.25" customHeight="1" x14ac:dyDescent="0.15">
      <c r="A119" s="864" t="s">
        <v>444</v>
      </c>
      <c r="B119" s="865"/>
      <c r="C119" s="940" t="s">
        <v>445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446</v>
      </c>
      <c r="AG119" s="944"/>
      <c r="AH119" s="944"/>
      <c r="AI119" s="944"/>
      <c r="AJ119" s="945"/>
      <c r="AK119" s="946" t="s">
        <v>447</v>
      </c>
      <c r="AL119" s="944"/>
      <c r="AM119" s="944"/>
      <c r="AN119" s="944"/>
      <c r="AO119" s="945"/>
      <c r="AP119" s="947" t="s">
        <v>447</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475</v>
      </c>
      <c r="BP119" s="927"/>
      <c r="BQ119" s="931">
        <v>66914437</v>
      </c>
      <c r="BR119" s="894"/>
      <c r="BS119" s="894"/>
      <c r="BT119" s="894"/>
      <c r="BU119" s="894"/>
      <c r="BV119" s="894">
        <v>63899860</v>
      </c>
      <c r="BW119" s="894"/>
      <c r="BX119" s="894"/>
      <c r="BY119" s="894"/>
      <c r="BZ119" s="894"/>
      <c r="CA119" s="894">
        <v>60942275</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27298</v>
      </c>
      <c r="DH119" s="809"/>
      <c r="DI119" s="809"/>
      <c r="DJ119" s="809"/>
      <c r="DK119" s="810"/>
      <c r="DL119" s="811">
        <v>21655</v>
      </c>
      <c r="DM119" s="809"/>
      <c r="DN119" s="809"/>
      <c r="DO119" s="809"/>
      <c r="DP119" s="810"/>
      <c r="DQ119" s="811">
        <v>16012</v>
      </c>
      <c r="DR119" s="809"/>
      <c r="DS119" s="809"/>
      <c r="DT119" s="809"/>
      <c r="DU119" s="810"/>
      <c r="DV119" s="897">
        <v>0.1</v>
      </c>
      <c r="DW119" s="898"/>
      <c r="DX119" s="898"/>
      <c r="DY119" s="898"/>
      <c r="DZ119" s="899"/>
    </row>
    <row r="120" spans="1:130" s="248" customFormat="1" ht="26.25" customHeight="1" x14ac:dyDescent="0.15">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447</v>
      </c>
      <c r="AG120" s="826"/>
      <c r="AH120" s="826"/>
      <c r="AI120" s="826"/>
      <c r="AJ120" s="827"/>
      <c r="AK120" s="828" t="s">
        <v>450</v>
      </c>
      <c r="AL120" s="826"/>
      <c r="AM120" s="826"/>
      <c r="AN120" s="826"/>
      <c r="AO120" s="827"/>
      <c r="AP120" s="873" t="s">
        <v>447</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18093723</v>
      </c>
      <c r="BR120" s="891"/>
      <c r="BS120" s="891"/>
      <c r="BT120" s="891"/>
      <c r="BU120" s="891"/>
      <c r="BV120" s="891">
        <v>18528739</v>
      </c>
      <c r="BW120" s="891"/>
      <c r="BX120" s="891"/>
      <c r="BY120" s="891"/>
      <c r="BZ120" s="891"/>
      <c r="CA120" s="891">
        <v>20023992</v>
      </c>
      <c r="CB120" s="891"/>
      <c r="CC120" s="891"/>
      <c r="CD120" s="891"/>
      <c r="CE120" s="891"/>
      <c r="CF120" s="915">
        <v>118.7</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19590450</v>
      </c>
      <c r="DH120" s="891"/>
      <c r="DI120" s="891"/>
      <c r="DJ120" s="891"/>
      <c r="DK120" s="891"/>
      <c r="DL120" s="891">
        <v>17930324</v>
      </c>
      <c r="DM120" s="891"/>
      <c r="DN120" s="891"/>
      <c r="DO120" s="891"/>
      <c r="DP120" s="891"/>
      <c r="DQ120" s="891">
        <v>16162387</v>
      </c>
      <c r="DR120" s="891"/>
      <c r="DS120" s="891"/>
      <c r="DT120" s="891"/>
      <c r="DU120" s="891"/>
      <c r="DV120" s="892">
        <v>95.8</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447</v>
      </c>
      <c r="AB121" s="826"/>
      <c r="AC121" s="826"/>
      <c r="AD121" s="826"/>
      <c r="AE121" s="827"/>
      <c r="AF121" s="828" t="s">
        <v>447</v>
      </c>
      <c r="AG121" s="826"/>
      <c r="AH121" s="826"/>
      <c r="AI121" s="826"/>
      <c r="AJ121" s="827"/>
      <c r="AK121" s="828" t="s">
        <v>129</v>
      </c>
      <c r="AL121" s="826"/>
      <c r="AM121" s="826"/>
      <c r="AN121" s="826"/>
      <c r="AO121" s="827"/>
      <c r="AP121" s="873" t="s">
        <v>447</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2666469</v>
      </c>
      <c r="BR121" s="863"/>
      <c r="BS121" s="863"/>
      <c r="BT121" s="863"/>
      <c r="BU121" s="863"/>
      <c r="BV121" s="863">
        <v>2618527</v>
      </c>
      <c r="BW121" s="863"/>
      <c r="BX121" s="863"/>
      <c r="BY121" s="863"/>
      <c r="BZ121" s="863"/>
      <c r="CA121" s="863">
        <v>2657566</v>
      </c>
      <c r="CB121" s="863"/>
      <c r="CC121" s="863"/>
      <c r="CD121" s="863"/>
      <c r="CE121" s="863"/>
      <c r="CF121" s="924">
        <v>15.7</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864525</v>
      </c>
      <c r="DH121" s="863"/>
      <c r="DI121" s="863"/>
      <c r="DJ121" s="863"/>
      <c r="DK121" s="863"/>
      <c r="DL121" s="863">
        <v>806964</v>
      </c>
      <c r="DM121" s="863"/>
      <c r="DN121" s="863"/>
      <c r="DO121" s="863"/>
      <c r="DP121" s="863"/>
      <c r="DQ121" s="863">
        <v>791670</v>
      </c>
      <c r="DR121" s="863"/>
      <c r="DS121" s="863"/>
      <c r="DT121" s="863"/>
      <c r="DU121" s="863"/>
      <c r="DV121" s="840">
        <v>4.7</v>
      </c>
      <c r="DW121" s="840"/>
      <c r="DX121" s="840"/>
      <c r="DY121" s="840"/>
      <c r="DZ121" s="841"/>
    </row>
    <row r="122" spans="1:130" s="248" customFormat="1" ht="26.25" customHeight="1" x14ac:dyDescent="0.15">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448</v>
      </c>
      <c r="AB122" s="826"/>
      <c r="AC122" s="826"/>
      <c r="AD122" s="826"/>
      <c r="AE122" s="827"/>
      <c r="AF122" s="828" t="s">
        <v>450</v>
      </c>
      <c r="AG122" s="826"/>
      <c r="AH122" s="826"/>
      <c r="AI122" s="826"/>
      <c r="AJ122" s="827"/>
      <c r="AK122" s="828" t="s">
        <v>447</v>
      </c>
      <c r="AL122" s="826"/>
      <c r="AM122" s="826"/>
      <c r="AN122" s="826"/>
      <c r="AO122" s="827"/>
      <c r="AP122" s="873" t="s">
        <v>448</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50435262</v>
      </c>
      <c r="BR122" s="894"/>
      <c r="BS122" s="894"/>
      <c r="BT122" s="894"/>
      <c r="BU122" s="894"/>
      <c r="BV122" s="894">
        <v>49683635</v>
      </c>
      <c r="BW122" s="894"/>
      <c r="BX122" s="894"/>
      <c r="BY122" s="894"/>
      <c r="BZ122" s="894"/>
      <c r="CA122" s="894">
        <v>48124613</v>
      </c>
      <c r="CB122" s="894"/>
      <c r="CC122" s="894"/>
      <c r="CD122" s="894"/>
      <c r="CE122" s="894"/>
      <c r="CF122" s="895">
        <v>285.2</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v>15357</v>
      </c>
      <c r="DH122" s="863"/>
      <c r="DI122" s="863"/>
      <c r="DJ122" s="863"/>
      <c r="DK122" s="863"/>
      <c r="DL122" s="863">
        <v>17297</v>
      </c>
      <c r="DM122" s="863"/>
      <c r="DN122" s="863"/>
      <c r="DO122" s="863"/>
      <c r="DP122" s="863"/>
      <c r="DQ122" s="863">
        <v>11347</v>
      </c>
      <c r="DR122" s="863"/>
      <c r="DS122" s="863"/>
      <c r="DT122" s="863"/>
      <c r="DU122" s="863"/>
      <c r="DV122" s="840">
        <v>0.1</v>
      </c>
      <c r="DW122" s="840"/>
      <c r="DX122" s="840"/>
      <c r="DY122" s="840"/>
      <c r="DZ122" s="841"/>
    </row>
    <row r="123" spans="1:130" s="248" customFormat="1" ht="26.25" customHeight="1" x14ac:dyDescent="0.15">
      <c r="A123" s="866"/>
      <c r="B123" s="867"/>
      <c r="C123" s="870" t="s">
        <v>469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27213</v>
      </c>
      <c r="AB123" s="826"/>
      <c r="AC123" s="826"/>
      <c r="AD123" s="826"/>
      <c r="AE123" s="827"/>
      <c r="AF123" s="828">
        <v>20526</v>
      </c>
      <c r="AG123" s="826"/>
      <c r="AH123" s="826"/>
      <c r="AI123" s="826"/>
      <c r="AJ123" s="827"/>
      <c r="AK123" s="828">
        <v>13502</v>
      </c>
      <c r="AL123" s="826"/>
      <c r="AM123" s="826"/>
      <c r="AN123" s="826"/>
      <c r="AO123" s="827"/>
      <c r="AP123" s="873">
        <v>0.1</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486</v>
      </c>
      <c r="BP123" s="927"/>
      <c r="BQ123" s="881">
        <v>71195454</v>
      </c>
      <c r="BR123" s="882"/>
      <c r="BS123" s="882"/>
      <c r="BT123" s="882"/>
      <c r="BU123" s="882"/>
      <c r="BV123" s="882">
        <v>70830901</v>
      </c>
      <c r="BW123" s="882"/>
      <c r="BX123" s="882"/>
      <c r="BY123" s="882"/>
      <c r="BZ123" s="882"/>
      <c r="CA123" s="882">
        <v>70806171</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450</v>
      </c>
      <c r="DR123" s="826"/>
      <c r="DS123" s="826"/>
      <c r="DT123" s="826"/>
      <c r="DU123" s="827"/>
      <c r="DV123" s="873" t="s">
        <v>129</v>
      </c>
      <c r="DW123" s="874"/>
      <c r="DX123" s="874"/>
      <c r="DY123" s="874"/>
      <c r="DZ123" s="875"/>
    </row>
    <row r="124" spans="1:130" s="248" customFormat="1" ht="26.25" customHeight="1" thickBot="1" x14ac:dyDescent="0.2">
      <c r="A124" s="866"/>
      <c r="B124" s="867"/>
      <c r="C124" s="870" t="s">
        <v>472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450</v>
      </c>
      <c r="AL124" s="826"/>
      <c r="AM124" s="826"/>
      <c r="AN124" s="826"/>
      <c r="AO124" s="827"/>
      <c r="AP124" s="873" t="s">
        <v>450</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450</v>
      </c>
      <c r="BR124" s="880"/>
      <c r="BS124" s="880"/>
      <c r="BT124" s="880"/>
      <c r="BU124" s="880"/>
      <c r="BV124" s="880" t="s">
        <v>129</v>
      </c>
      <c r="BW124" s="880"/>
      <c r="BX124" s="880"/>
      <c r="BY124" s="880"/>
      <c r="BZ124" s="880"/>
      <c r="CA124" s="880" t="s">
        <v>129</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129</v>
      </c>
      <c r="DM124" s="809"/>
      <c r="DN124" s="809"/>
      <c r="DO124" s="809"/>
      <c r="DP124" s="810"/>
      <c r="DQ124" s="811" t="s">
        <v>129</v>
      </c>
      <c r="DR124" s="809"/>
      <c r="DS124" s="809"/>
      <c r="DT124" s="809"/>
      <c r="DU124" s="810"/>
      <c r="DV124" s="897" t="s">
        <v>463</v>
      </c>
      <c r="DW124" s="898"/>
      <c r="DX124" s="898"/>
      <c r="DY124" s="898"/>
      <c r="DZ124" s="899"/>
    </row>
    <row r="125" spans="1:130" s="248" customFormat="1" ht="26.25" customHeight="1" x14ac:dyDescent="0.15">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450</v>
      </c>
      <c r="AB125" s="826"/>
      <c r="AC125" s="826"/>
      <c r="AD125" s="826"/>
      <c r="AE125" s="827"/>
      <c r="AF125" s="828" t="s">
        <v>450</v>
      </c>
      <c r="AG125" s="826"/>
      <c r="AH125" s="826"/>
      <c r="AI125" s="826"/>
      <c r="AJ125" s="827"/>
      <c r="AK125" s="828" t="s">
        <v>450</v>
      </c>
      <c r="AL125" s="826"/>
      <c r="AM125" s="826"/>
      <c r="AN125" s="826"/>
      <c r="AO125" s="827"/>
      <c r="AP125" s="873" t="s">
        <v>450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450</v>
      </c>
      <c r="DR125" s="891"/>
      <c r="DS125" s="891"/>
      <c r="DT125" s="891"/>
      <c r="DU125" s="891"/>
      <c r="DV125" s="892" t="s">
        <v>450</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5726</v>
      </c>
      <c r="AB126" s="826"/>
      <c r="AC126" s="826"/>
      <c r="AD126" s="826"/>
      <c r="AE126" s="827"/>
      <c r="AF126" s="828">
        <v>5766</v>
      </c>
      <c r="AG126" s="826"/>
      <c r="AH126" s="826"/>
      <c r="AI126" s="826"/>
      <c r="AJ126" s="827"/>
      <c r="AK126" s="828">
        <v>5739</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129</v>
      </c>
      <c r="DM126" s="863"/>
      <c r="DN126" s="863"/>
      <c r="DO126" s="863"/>
      <c r="DP126" s="863"/>
      <c r="DQ126" s="863" t="s">
        <v>448</v>
      </c>
      <c r="DR126" s="863"/>
      <c r="DS126" s="863"/>
      <c r="DT126" s="863"/>
      <c r="DU126" s="863"/>
      <c r="DV126" s="840" t="s">
        <v>129</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91</v>
      </c>
      <c r="AB127" s="826"/>
      <c r="AC127" s="826"/>
      <c r="AD127" s="826"/>
      <c r="AE127" s="827"/>
      <c r="AF127" s="828">
        <v>74</v>
      </c>
      <c r="AG127" s="826"/>
      <c r="AH127" s="826"/>
      <c r="AI127" s="826"/>
      <c r="AJ127" s="827"/>
      <c r="AK127" s="828">
        <v>13058</v>
      </c>
      <c r="AL127" s="826"/>
      <c r="AM127" s="826"/>
      <c r="AN127" s="826"/>
      <c r="AO127" s="827"/>
      <c r="AP127" s="873">
        <v>0.1</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448</v>
      </c>
      <c r="DH127" s="863"/>
      <c r="DI127" s="863"/>
      <c r="DJ127" s="863"/>
      <c r="DK127" s="863"/>
      <c r="DL127" s="863" t="s">
        <v>129</v>
      </c>
      <c r="DM127" s="863"/>
      <c r="DN127" s="863"/>
      <c r="DO127" s="863"/>
      <c r="DP127" s="863"/>
      <c r="DQ127" s="863" t="s">
        <v>129</v>
      </c>
      <c r="DR127" s="863"/>
      <c r="DS127" s="863"/>
      <c r="DT127" s="863"/>
      <c r="DU127" s="863"/>
      <c r="DV127" s="840" t="s">
        <v>129</v>
      </c>
      <c r="DW127" s="840"/>
      <c r="DX127" s="840"/>
      <c r="DY127" s="840"/>
      <c r="DZ127" s="841"/>
    </row>
    <row r="128" spans="1:130" s="248" customFormat="1" ht="26.25" customHeight="1" thickBot="1" x14ac:dyDescent="0.2">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201916</v>
      </c>
      <c r="AB128" s="847"/>
      <c r="AC128" s="847"/>
      <c r="AD128" s="847"/>
      <c r="AE128" s="848"/>
      <c r="AF128" s="849">
        <v>187197</v>
      </c>
      <c r="AG128" s="847"/>
      <c r="AH128" s="847"/>
      <c r="AI128" s="847"/>
      <c r="AJ128" s="848"/>
      <c r="AK128" s="849">
        <v>163794</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447</v>
      </c>
      <c r="BG128" s="833"/>
      <c r="BH128" s="833"/>
      <c r="BI128" s="833"/>
      <c r="BJ128" s="833"/>
      <c r="BK128" s="833"/>
      <c r="BL128" s="856"/>
      <c r="BM128" s="832">
        <v>12.38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129</v>
      </c>
      <c r="DH128" s="837"/>
      <c r="DI128" s="837"/>
      <c r="DJ128" s="837"/>
      <c r="DK128" s="837"/>
      <c r="DL128" s="837" t="s">
        <v>503</v>
      </c>
      <c r="DM128" s="837"/>
      <c r="DN128" s="837"/>
      <c r="DO128" s="837"/>
      <c r="DP128" s="837"/>
      <c r="DQ128" s="837" t="s">
        <v>446</v>
      </c>
      <c r="DR128" s="837"/>
      <c r="DS128" s="837"/>
      <c r="DT128" s="837"/>
      <c r="DU128" s="837"/>
      <c r="DV128" s="838" t="s">
        <v>504</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505</v>
      </c>
      <c r="X129" s="823"/>
      <c r="Y129" s="823"/>
      <c r="Z129" s="824"/>
      <c r="AA129" s="825">
        <v>20673700</v>
      </c>
      <c r="AB129" s="826"/>
      <c r="AC129" s="826"/>
      <c r="AD129" s="826"/>
      <c r="AE129" s="827"/>
      <c r="AF129" s="828">
        <v>20637800</v>
      </c>
      <c r="AG129" s="826"/>
      <c r="AH129" s="826"/>
      <c r="AI129" s="826"/>
      <c r="AJ129" s="827"/>
      <c r="AK129" s="828">
        <v>21203521</v>
      </c>
      <c r="AL129" s="826"/>
      <c r="AM129" s="826"/>
      <c r="AN129" s="826"/>
      <c r="AO129" s="827"/>
      <c r="AP129" s="829"/>
      <c r="AQ129" s="830"/>
      <c r="AR129" s="830"/>
      <c r="AS129" s="830"/>
      <c r="AT129" s="831"/>
      <c r="AU129" s="286"/>
      <c r="AV129" s="286"/>
      <c r="AW129" s="286"/>
      <c r="AX129" s="795" t="s">
        <v>506</v>
      </c>
      <c r="AY129" s="796"/>
      <c r="AZ129" s="796"/>
      <c r="BA129" s="796"/>
      <c r="BB129" s="796"/>
      <c r="BC129" s="796"/>
      <c r="BD129" s="796"/>
      <c r="BE129" s="797"/>
      <c r="BF129" s="815" t="s">
        <v>507</v>
      </c>
      <c r="BG129" s="816"/>
      <c r="BH129" s="816"/>
      <c r="BI129" s="816"/>
      <c r="BJ129" s="816"/>
      <c r="BK129" s="816"/>
      <c r="BL129" s="817"/>
      <c r="BM129" s="815">
        <v>17.38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4345222</v>
      </c>
      <c r="AB130" s="826"/>
      <c r="AC130" s="826"/>
      <c r="AD130" s="826"/>
      <c r="AE130" s="827"/>
      <c r="AF130" s="828">
        <v>4348454</v>
      </c>
      <c r="AG130" s="826"/>
      <c r="AH130" s="826"/>
      <c r="AI130" s="826"/>
      <c r="AJ130" s="827"/>
      <c r="AK130" s="828">
        <v>4328802</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7.8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16328478</v>
      </c>
      <c r="AB131" s="809"/>
      <c r="AC131" s="809"/>
      <c r="AD131" s="809"/>
      <c r="AE131" s="810"/>
      <c r="AF131" s="811">
        <v>16289346</v>
      </c>
      <c r="AG131" s="809"/>
      <c r="AH131" s="809"/>
      <c r="AI131" s="809"/>
      <c r="AJ131" s="810"/>
      <c r="AK131" s="811">
        <v>16874719</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t="s">
        <v>507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514</v>
      </c>
      <c r="W132" s="786"/>
      <c r="X132" s="786"/>
      <c r="Y132" s="786"/>
      <c r="Z132" s="787"/>
      <c r="AA132" s="788">
        <v>9.2215943209999995</v>
      </c>
      <c r="AB132" s="789"/>
      <c r="AC132" s="789"/>
      <c r="AD132" s="789"/>
      <c r="AE132" s="790"/>
      <c r="AF132" s="791">
        <v>7.3611795100000004</v>
      </c>
      <c r="AG132" s="789"/>
      <c r="AH132" s="789"/>
      <c r="AI132" s="789"/>
      <c r="AJ132" s="790"/>
      <c r="AK132" s="791">
        <v>6.91555812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515</v>
      </c>
      <c r="W133" s="765"/>
      <c r="X133" s="765"/>
      <c r="Y133" s="765"/>
      <c r="Z133" s="766"/>
      <c r="AA133" s="767">
        <v>9.5</v>
      </c>
      <c r="AB133" s="768"/>
      <c r="AC133" s="768"/>
      <c r="AD133" s="768"/>
      <c r="AE133" s="769"/>
      <c r="AF133" s="767">
        <v>8.6</v>
      </c>
      <c r="AG133" s="768"/>
      <c r="AH133" s="768"/>
      <c r="AI133" s="768"/>
      <c r="AJ133" s="769"/>
      <c r="AK133" s="767">
        <v>7.8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WM2eEsm+d6eXRzNOMJIGaVc0uQnWgfTshyX4F7G0GbijvjcTX2D2LJMnq9HBw/CefZT5tQfdW4OwkFG/ca3iQ==" saltValue="3FNgOBA0e1NXd3g4SycI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7" zoomScaleNormal="85" zoomScaleSheetLayoutView="100" workbookViewId="0">
      <selection activeCell="AR75" sqref="AR7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TiP5wF7wxD7BVycM8xZoiG/wf1F6A9fmHPXL1swd2KlorDhFqrZRSjoNHM164wyu81r9DeLgEDf1nm4ytFeIg==" saltValue="r3GJH/lDIWR67BnSe4Ke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A4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b+QXNzbS4w7yYOU5iA+offbFz7EvE5kjMG0Lpv2rSvoOqGnOXkqGLhM0dvm27y1AFLBwxSQTPN561W3pK6mbg==" saltValue="k+n+qoTpAG2Z7UPy2Ga4U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524</v>
      </c>
      <c r="AL9" s="1190"/>
      <c r="AM9" s="1190"/>
      <c r="AN9" s="1191"/>
      <c r="AO9" s="314">
        <v>6381796</v>
      </c>
      <c r="AP9" s="314">
        <v>95131</v>
      </c>
      <c r="AQ9" s="315">
        <v>81198</v>
      </c>
      <c r="AR9" s="316">
        <v>17.2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525</v>
      </c>
      <c r="AL10" s="1190"/>
      <c r="AM10" s="1190"/>
      <c r="AN10" s="1191"/>
      <c r="AO10" s="317">
        <v>574599</v>
      </c>
      <c r="AP10" s="317">
        <v>8565</v>
      </c>
      <c r="AQ10" s="318">
        <v>5531</v>
      </c>
      <c r="AR10" s="319">
        <v>54.9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526</v>
      </c>
      <c r="AL11" s="1190"/>
      <c r="AM11" s="1190"/>
      <c r="AN11" s="1191"/>
      <c r="AO11" s="317">
        <v>32530</v>
      </c>
      <c r="AP11" s="317">
        <v>485</v>
      </c>
      <c r="AQ11" s="318">
        <v>1383</v>
      </c>
      <c r="AR11" s="319">
        <v>-64.900000000000006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527</v>
      </c>
      <c r="AL12" s="1190"/>
      <c r="AM12" s="1190"/>
      <c r="AN12" s="1191"/>
      <c r="AO12" s="317" t="s">
        <v>528</v>
      </c>
      <c r="AP12" s="317" t="s">
        <v>528</v>
      </c>
      <c r="AQ12" s="318">
        <v>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529</v>
      </c>
      <c r="AL13" s="1190"/>
      <c r="AM13" s="1190"/>
      <c r="AN13" s="1191"/>
      <c r="AO13" s="317">
        <v>87334</v>
      </c>
      <c r="AP13" s="317">
        <v>1302</v>
      </c>
      <c r="AQ13" s="318">
        <v>2870</v>
      </c>
      <c r="AR13" s="319">
        <v>-54.6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530</v>
      </c>
      <c r="AL14" s="1190"/>
      <c r="AM14" s="1190"/>
      <c r="AN14" s="1191"/>
      <c r="AO14" s="317">
        <v>102985</v>
      </c>
      <c r="AP14" s="317">
        <v>1535</v>
      </c>
      <c r="AQ14" s="318">
        <v>1754</v>
      </c>
      <c r="AR14" s="319">
        <v>-12.5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531</v>
      </c>
      <c r="AL15" s="1193"/>
      <c r="AM15" s="1193"/>
      <c r="AN15" s="1194"/>
      <c r="AO15" s="317">
        <v>-589169</v>
      </c>
      <c r="AP15" s="317">
        <v>-8783</v>
      </c>
      <c r="AQ15" s="318">
        <v>-6387</v>
      </c>
      <c r="AR15" s="319">
        <v>37.5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6590075</v>
      </c>
      <c r="AP16" s="317">
        <v>98236</v>
      </c>
      <c r="AQ16" s="318">
        <v>86357</v>
      </c>
      <c r="AR16" s="319">
        <v>13.8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536</v>
      </c>
      <c r="AL21" s="1196"/>
      <c r="AM21" s="1196"/>
      <c r="AN21" s="1197"/>
      <c r="AO21" s="330">
        <v>7.77</v>
      </c>
      <c r="AP21" s="331">
        <v>8.1999999999999993</v>
      </c>
      <c r="AQ21" s="332">
        <v>-0.43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537</v>
      </c>
      <c r="AL22" s="1196"/>
      <c r="AM22" s="1196"/>
      <c r="AN22" s="1197"/>
      <c r="AO22" s="335">
        <v>97.5</v>
      </c>
      <c r="AP22" s="336">
        <v>98</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3616995</v>
      </c>
      <c r="AP32" s="345">
        <v>53917</v>
      </c>
      <c r="AQ32" s="346">
        <v>54377</v>
      </c>
      <c r="AR32" s="347">
        <v>-0.8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t="s">
        <v>528</v>
      </c>
      <c r="AP34" s="345" t="s">
        <v>528</v>
      </c>
      <c r="AQ34" s="346">
        <v>3</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1208285</v>
      </c>
      <c r="AP35" s="345">
        <v>18012</v>
      </c>
      <c r="AQ35" s="346">
        <v>13654</v>
      </c>
      <c r="AR35" s="347">
        <v>31.9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v>801998</v>
      </c>
      <c r="AP36" s="345">
        <v>11955</v>
      </c>
      <c r="AQ36" s="346">
        <v>1462</v>
      </c>
      <c r="AR36" s="347">
        <v>717.7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v>32299</v>
      </c>
      <c r="AP37" s="345">
        <v>481</v>
      </c>
      <c r="AQ37" s="346">
        <v>670</v>
      </c>
      <c r="AR37" s="347">
        <v>-28.2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547</v>
      </c>
      <c r="AL38" s="1176"/>
      <c r="AM38" s="1176"/>
      <c r="AN38" s="1177"/>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548</v>
      </c>
      <c r="AL39" s="1176"/>
      <c r="AM39" s="1176"/>
      <c r="AN39" s="1177"/>
      <c r="AO39" s="345">
        <v>-163794</v>
      </c>
      <c r="AP39" s="345">
        <v>-2442</v>
      </c>
      <c r="AQ39" s="346">
        <v>-4140</v>
      </c>
      <c r="AR39" s="347">
        <v>-41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-4328802</v>
      </c>
      <c r="AP40" s="345">
        <v>-64528</v>
      </c>
      <c r="AQ40" s="346">
        <v>-48517</v>
      </c>
      <c r="AR40" s="347">
        <v>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1166981</v>
      </c>
      <c r="AP41" s="345">
        <v>17396</v>
      </c>
      <c r="AQ41" s="346">
        <v>17509</v>
      </c>
      <c r="AR41" s="347">
        <v>-0.6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519</v>
      </c>
      <c r="AN49" s="1186" t="s">
        <v>553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4075159</v>
      </c>
      <c r="AN51" s="367">
        <v>59010</v>
      </c>
      <c r="AO51" s="368">
        <v>-14.8</v>
      </c>
      <c r="AP51" s="369">
        <v>67319</v>
      </c>
      <c r="AQ51" s="370">
        <v>-13.1</v>
      </c>
      <c r="AR51" s="371">
        <v>-1.7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1534038</v>
      </c>
      <c r="AN52" s="375">
        <v>22213</v>
      </c>
      <c r="AO52" s="376">
        <v>-40.9</v>
      </c>
      <c r="AP52" s="377">
        <v>38101</v>
      </c>
      <c r="AQ52" s="378">
        <v>-11</v>
      </c>
      <c r="AR52" s="379">
        <v>-29.9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4890378</v>
      </c>
      <c r="AN53" s="367">
        <v>71234</v>
      </c>
      <c r="AO53" s="368">
        <v>20.7</v>
      </c>
      <c r="AP53" s="369">
        <v>70615</v>
      </c>
      <c r="AQ53" s="370">
        <v>4.9000000000000004</v>
      </c>
      <c r="AR53" s="371">
        <v>15.8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2233706</v>
      </c>
      <c r="AN54" s="375">
        <v>32537</v>
      </c>
      <c r="AO54" s="376">
        <v>46.5</v>
      </c>
      <c r="AP54" s="377">
        <v>37382</v>
      </c>
      <c r="AQ54" s="378">
        <v>-1.9</v>
      </c>
      <c r="AR54" s="379">
        <v>48.4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4631664</v>
      </c>
      <c r="AN55" s="367">
        <v>67804</v>
      </c>
      <c r="AO55" s="368">
        <v>-4.8</v>
      </c>
      <c r="AP55" s="369">
        <v>69185</v>
      </c>
      <c r="AQ55" s="370">
        <v>-2</v>
      </c>
      <c r="AR55" s="371">
        <v>-2.8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2840196</v>
      </c>
      <c r="AN56" s="375">
        <v>41578</v>
      </c>
      <c r="AO56" s="376">
        <v>27.8</v>
      </c>
      <c r="AP56" s="377">
        <v>38519</v>
      </c>
      <c r="AQ56" s="378">
        <v>3</v>
      </c>
      <c r="AR56" s="379">
        <v>24.8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5599635</v>
      </c>
      <c r="AN57" s="367">
        <v>82683</v>
      </c>
      <c r="AO57" s="368">
        <v>21.9</v>
      </c>
      <c r="AP57" s="369">
        <v>70166</v>
      </c>
      <c r="AQ57" s="370">
        <v>1.4</v>
      </c>
      <c r="AR57" s="371">
        <v>20.5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1847410</v>
      </c>
      <c r="AN58" s="375">
        <v>27279</v>
      </c>
      <c r="AO58" s="376">
        <v>-34.4</v>
      </c>
      <c r="AP58" s="377">
        <v>36115</v>
      </c>
      <c r="AQ58" s="378">
        <v>-6.2</v>
      </c>
      <c r="AR58" s="379">
        <v>-28.2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6231623</v>
      </c>
      <c r="AN59" s="367">
        <v>92893</v>
      </c>
      <c r="AO59" s="368">
        <v>12.3</v>
      </c>
      <c r="AP59" s="369">
        <v>70329</v>
      </c>
      <c r="AQ59" s="370">
        <v>0.2</v>
      </c>
      <c r="AR59" s="371">
        <v>12.1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2048387</v>
      </c>
      <c r="AN60" s="375">
        <v>30535</v>
      </c>
      <c r="AO60" s="376">
        <v>11.9</v>
      </c>
      <c r="AP60" s="377">
        <v>39403</v>
      </c>
      <c r="AQ60" s="378">
        <v>9.1</v>
      </c>
      <c r="AR60" s="379">
        <v>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5085692</v>
      </c>
      <c r="AN61" s="382">
        <v>74725</v>
      </c>
      <c r="AO61" s="383">
        <v>7.1</v>
      </c>
      <c r="AP61" s="384">
        <v>69523</v>
      </c>
      <c r="AQ61" s="385">
        <v>-1.7</v>
      </c>
      <c r="AR61" s="371">
        <v>8.8000000000000007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2100747</v>
      </c>
      <c r="AN62" s="375">
        <v>30828</v>
      </c>
      <c r="AO62" s="376">
        <v>2.2000000000000002</v>
      </c>
      <c r="AP62" s="377">
        <v>37904</v>
      </c>
      <c r="AQ62" s="378">
        <v>-1.4</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TX7Fh/KWQnfidVgzKv0eYuaenQeK+kumdntCLxnNOqXxBsVGOhsdnC6gf319eKxFrvYeSMtkckgNFBCobJVZA==" saltValue="XrMbDL1KFrA34bKRo2m+G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93" zoomScale="85" zoomScaleNormal="85" zoomScaleSheetLayoutView="55" workbookViewId="0">
      <selection activeCell="BT116" sqref="BT11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EVRGszlfgSWlsQpOYOSfGIGLjlg6Vv5/EbXMd08Q2km0fVAtoygfT/+24bNz95kFyxlC0NtqTCnfU6yNB+wb5A==" saltValue="irBBlZpaAPrjfCVxueUXF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JaBld2uCzrzfcPcVUZaFDBmcTax0UwHyeRdwUQnsNetNZ7vC6h6cs7Sq2dpkY0BdikTlToobS57qyW/ubYyoBw==" saltValue="tMz/xLgWA3KGuyO0IXwZ0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G47" sqref="G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22.51</v>
      </c>
      <c r="G47" s="12">
        <v>23.46</v>
      </c>
      <c r="H47" s="12">
        <v>26.44</v>
      </c>
      <c r="I47" s="12">
        <v>27.5</v>
      </c>
      <c r="J47" s="13">
        <v>25.17</v>
      </c>
    </row>
    <row r="48" spans="2:10" ht="57.75" customHeight="1" x14ac:dyDescent="0.15">
      <c r="B48" s="14"/>
      <c r="C48" s="1202" t="s">
        <v>4</v>
      </c>
      <c r="D48" s="1202"/>
      <c r="E48" s="1203"/>
      <c r="F48" s="15">
        <v>4.9800000000000004</v>
      </c>
      <c r="G48" s="16">
        <v>4.96</v>
      </c>
      <c r="H48" s="16">
        <v>4.3</v>
      </c>
      <c r="I48" s="16">
        <v>4.67</v>
      </c>
      <c r="J48" s="17">
        <v>4.41</v>
      </c>
    </row>
    <row r="49" spans="2:10" ht="57.75" customHeight="1" thickBot="1" x14ac:dyDescent="0.2">
      <c r="B49" s="18"/>
      <c r="C49" s="1204" t="s">
        <v>5</v>
      </c>
      <c r="D49" s="1204"/>
      <c r="E49" s="1205"/>
      <c r="F49" s="19">
        <v>7.84</v>
      </c>
      <c r="G49" s="20">
        <v>0.57999999999999996</v>
      </c>
      <c r="H49" s="20">
        <v>3.86</v>
      </c>
      <c r="I49" s="20">
        <v>2.4900000000000002</v>
      </c>
      <c r="J49" s="21">
        <v>0.48</v>
      </c>
    </row>
    <row r="50" spans="2:10" ht="13.5" customHeight="1" x14ac:dyDescent="0.15"/>
  </sheetData>
  <sheetProtection algorithmName="SHA-512" hashValue="6RSYpFwdP1B1yAwQ0N0+9ENaNbcaiyqbyWcZb9UWAAvDGwQFIenJaGiawkpz2Neagur3WN1kFRtoXvAzCrWP5g==" saltValue="rH8HtOiW4+ayqtNUbF4B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高松慎一</cp:lastModifiedBy>
  <cp:lastPrinted>2022-03-17T09:59:11Z</cp:lastPrinted>
  <dcterms:created xsi:type="dcterms:W3CDTF">2022-02-02T05:02:17Z</dcterms:created>
  <dcterms:modified xsi:type="dcterms:W3CDTF">2022-03-21T02:51:00Z</dcterms:modified>
  <cp:category/>
</cp:coreProperties>
</file>