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svky.vdi.pref.nagano.lg.jp\全庁共有\本庁\02_企画振興部\06 市町村課\財政係\一般財政\01 財政状況資料集\R4財政状況資料集\3月公表分\04上伊那\"/>
    </mc:Choice>
  </mc:AlternateContent>
  <xr:revisionPtr revIDLastSave="0" documentId="13_ncr:1_{8A218A34-E9F6-4353-AC51-E5283E9A0089}" xr6:coauthVersionLast="47" xr6:coauthVersionMax="47" xr10:uidLastSave="{00000000-0000-0000-0000-000000000000}"/>
  <bookViews>
    <workbookView xWindow="-120" yWindow="-120" windowWidth="25440" windowHeight="155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6" i="10" l="1"/>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AM37" i="10"/>
  <c r="C37" i="10"/>
  <c r="BE36" i="10"/>
  <c r="C36" i="10"/>
  <c r="BE35" i="10"/>
  <c r="BE34" i="10"/>
  <c r="C34" i="10"/>
  <c r="C35" i="10" s="1"/>
  <c r="U34" i="10" l="1"/>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AM36" i="10" s="1"/>
  <c r="BW34" i="10"/>
  <c r="BW35" i="10" s="1"/>
  <c r="BW36" i="10" s="1"/>
  <c r="BW37" i="10" s="1"/>
  <c r="BW38" i="10" s="1"/>
  <c r="BW39" i="10" s="1"/>
  <c r="BW40" i="10" s="1"/>
  <c r="BW41" i="10" s="1"/>
  <c r="BW42" i="10" s="1"/>
  <c r="BW43" i="10" s="1"/>
  <c r="CO34" i="10" l="1"/>
  <c r="CO35" i="10" s="1"/>
  <c r="CO36" i="10" s="1"/>
</calcChain>
</file>

<file path=xl/sharedStrings.xml><?xml version="1.0" encoding="utf-8"?>
<sst xmlns="http://schemas.openxmlformats.org/spreadsheetml/2006/main" count="1082" uniqueCount="618">
  <si>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</si>
  <si>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</si>
  <si>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</si>
  <si>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</si>
  <si>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</si>
  <si>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</si>
  <si>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</si>
  <si>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</si>
  <si>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</si>
  <si>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</si>
  <si>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</si>
  <si>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</si>
  <si>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</si>
  <si>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</si>
  <si>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</si>
  <si>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</si>
  <si>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</si>
  <si>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</si>
  <si>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</si>
  <si>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</si>
  <si>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</si>
  <si>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</si>
  <si>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</si>
  <si>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</si>
  <si>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</si>
  <si>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</si>
  <si>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</si>
  <si>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</si>
  <si>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</si>
  <si>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</si>
  <si>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</si>
  <si>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</si>
  <si>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</si>
  <si>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</si>
  <si>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</si>
  <si>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</si>
  <si>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</si>
  <si>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</si>
  <si>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</si>
  <si>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</si>
  <si>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</si>
  <si>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</si>
  <si>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</si>
  <si>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</si>
  <si>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</si>
  <si>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</si>
  <si>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</si>
  <si>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</si>
  <si>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</si>
  <si>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</si>
  <si>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</si>
  <si>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</si>
  <si>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</si>
  <si>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</si>
  <si>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</si>
  <si>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</si>
  <si>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</si>
  <si>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</si>
  <si>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</si>
  <si>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</si>
  <si>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</si>
  <si>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</si>
  <si>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</si>
  <si>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</si>
  <si>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</si>
  <si>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</si>
  <si>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</si>
  <si>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</si>
  <si>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</si>
  <si>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</si>
  <si>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</si>
  <si>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</si>
  <si>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</si>
  <si>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</si>
  <si>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</si>
  <si>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</si>
  <si>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</si>
  <si>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</si>
  <si>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</si>
  <si>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</si>
  <si>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</si>
  <si>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</si>
  <si>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</si>
  <si>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</si>
  <si>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</si>
  <si>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</si>
  <si>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</si>
  <si>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Ⅱ－１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</si>
  <si>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</si>
  <si>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</si>
  <si>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</si>
  <si>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</si>
  <si>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</si>
  <si>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</si>
  <si>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</si>
  <si>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</si>
  <si>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</si>
  <si>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</si>
  <si>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</si>
  <si>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</si>
  <si>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伊那市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</si>
  <si>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</si>
  <si>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</si>
  <si>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</si>
  <si>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</si>
  <si>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</si>
  <si>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</si>
  <si>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</si>
  <si>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</si>
  <si>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</si>
  <si>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</si>
  <si>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</si>
  <si>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</si>
  <si>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</si>
  <si>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</si>
  <si>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</si>
  <si>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</si>
  <si>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</si>
  <si>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</si>
  <si>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</si>
  <si>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</si>
  <si>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</si>
  <si>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</si>
  <si>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</si>
  <si>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</si>
  <si>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</si>
  <si>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</si>
  <si>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</si>
  <si>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</si>
  <si>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</si>
  <si>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</si>
  <si>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</si>
  <si>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</si>
  <si>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</si>
  <si>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</si>
  <si>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</si>
  <si>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</si>
  <si>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</si>
  <si>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</si>
  <si>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</si>
  <si>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</si>
  <si>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</si>
  <si>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</si>
  <si>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</si>
  <si>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</si>
  <si>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</si>
  <si>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</si>
  <si>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</si>
  <si>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</si>
  <si>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</si>
  <si>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</si>
  <si>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</si>
  <si>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</si>
  <si>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</si>
  <si>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</si>
  <si>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</si>
  <si>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</si>
  <si>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</si>
  <si>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</si>
  <si>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</si>
  <si>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</si>
  <si>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</si>
  <si>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</si>
  <si>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</si>
  <si>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</si>
  <si>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</si>
  <si>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</si>
  <si>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</si>
  <si>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</si>
  <si>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</si>
  <si>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</si>
  <si>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</si>
  <si>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</si>
  <si>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</si>
  <si>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</si>
  <si>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</si>
  <si>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</si>
  <si>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</si>
  <si>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</si>
  <si>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</si>
  <si>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</si>
  <si>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</si>
  <si>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</si>
  <si>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</si>
  <si>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</si>
  <si>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</si>
  <si>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</si>
  <si>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</si>
  <si>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</si>
  <si>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</si>
  <si>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</si>
  <si>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</si>
  <si>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</si>
  <si>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</si>
  <si>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</si>
  <si>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</si>
  <si>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</si>
  <si>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</si>
  <si>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</si>
  <si>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</si>
  <si>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</si>
  <si>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</si>
  <si>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</si>
  <si>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</si>
  <si>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</si>
  <si>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</si>
  <si>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</si>
  <si>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</si>
  <si>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</si>
  <si>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</si>
  <si>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</si>
  <si>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</si>
  <si>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</si>
  <si>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</si>
  <si>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</si>
  <si>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</si>
  <si>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長野県伊那市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</si>
  <si>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</si>
  <si>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</si>
  <si>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</si>
  <si>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</si>
  <si>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</si>
  <si>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</si>
  <si>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</si>
  <si>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</si>
  <si>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</si>
  <si>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</si>
  <si>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</si>
  <si>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</si>
  <si>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</si>
  <si>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</si>
  <si>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</si>
  <si>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</si>
  <si>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</si>
  <si>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</si>
  <si>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</si>
  <si>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</si>
  <si>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</si>
  <si>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</si>
  <si>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</si>
  <si>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</si>
  <si>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</si>
  <si>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</si>
  <si>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</si>
  <si>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</si>
  <si>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</si>
  <si>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</si>
  <si>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</si>
  <si>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</si>
  <si>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</si>
  <si>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</si>
  <si>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</si>
  <si>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</si>
  <si>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</si>
  <si>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</si>
  <si>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</si>
  <si>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</si>
  <si>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</si>
  <si>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</si>
  <si>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</si>
  <si>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</si>
  <si>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</si>
  <si>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</si>
  <si>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</si>
  <si>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</si>
  <si>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</si>
  <si>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</si>
  <si>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</si>
  <si>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</si>
  <si>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</si>
  <si>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</si>
  <si>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</si>
  <si>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</si>
  <si>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</si>
  <si>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</si>
  <si>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</si>
  <si>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</si>
  <si>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</si>
  <si>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</si>
  <si>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</si>
  <si>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</si>
  <si>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</si>
  <si>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</si>
  <si>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</si>
  <si>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</si>
  <si>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</si>
  <si>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</si>
  <si>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</si>
  <si>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</si>
  <si>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</si>
  <si>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</si>
  <si>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</si>
  <si>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</si>
  <si>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</si>
  <si>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</si>
  <si>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</si>
  <si>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</si>
  <si>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</si>
  <si>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</si>
  <si>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</si>
  <si>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</si>
  <si>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</si>
  <si>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</si>
  <si>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</si>
  <si>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</si>
  <si>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</si>
  <si>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</si>
  <si>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</si>
  <si>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</si>
  <si>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</si>
  <si>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</si>
  <si>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</si>
  <si>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</si>
  <si>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</si>
  <si>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</si>
  <si>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</si>
  <si>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</si>
  <si>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</si>
  <si>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</si>
  <si>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</si>
  <si>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</si>
  <si>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</si>
  <si>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</si>
  <si>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</si>
  <si>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</si>
  <si>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</si>
  <si>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</si>
  <si>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</si>
  <si>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</si>
  <si>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</si>
  <si>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</si>
  <si>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</si>
  <si>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</si>
  <si>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</si>
  <si>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</si>
  <si>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</si>
  <si>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</si>
  <si>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</si>
  <si>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</si>
  <si>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</si>
  <si>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</si>
  <si>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</si>
  <si>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</si>
  <si>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介護サービス</t>
    <phoneticPr fontId="5"/>
  </si>
  <si>
    <t>被保険者数(人)</t>
  </si>
  <si>
    <t>　積立金</t>
    <phoneticPr fontId="5"/>
  </si>
  <si>
    <t>　うち臨時財政対策債</t>
    <phoneticPr fontId="5"/>
  </si>
  <si>
    <t>駐車場整備</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</si>
  <si>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</si>
  <si>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</si>
  <si>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</si>
  <si>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</si>
  <si>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</si>
  <si>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</si>
  <si>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</si>
  <si>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</si>
  <si>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</si>
  <si>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</si>
  <si>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</si>
  <si>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</si>
  <si>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</si>
  <si>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</si>
  <si>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</si>
  <si>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</si>
  <si>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</si>
  <si>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</si>
  <si>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</si>
  <si>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</si>
  <si>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</si>
  <si>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</si>
  <si>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長野県伊那市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</si>
  <si>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</si>
  <si>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</si>
  <si>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</si>
  <si>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</si>
  <si>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</si>
  <si>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</si>
  <si>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</si>
  <si>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</si>
  <si>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</si>
  <si>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</si>
  <si>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</si>
  <si>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</si>
  <si>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</si>
  <si>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</si>
  <si>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</si>
  <si>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</si>
  <si>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</si>
  <si>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</si>
  <si>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</si>
  <si>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</si>
  <si>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公有財産管理活用事業特別会計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</si>
  <si>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</si>
  <si>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</si>
  <si>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</si>
  <si>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</si>
  <si>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</si>
  <si>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</si>
  <si>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</si>
  <si>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</si>
  <si>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</si>
  <si>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</si>
  <si>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</si>
  <si>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</si>
  <si>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</si>
  <si>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</si>
  <si>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</si>
  <si>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国民健康保険直営診療所特別会計</t>
    <phoneticPr fontId="5"/>
  </si>
  <si>
    <t>介護保険特別会計</t>
    <phoneticPr fontId="5"/>
  </si>
  <si>
    <t>後期高齢者医療特別会計</t>
    <phoneticPr fontId="5"/>
  </si>
  <si>
    <t>市営駐車場事業特別会計</t>
    <phoneticPr fontId="5"/>
  </si>
  <si>
    <t>水道事業会計</t>
    <phoneticPr fontId="5"/>
  </si>
  <si>
    <t>法適用企業</t>
    <phoneticPr fontId="5"/>
  </si>
  <si>
    <t>下水道事業会計</t>
    <phoneticPr fontId="5"/>
  </si>
  <si>
    <t>法適用企業</t>
    <phoneticPr fontId="5"/>
  </si>
  <si>
    <t>自動車運送事業会計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</si>
  <si>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</si>
  <si>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</si>
  <si>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</si>
  <si>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</si>
  <si>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</si>
  <si>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</si>
  <si>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</si>
  <si>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</si>
  <si>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</si>
  <si>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</si>
  <si>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</si>
  <si>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</si>
  <si>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</si>
  <si>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</si>
  <si>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</si>
  <si>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</si>
  <si>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</si>
  <si>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</si>
  <si>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</si>
  <si>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</si>
  <si>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</si>
  <si>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</si>
  <si>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</si>
  <si>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</si>
  <si>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</si>
  <si>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</si>
  <si>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</si>
  <si>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</si>
  <si>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</si>
  <si>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</si>
  <si>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</si>
  <si>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</si>
  <si>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</si>
  <si>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</si>
  <si>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</si>
  <si>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</si>
  <si>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</si>
  <si>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</si>
  <si>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</si>
  <si>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</si>
  <si>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</si>
  <si>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</si>
  <si>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</si>
  <si>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</si>
  <si>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</si>
  <si>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</si>
  <si>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</si>
  <si>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</si>
  <si>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</si>
  <si>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</si>
  <si>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</si>
  <si>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</si>
  <si>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</si>
  <si>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</si>
  <si>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</si>
  <si>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</si>
  <si>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</si>
  <si>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</si>
  <si>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</si>
  <si>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</si>
  <si>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</si>
  <si>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</si>
  <si>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</si>
  <si>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</si>
  <si>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</si>
  <si>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</si>
  <si>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</si>
  <si>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</si>
  <si>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</si>
  <si>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</si>
  <si>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</si>
  <si>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</si>
  <si>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</si>
  <si>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</si>
  <si>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</si>
  <si>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国民健康保険直営診療所特別会計</t>
    <phoneticPr fontId="5"/>
  </si>
  <si>
    <t>(Ｆ)</t>
    <phoneticPr fontId="5"/>
  </si>
  <si>
    <t>介護保険特別会計</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</si>
  <si>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</si>
  <si>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</si>
  <si>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</si>
  <si>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</si>
  <si>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</si>
  <si>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</si>
  <si>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</si>
  <si>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</si>
  <si>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</si>
  <si>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</si>
  <si>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</si>
  <si>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</si>
  <si>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</si>
  <si>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</si>
  <si>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</si>
  <si>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</si>
  <si>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</si>
  <si>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</si>
  <si>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</si>
  <si>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</si>
  <si>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</si>
  <si>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</si>
  <si>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</si>
  <si>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</si>
  <si>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</si>
  <si>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</si>
  <si>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</si>
  <si>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</si>
  <si>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</si>
  <si>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</si>
  <si>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</si>
  <si>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</si>
  <si>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</si>
  <si>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</si>
  <si>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</si>
  <si>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</si>
  <si>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</si>
  <si>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</si>
  <si>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</si>
  <si>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</si>
  <si>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</si>
  <si>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</si>
  <si>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</si>
  <si>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</si>
  <si>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</si>
  <si>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</si>
  <si>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</si>
  <si>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</si>
  <si>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</si>
  <si>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</si>
  <si>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</si>
  <si>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</si>
  <si>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</si>
  <si>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</si>
  <si>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</si>
  <si>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</si>
  <si>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</si>
  <si>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</si>
  <si>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</si>
  <si>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</si>
  <si>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</si>
  <si>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</si>
  <si>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</si>
  <si>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</si>
  <si>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</si>
  <si>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</si>
  <si>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</si>
  <si>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</si>
  <si>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</si>
  <si>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</si>
  <si>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</si>
  <si>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</si>
  <si>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</si>
  <si>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</si>
  <si>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</si>
  <si>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</si>
  <si>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</si>
  <si>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</si>
  <si>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</si>
  <si>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</si>
  <si>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</si>
  <si>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</si>
  <si>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</si>
  <si>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</si>
  <si>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</si>
  <si>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</si>
  <si>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</si>
  <si>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下水道事業会計</t>
  </si>
  <si>
    <t>水道事業会計</t>
  </si>
  <si>
    <t>一般会計</t>
  </si>
  <si>
    <t>自動車運送事業会計</t>
  </si>
  <si>
    <t>介護保険特別会計</t>
  </si>
  <si>
    <t>国民健康保険特別会計</t>
  </si>
  <si>
    <t>後期高齢者医療特別会計</t>
  </si>
  <si>
    <t>公有財産管理活用事業特別会計</t>
  </si>
  <si>
    <t>その他会計（赤字）</t>
  </si>
  <si>
    <t>その他会計（黒字）</t>
  </si>
  <si>
    <t>（百万円）</t>
    <phoneticPr fontId="5"/>
  </si>
  <si>
    <t>H30</t>
    <phoneticPr fontId="5"/>
  </si>
  <si>
    <t>R01</t>
    <phoneticPr fontId="5"/>
  </si>
  <si>
    <t>R02</t>
    <phoneticPr fontId="5"/>
  </si>
  <si>
    <t>R03</t>
    <phoneticPr fontId="5"/>
  </si>
  <si>
    <t>R04</t>
    <phoneticPr fontId="5"/>
  </si>
  <si>
    <t>上伊那広域連合（一般会計）</t>
  </si>
  <si>
    <t>上伊那広域連合（消防事業特別会計）</t>
  </si>
  <si>
    <t>上伊那広域連合（ふるさと市町村圏基金事業特別会計）</t>
  </si>
  <si>
    <t>上伊那広域連合（土木振興事業特別会計）</t>
  </si>
  <si>
    <t>伊那中央行政組合（一般会計）</t>
  </si>
  <si>
    <t>伊那中央行政組合（伊那中央病院会計）</t>
  </si>
  <si>
    <t>長野県上伊那広域水道用水企業団（水道用水供給事業会計）</t>
  </si>
  <si>
    <t>長野県後期高齢者医療広域連合（一般会計）</t>
  </si>
  <si>
    <t>長野県後期高齢者医療広域連合（後期高齢者医療特別会計）</t>
  </si>
  <si>
    <t>長野県市町村自治振興組合（一般会計）</t>
  </si>
  <si>
    <t>長野県民交通災害共済組合（一般会計）</t>
  </si>
  <si>
    <t>長野県地方税滞納整理機構（一般会計）</t>
  </si>
  <si>
    <t>伊那市振興公社</t>
  </si>
  <si>
    <t>伊那市観光</t>
  </si>
  <si>
    <t>上伊那産業振興会</t>
  </si>
  <si>
    <t>-</t>
    <phoneticPr fontId="2"/>
  </si>
  <si>
    <t>土地取得基金</t>
  </si>
  <si>
    <t>ふるさと応援基金</t>
    <rPh sb="4" eb="6">
      <t>オウエン</t>
    </rPh>
    <rPh sb="6" eb="8">
      <t>キキン</t>
    </rPh>
    <phoneticPr fontId="5"/>
  </si>
  <si>
    <t>職員退職手当基金</t>
    <rPh sb="0" eb="2">
      <t>ショクイン</t>
    </rPh>
    <rPh sb="2" eb="4">
      <t>タイショク</t>
    </rPh>
    <rPh sb="4" eb="6">
      <t>テアテ</t>
    </rPh>
    <rPh sb="6" eb="8">
      <t>キキン</t>
    </rPh>
    <phoneticPr fontId="5"/>
  </si>
  <si>
    <t>公共施設等管理基金</t>
    <rPh sb="0" eb="2">
      <t>コウキョウ</t>
    </rPh>
    <rPh sb="2" eb="4">
      <t>シセツ</t>
    </rPh>
    <rPh sb="4" eb="5">
      <t>トウ</t>
    </rPh>
    <rPh sb="5" eb="7">
      <t>カンリ</t>
    </rPh>
    <rPh sb="7" eb="9">
      <t>キキン</t>
    </rPh>
    <phoneticPr fontId="5"/>
  </si>
  <si>
    <t>廃棄物処理施設整備基金</t>
    <rPh sb="0" eb="3">
      <t>ハイキブツ</t>
    </rPh>
    <rPh sb="3" eb="5">
      <t>ショリ</t>
    </rPh>
    <rPh sb="5" eb="7">
      <t>シセツ</t>
    </rPh>
    <rPh sb="7" eb="9">
      <t>セイビ</t>
    </rPh>
    <rPh sb="9" eb="11">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</si>
</sst>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40"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69185</c:v>
                </c:pt>
                <c:pt idx="1">
                  <c:v>70166</c:v>
                </c:pt>
                <c:pt idx="2">
                  <c:v>70329</c:v>
                </c:pt>
                <c:pt idx="3">
                  <c:v>71871</c:v>
                </c:pt>
                <c:pt idx="4">
                  <c:v>71807</c:v>
                </c:pt>
              </c:numCache>
            </c:numRef>
          </c:val>
          <c:smooth val="0"/>
          <c:extLst>
            <c:ext xmlns:c16="http://schemas.microsoft.com/office/drawing/2014/chart" uri="{C3380CC4-5D6E-409C-BE32-E72D297353CC}">
              <c16:uniqueId val="{00000000-5D86-403E-BD7E-21D6DCE9177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67804</c:v>
                </c:pt>
                <c:pt idx="1">
                  <c:v>82683</c:v>
                </c:pt>
                <c:pt idx="2">
                  <c:v>92893</c:v>
                </c:pt>
                <c:pt idx="3">
                  <c:v>91814</c:v>
                </c:pt>
                <c:pt idx="4">
                  <c:v>65418</c:v>
                </c:pt>
              </c:numCache>
            </c:numRef>
          </c:val>
          <c:smooth val="0"/>
          <c:extLst>
            <c:ext xmlns:c16="http://schemas.microsoft.com/office/drawing/2014/chart" uri="{C3380CC4-5D6E-409C-BE32-E72D297353CC}">
              <c16:uniqueId val="{00000001-5D86-403E-BD7E-21D6DCE9177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4.3</c:v>
                </c:pt>
                <c:pt idx="1">
                  <c:v>4.67</c:v>
                </c:pt>
                <c:pt idx="2">
                  <c:v>4.41</c:v>
                </c:pt>
                <c:pt idx="3">
                  <c:v>4.2300000000000004</c:v>
                </c:pt>
                <c:pt idx="4">
                  <c:v>4.58</c:v>
                </c:pt>
              </c:numCache>
            </c:numRef>
          </c:val>
          <c:extLst>
            <c:ext xmlns:c16="http://schemas.microsoft.com/office/drawing/2014/chart" uri="{C3380CC4-5D6E-409C-BE32-E72D297353CC}">
              <c16:uniqueId val="{00000000-B7B6-498F-BC80-A838454EEF0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26.44</c:v>
                </c:pt>
                <c:pt idx="1">
                  <c:v>27.5</c:v>
                </c:pt>
                <c:pt idx="2">
                  <c:v>25.17</c:v>
                </c:pt>
                <c:pt idx="3">
                  <c:v>26.32</c:v>
                </c:pt>
                <c:pt idx="4">
                  <c:v>26.4</c:v>
                </c:pt>
              </c:numCache>
            </c:numRef>
          </c:val>
          <c:extLst>
            <c:ext xmlns:c16="http://schemas.microsoft.com/office/drawing/2014/chart" uri="{C3380CC4-5D6E-409C-BE32-E72D297353CC}">
              <c16:uniqueId val="{00000001-B7B6-498F-BC80-A838454EEF0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3.86</c:v>
                </c:pt>
                <c:pt idx="1">
                  <c:v>2.4900000000000002</c:v>
                </c:pt>
                <c:pt idx="2">
                  <c:v>0.48</c:v>
                </c:pt>
                <c:pt idx="3">
                  <c:v>3.96</c:v>
                </c:pt>
                <c:pt idx="4">
                  <c:v>0.48</c:v>
                </c:pt>
              </c:numCache>
            </c:numRef>
          </c:val>
          <c:smooth val="0"/>
          <c:extLst>
            <c:ext xmlns:c16="http://schemas.microsoft.com/office/drawing/2014/chart" uri="{C3380CC4-5D6E-409C-BE32-E72D297353CC}">
              <c16:uniqueId val="{00000002-B7B6-498F-BC80-A838454EEF0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52A2-4D9D-A468-54C8568FACF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2A2-4D9D-A468-54C8568FACF0}"/>
            </c:ext>
          </c:extLst>
        </c:ser>
        <c:ser>
          <c:idx val="2"/>
          <c:order val="2"/>
          <c:tx>
            <c:strRef>
              <c:f>データシート!$A$29</c:f>
              <c:strCache>
                <c:ptCount val="1"/>
                <c:pt idx="0">
                  <c:v>公有財産管理活用事業特別会計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52A2-4D9D-A468-54C8568FACF0}"/>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0.03</c:v>
                </c:pt>
                <c:pt idx="2">
                  <c:v>#N/A</c:v>
                </c:pt>
                <c:pt idx="3">
                  <c:v>0.04</c:v>
                </c:pt>
                <c:pt idx="4">
                  <c:v>#N/A</c:v>
                </c:pt>
                <c:pt idx="5">
                  <c:v>0.04</c:v>
                </c:pt>
                <c:pt idx="6">
                  <c:v>#N/A</c:v>
                </c:pt>
                <c:pt idx="7">
                  <c:v>0.04</c:v>
                </c:pt>
                <c:pt idx="8">
                  <c:v>#N/A</c:v>
                </c:pt>
                <c:pt idx="9">
                  <c:v>0.05</c:v>
                </c:pt>
              </c:numCache>
            </c:numRef>
          </c:val>
          <c:extLst>
            <c:ext xmlns:c16="http://schemas.microsoft.com/office/drawing/2014/chart" uri="{C3380CC4-5D6E-409C-BE32-E72D297353CC}">
              <c16:uniqueId val="{00000003-52A2-4D9D-A468-54C8568FACF0}"/>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0.32</c:v>
                </c:pt>
                <c:pt idx="4">
                  <c:v>#N/A</c:v>
                </c:pt>
                <c:pt idx="5">
                  <c:v>0.54</c:v>
                </c:pt>
                <c:pt idx="6">
                  <c:v>#N/A</c:v>
                </c:pt>
                <c:pt idx="7">
                  <c:v>0.38</c:v>
                </c:pt>
                <c:pt idx="8">
                  <c:v>#N/A</c:v>
                </c:pt>
                <c:pt idx="9">
                  <c:v>0.22</c:v>
                </c:pt>
              </c:numCache>
            </c:numRef>
          </c:val>
          <c:extLst>
            <c:ext xmlns:c16="http://schemas.microsoft.com/office/drawing/2014/chart" uri="{C3380CC4-5D6E-409C-BE32-E72D297353CC}">
              <c16:uniqueId val="{00000004-52A2-4D9D-A468-54C8568FACF0}"/>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0.59</c:v>
                </c:pt>
                <c:pt idx="2">
                  <c:v>#N/A</c:v>
                </c:pt>
                <c:pt idx="3">
                  <c:v>0.35</c:v>
                </c:pt>
                <c:pt idx="4">
                  <c:v>#N/A</c:v>
                </c:pt>
                <c:pt idx="5">
                  <c:v>0.63</c:v>
                </c:pt>
                <c:pt idx="6">
                  <c:v>#N/A</c:v>
                </c:pt>
                <c:pt idx="7">
                  <c:v>0.5</c:v>
                </c:pt>
                <c:pt idx="8">
                  <c:v>#N/A</c:v>
                </c:pt>
                <c:pt idx="9">
                  <c:v>0.64</c:v>
                </c:pt>
              </c:numCache>
            </c:numRef>
          </c:val>
          <c:extLst>
            <c:ext xmlns:c16="http://schemas.microsoft.com/office/drawing/2014/chart" uri="{C3380CC4-5D6E-409C-BE32-E72D297353CC}">
              <c16:uniqueId val="{00000005-52A2-4D9D-A468-54C8568FACF0}"/>
            </c:ext>
          </c:extLst>
        </c:ser>
        <c:ser>
          <c:idx val="6"/>
          <c:order val="6"/>
          <c:tx>
            <c:strRef>
              <c:f>データシート!$A$33</c:f>
              <c:strCache>
                <c:ptCount val="1"/>
                <c:pt idx="0">
                  <c:v>自動車運送事業会計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1.04</c:v>
                </c:pt>
                <c:pt idx="2">
                  <c:v>#N/A</c:v>
                </c:pt>
                <c:pt idx="3">
                  <c:v>1.06</c:v>
                </c:pt>
                <c:pt idx="4">
                  <c:v>#N/A</c:v>
                </c:pt>
                <c:pt idx="5">
                  <c:v>0.92</c:v>
                </c:pt>
                <c:pt idx="6">
                  <c:v>#N/A</c:v>
                </c:pt>
                <c:pt idx="7">
                  <c:v>0.81</c:v>
                </c:pt>
                <c:pt idx="8">
                  <c:v>#N/A</c:v>
                </c:pt>
                <c:pt idx="9">
                  <c:v>0.9</c:v>
                </c:pt>
              </c:numCache>
            </c:numRef>
          </c:val>
          <c:extLst>
            <c:ext xmlns:c16="http://schemas.microsoft.com/office/drawing/2014/chart" uri="{C3380CC4-5D6E-409C-BE32-E72D297353CC}">
              <c16:uniqueId val="{00000006-52A2-4D9D-A468-54C8568FACF0}"/>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4.3</c:v>
                </c:pt>
                <c:pt idx="2">
                  <c:v>#N/A</c:v>
                </c:pt>
                <c:pt idx="3">
                  <c:v>4.67</c:v>
                </c:pt>
                <c:pt idx="4">
                  <c:v>#N/A</c:v>
                </c:pt>
                <c:pt idx="5">
                  <c:v>4.41</c:v>
                </c:pt>
                <c:pt idx="6">
                  <c:v>#N/A</c:v>
                </c:pt>
                <c:pt idx="7">
                  <c:v>4.2300000000000004</c:v>
                </c:pt>
                <c:pt idx="8">
                  <c:v>#N/A</c:v>
                </c:pt>
                <c:pt idx="9">
                  <c:v>4.58</c:v>
                </c:pt>
              </c:numCache>
            </c:numRef>
          </c:val>
          <c:extLst>
            <c:ext xmlns:c16="http://schemas.microsoft.com/office/drawing/2014/chart" uri="{C3380CC4-5D6E-409C-BE32-E72D297353CC}">
              <c16:uniqueId val="{00000007-52A2-4D9D-A468-54C8568FACF0}"/>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3.21</c:v>
                </c:pt>
                <c:pt idx="2">
                  <c:v>#N/A</c:v>
                </c:pt>
                <c:pt idx="3">
                  <c:v>3.1</c:v>
                </c:pt>
                <c:pt idx="4">
                  <c:v>#N/A</c:v>
                </c:pt>
                <c:pt idx="5">
                  <c:v>3.55</c:v>
                </c:pt>
                <c:pt idx="6">
                  <c:v>#N/A</c:v>
                </c:pt>
                <c:pt idx="7">
                  <c:v>3.87</c:v>
                </c:pt>
                <c:pt idx="8">
                  <c:v>#N/A</c:v>
                </c:pt>
                <c:pt idx="9">
                  <c:v>4.78</c:v>
                </c:pt>
              </c:numCache>
            </c:numRef>
          </c:val>
          <c:extLst>
            <c:ext xmlns:c16="http://schemas.microsoft.com/office/drawing/2014/chart" uri="{C3380CC4-5D6E-409C-BE32-E72D297353CC}">
              <c16:uniqueId val="{00000008-52A2-4D9D-A468-54C8568FACF0}"/>
            </c:ext>
          </c:extLst>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7.14</c:v>
                </c:pt>
                <c:pt idx="2">
                  <c:v>#N/A</c:v>
                </c:pt>
                <c:pt idx="3">
                  <c:v>7.44</c:v>
                </c:pt>
                <c:pt idx="4">
                  <c:v>#N/A</c:v>
                </c:pt>
                <c:pt idx="5">
                  <c:v>8.17</c:v>
                </c:pt>
                <c:pt idx="6">
                  <c:v>#N/A</c:v>
                </c:pt>
                <c:pt idx="7">
                  <c:v>8.2899999999999991</c:v>
                </c:pt>
                <c:pt idx="8">
                  <c:v>#N/A</c:v>
                </c:pt>
                <c:pt idx="9">
                  <c:v>7.99</c:v>
                </c:pt>
              </c:numCache>
            </c:numRef>
          </c:val>
          <c:extLst>
            <c:ext xmlns:c16="http://schemas.microsoft.com/office/drawing/2014/chart" uri="{C3380CC4-5D6E-409C-BE32-E72D297353CC}">
              <c16:uniqueId val="{00000009-52A2-4D9D-A468-54C8568FACF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4547</c:v>
                </c:pt>
                <c:pt idx="5">
                  <c:v>4536</c:v>
                </c:pt>
                <c:pt idx="8">
                  <c:v>4493</c:v>
                </c:pt>
                <c:pt idx="11">
                  <c:v>4407</c:v>
                </c:pt>
                <c:pt idx="14">
                  <c:v>4366</c:v>
                </c:pt>
              </c:numCache>
            </c:numRef>
          </c:val>
          <c:extLst>
            <c:ext xmlns:c16="http://schemas.microsoft.com/office/drawing/2014/chart" uri="{C3380CC4-5D6E-409C-BE32-E72D297353CC}">
              <c16:uniqueId val="{00000000-BD96-4AD8-A9C0-040E2713748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D96-4AD8-A9C0-040E2713748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33</c:v>
                </c:pt>
                <c:pt idx="3">
                  <c:v>26</c:v>
                </c:pt>
                <c:pt idx="6">
                  <c:v>32</c:v>
                </c:pt>
                <c:pt idx="9">
                  <c:v>37</c:v>
                </c:pt>
                <c:pt idx="12">
                  <c:v>40</c:v>
                </c:pt>
              </c:numCache>
            </c:numRef>
          </c:val>
          <c:extLst>
            <c:ext xmlns:c16="http://schemas.microsoft.com/office/drawing/2014/chart" uri="{C3380CC4-5D6E-409C-BE32-E72D297353CC}">
              <c16:uniqueId val="{00000002-BD96-4AD8-A9C0-040E2713748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968</c:v>
                </c:pt>
                <c:pt idx="3">
                  <c:v>839</c:v>
                </c:pt>
                <c:pt idx="6">
                  <c:v>802</c:v>
                </c:pt>
                <c:pt idx="9">
                  <c:v>820</c:v>
                </c:pt>
                <c:pt idx="12">
                  <c:v>920</c:v>
                </c:pt>
              </c:numCache>
            </c:numRef>
          </c:val>
          <c:extLst>
            <c:ext xmlns:c16="http://schemas.microsoft.com/office/drawing/2014/chart" uri="{C3380CC4-5D6E-409C-BE32-E72D297353CC}">
              <c16:uniqueId val="{00000003-BD96-4AD8-A9C0-040E2713748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1234</c:v>
                </c:pt>
                <c:pt idx="3">
                  <c:v>1217</c:v>
                </c:pt>
                <c:pt idx="6">
                  <c:v>1208</c:v>
                </c:pt>
                <c:pt idx="9">
                  <c:v>1226</c:v>
                </c:pt>
                <c:pt idx="12">
                  <c:v>1116</c:v>
                </c:pt>
              </c:numCache>
            </c:numRef>
          </c:val>
          <c:extLst>
            <c:ext xmlns:c16="http://schemas.microsoft.com/office/drawing/2014/chart" uri="{C3380CC4-5D6E-409C-BE32-E72D297353CC}">
              <c16:uniqueId val="{00000004-BD96-4AD8-A9C0-040E2713748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D96-4AD8-A9C0-040E2713748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D96-4AD8-A9C0-040E2713748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3818</c:v>
                </c:pt>
                <c:pt idx="3">
                  <c:v>3652</c:v>
                </c:pt>
                <c:pt idx="6">
                  <c:v>3617</c:v>
                </c:pt>
                <c:pt idx="9">
                  <c:v>3456</c:v>
                </c:pt>
                <c:pt idx="12">
                  <c:v>3512</c:v>
                </c:pt>
              </c:numCache>
            </c:numRef>
          </c:val>
          <c:extLst>
            <c:ext xmlns:c16="http://schemas.microsoft.com/office/drawing/2014/chart" uri="{C3380CC4-5D6E-409C-BE32-E72D297353CC}">
              <c16:uniqueId val="{00000007-BD96-4AD8-A9C0-040E2713748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1506</c:v>
                </c:pt>
                <c:pt idx="2">
                  <c:v>#N/A</c:v>
                </c:pt>
                <c:pt idx="3">
                  <c:v>#N/A</c:v>
                </c:pt>
                <c:pt idx="4">
                  <c:v>1198</c:v>
                </c:pt>
                <c:pt idx="5">
                  <c:v>#N/A</c:v>
                </c:pt>
                <c:pt idx="6">
                  <c:v>#N/A</c:v>
                </c:pt>
                <c:pt idx="7">
                  <c:v>1166</c:v>
                </c:pt>
                <c:pt idx="8">
                  <c:v>#N/A</c:v>
                </c:pt>
                <c:pt idx="9">
                  <c:v>#N/A</c:v>
                </c:pt>
                <c:pt idx="10">
                  <c:v>1132</c:v>
                </c:pt>
                <c:pt idx="11">
                  <c:v>#N/A</c:v>
                </c:pt>
                <c:pt idx="12">
                  <c:v>#N/A</c:v>
                </c:pt>
                <c:pt idx="13">
                  <c:v>1222</c:v>
                </c:pt>
                <c:pt idx="14">
                  <c:v>#N/A</c:v>
                </c:pt>
              </c:numCache>
            </c:numRef>
          </c:val>
          <c:smooth val="0"/>
          <c:extLst>
            <c:ext xmlns:c16="http://schemas.microsoft.com/office/drawing/2014/chart" uri="{C3380CC4-5D6E-409C-BE32-E72D297353CC}">
              <c16:uniqueId val="{00000008-BD96-4AD8-A9C0-040E2713748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50435</c:v>
                </c:pt>
                <c:pt idx="5">
                  <c:v>49684</c:v>
                </c:pt>
                <c:pt idx="8">
                  <c:v>48125</c:v>
                </c:pt>
                <c:pt idx="11">
                  <c:v>46857</c:v>
                </c:pt>
                <c:pt idx="14">
                  <c:v>43977</c:v>
                </c:pt>
              </c:numCache>
            </c:numRef>
          </c:val>
          <c:extLst>
            <c:ext xmlns:c16="http://schemas.microsoft.com/office/drawing/2014/chart" uri="{C3380CC4-5D6E-409C-BE32-E72D297353CC}">
              <c16:uniqueId val="{00000000-40C6-4A7F-969D-35AD5C0D35A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2666</c:v>
                </c:pt>
                <c:pt idx="5">
                  <c:v>2619</c:v>
                </c:pt>
                <c:pt idx="8">
                  <c:v>2658</c:v>
                </c:pt>
                <c:pt idx="11">
                  <c:v>2417</c:v>
                </c:pt>
                <c:pt idx="14">
                  <c:v>2134</c:v>
                </c:pt>
              </c:numCache>
            </c:numRef>
          </c:val>
          <c:extLst>
            <c:ext xmlns:c16="http://schemas.microsoft.com/office/drawing/2014/chart" uri="{C3380CC4-5D6E-409C-BE32-E72D297353CC}">
              <c16:uniqueId val="{00000001-40C6-4A7F-969D-35AD5C0D35A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18094</c:v>
                </c:pt>
                <c:pt idx="5">
                  <c:v>18529</c:v>
                </c:pt>
                <c:pt idx="8">
                  <c:v>20024</c:v>
                </c:pt>
                <c:pt idx="11">
                  <c:v>22541</c:v>
                </c:pt>
                <c:pt idx="14">
                  <c:v>24381</c:v>
                </c:pt>
              </c:numCache>
            </c:numRef>
          </c:val>
          <c:extLst>
            <c:ext xmlns:c16="http://schemas.microsoft.com/office/drawing/2014/chart" uri="{C3380CC4-5D6E-409C-BE32-E72D297353CC}">
              <c16:uniqueId val="{00000002-40C6-4A7F-969D-35AD5C0D35A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0C6-4A7F-969D-35AD5C0D35A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0C6-4A7F-969D-35AD5C0D35A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0C6-4A7F-969D-35AD5C0D35A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6100</c:v>
                </c:pt>
                <c:pt idx="3">
                  <c:v>5874</c:v>
                </c:pt>
                <c:pt idx="6">
                  <c:v>5590</c:v>
                </c:pt>
                <c:pt idx="9">
                  <c:v>5501</c:v>
                </c:pt>
                <c:pt idx="12">
                  <c:v>5435</c:v>
                </c:pt>
              </c:numCache>
            </c:numRef>
          </c:val>
          <c:extLst>
            <c:ext xmlns:c16="http://schemas.microsoft.com/office/drawing/2014/chart" uri="{C3380CC4-5D6E-409C-BE32-E72D297353CC}">
              <c16:uniqueId val="{00000006-40C6-4A7F-969D-35AD5C0D35A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8920</c:v>
                </c:pt>
                <c:pt idx="3">
                  <c:v>8245</c:v>
                </c:pt>
                <c:pt idx="6">
                  <c:v>7736</c:v>
                </c:pt>
                <c:pt idx="9">
                  <c:v>7452</c:v>
                </c:pt>
                <c:pt idx="12">
                  <c:v>6896</c:v>
                </c:pt>
              </c:numCache>
            </c:numRef>
          </c:val>
          <c:extLst>
            <c:ext xmlns:c16="http://schemas.microsoft.com/office/drawing/2014/chart" uri="{C3380CC4-5D6E-409C-BE32-E72D297353CC}">
              <c16:uniqueId val="{00000007-40C6-4A7F-969D-35AD5C0D35A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20470</c:v>
                </c:pt>
                <c:pt idx="3">
                  <c:v>18755</c:v>
                </c:pt>
                <c:pt idx="6">
                  <c:v>16965</c:v>
                </c:pt>
                <c:pt idx="9">
                  <c:v>15620</c:v>
                </c:pt>
                <c:pt idx="12">
                  <c:v>13787</c:v>
                </c:pt>
              </c:numCache>
            </c:numRef>
          </c:val>
          <c:extLst>
            <c:ext xmlns:c16="http://schemas.microsoft.com/office/drawing/2014/chart" uri="{C3380CC4-5D6E-409C-BE32-E72D297353CC}">
              <c16:uniqueId val="{00000008-40C6-4A7F-969D-35AD5C0D35A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117</c:v>
                </c:pt>
                <c:pt idx="3">
                  <c:v>92</c:v>
                </c:pt>
                <c:pt idx="6">
                  <c:v>74</c:v>
                </c:pt>
                <c:pt idx="9">
                  <c:v>62</c:v>
                </c:pt>
                <c:pt idx="12">
                  <c:v>51</c:v>
                </c:pt>
              </c:numCache>
            </c:numRef>
          </c:val>
          <c:extLst>
            <c:ext xmlns:c16="http://schemas.microsoft.com/office/drawing/2014/chart" uri="{C3380CC4-5D6E-409C-BE32-E72D297353CC}">
              <c16:uniqueId val="{00000009-40C6-4A7F-969D-35AD5C0D35A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31306</c:v>
                </c:pt>
                <c:pt idx="3">
                  <c:v>30934</c:v>
                </c:pt>
                <c:pt idx="6">
                  <c:v>30577</c:v>
                </c:pt>
                <c:pt idx="9">
                  <c:v>30310</c:v>
                </c:pt>
                <c:pt idx="12">
                  <c:v>28638</c:v>
                </c:pt>
              </c:numCache>
            </c:numRef>
          </c:val>
          <c:extLst>
            <c:ext xmlns:c16="http://schemas.microsoft.com/office/drawing/2014/chart" uri="{C3380CC4-5D6E-409C-BE32-E72D297353CC}">
              <c16:uniqueId val="{0000000A-40C6-4A7F-969D-35AD5C0D35A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0C6-4A7F-969D-35AD5C0D35A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5336</c:v>
                </c:pt>
                <c:pt idx="1">
                  <c:v>5750</c:v>
                </c:pt>
                <c:pt idx="2">
                  <c:v>5609</c:v>
                </c:pt>
              </c:numCache>
            </c:numRef>
          </c:val>
          <c:extLst>
            <c:ext xmlns:c16="http://schemas.microsoft.com/office/drawing/2014/chart" uri="{C3380CC4-5D6E-409C-BE32-E72D297353CC}">
              <c16:uniqueId val="{00000000-3A29-4F94-9F6E-8690E249DF7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852</c:v>
                </c:pt>
                <c:pt idx="1">
                  <c:v>1171</c:v>
                </c:pt>
                <c:pt idx="2">
                  <c:v>1573</c:v>
                </c:pt>
              </c:numCache>
            </c:numRef>
          </c:val>
          <c:extLst>
            <c:ext xmlns:c16="http://schemas.microsoft.com/office/drawing/2014/chart" uri="{C3380CC4-5D6E-409C-BE32-E72D297353CC}">
              <c16:uniqueId val="{00000001-3A29-4F94-9F6E-8690E249DF7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14526</c:v>
                </c:pt>
                <c:pt idx="1">
                  <c:v>15776</c:v>
                </c:pt>
                <c:pt idx="2">
                  <c:v>16911</c:v>
                </c:pt>
              </c:numCache>
            </c:numRef>
          </c:val>
          <c:extLst>
            <c:ext xmlns:c16="http://schemas.microsoft.com/office/drawing/2014/chart" uri="{C3380CC4-5D6E-409C-BE32-E72D297353CC}">
              <c16:uniqueId val="{00000002-3A29-4F94-9F6E-8690E249DF7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長野県伊那市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66,016
64,141
667.93
42,689,365
41,198,595
973,732
21,244,096
28,634,594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３年平均の財政力指数は横ばいとなった。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長野県平均は上回っているが、全国平均とほぼ同じ水準になっている。引き続き、行財政改革の推進により、人件費等の義務的経費の削減に努めるとともに、税収増につながるよう、景気回復に向けた地域経済対策に加え、移住・定住対策や企業誘致等にも積極的に取り組み、財政基盤の強化及び安定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157843</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30043"/>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72770</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157843</xdr:rowOff>
    </xdr:from>
    <xdr:to>
      <xdr:col>24</xdr:col>
      <xdr:colOff>12700</xdr:colOff>
      <xdr:row>36</xdr:row>
      <xdr:rowOff>157843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23585</xdr:rowOff>
    </xdr:from>
    <xdr:to>
      <xdr:col>23</xdr:col>
      <xdr:colOff>133350</xdr:colOff>
      <xdr:row>40</xdr:row>
      <xdr:rowOff>23585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8815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160565</xdr:rowOff>
    </xdr:from>
    <xdr:to>
      <xdr:col>19</xdr:col>
      <xdr:colOff>133350</xdr:colOff>
      <xdr:row>40</xdr:row>
      <xdr:rowOff>23585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84711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110672</xdr:rowOff>
    </xdr:from>
    <xdr:to>
      <xdr:col>19</xdr:col>
      <xdr:colOff>184150</xdr:colOff>
      <xdr:row>41</xdr:row>
      <xdr:rowOff>40822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25599</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05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160565</xdr:rowOff>
    </xdr:from>
    <xdr:to>
      <xdr:col>15</xdr:col>
      <xdr:colOff>82550</xdr:colOff>
      <xdr:row>39</xdr:row>
      <xdr:rowOff>160565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847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38</xdr:row>
      <xdr:rowOff>143328</xdr:rowOff>
    </xdr:from>
    <xdr:to>
      <xdr:col>15</xdr:col>
      <xdr:colOff>133350</xdr:colOff>
      <xdr:row>39</xdr:row>
      <xdr:rowOff>73478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65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83655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160565</xdr:rowOff>
    </xdr:from>
    <xdr:to>
      <xdr:col>11</xdr:col>
      <xdr:colOff>31750</xdr:colOff>
      <xdr:row>39</xdr:row>
      <xdr:rowOff>160565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6847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6350</xdr:rowOff>
    </xdr:from>
    <xdr:to>
      <xdr:col>11</xdr:col>
      <xdr:colOff>82550</xdr:colOff>
      <xdr:row>39</xdr:row>
      <xdr:rowOff>107950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118127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40822</xdr:rowOff>
    </xdr:from>
    <xdr:to>
      <xdr:col>7</xdr:col>
      <xdr:colOff>31750</xdr:colOff>
      <xdr:row>39</xdr:row>
      <xdr:rowOff>142422</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72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152599</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144235</xdr:rowOff>
    </xdr:from>
    <xdr:to>
      <xdr:col>23</xdr:col>
      <xdr:colOff>184150</xdr:colOff>
      <xdr:row>40</xdr:row>
      <xdr:rowOff>74385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160762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6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144235</xdr:rowOff>
    </xdr:from>
    <xdr:to>
      <xdr:col>19</xdr:col>
      <xdr:colOff>184150</xdr:colOff>
      <xdr:row>40</xdr:row>
      <xdr:rowOff>74385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84562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109765</xdr:rowOff>
    </xdr:from>
    <xdr:to>
      <xdr:col>15</xdr:col>
      <xdr:colOff>133350</xdr:colOff>
      <xdr:row>40</xdr:row>
      <xdr:rowOff>39915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24692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88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109765</xdr:rowOff>
    </xdr:from>
    <xdr:to>
      <xdr:col>11</xdr:col>
      <xdr:colOff>82550</xdr:colOff>
      <xdr:row>40</xdr:row>
      <xdr:rowOff>39915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24692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88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109765</xdr:rowOff>
    </xdr:from>
    <xdr:to>
      <xdr:col>7</xdr:col>
      <xdr:colOff>31750</xdr:colOff>
      <xdr:row>40</xdr:row>
      <xdr:rowOff>39915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24692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88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３年度は、普通交付税の再算定に伴う交付税額の増加と臨時財政対策債の増加により、経常収支比率は大幅に減少した。令和４年度は、臨時財政対策債の大幅な減少により、元年度以前と同程度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平均は下回っているが、長野県平均との比較では高い値となっている。今後も、移住・定住対策や企業誘致に取り組み、一般財源の確保に努めつつ、行財政改革の推進による経常経費の削減、一部事務組合等と連携した負担の適正化、繰上償還の実施や新規地方債の発行抑制等による公債費の削減などに取り組み、弾力的財政構造の構築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44027</xdr:rowOff>
    </xdr:from>
    <xdr:to>
      <xdr:col>23</xdr:col>
      <xdr:colOff>133350</xdr:colOff>
      <xdr:row>67</xdr:row>
      <xdr:rowOff>63923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159577"/>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130404</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44027</xdr:rowOff>
    </xdr:from>
    <xdr:to>
      <xdr:col>24</xdr:col>
      <xdr:colOff>12700</xdr:colOff>
      <xdr:row>59</xdr:row>
      <xdr:rowOff>44027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73660</xdr:rowOff>
    </xdr:from>
    <xdr:to>
      <xdr:col>23</xdr:col>
      <xdr:colOff>133350</xdr:colOff>
      <xdr:row>62</xdr:row>
      <xdr:rowOff>36406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360660"/>
          <a:ext cx="838200" cy="30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59707</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86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73660</xdr:rowOff>
    </xdr:from>
    <xdr:to>
      <xdr:col>19</xdr:col>
      <xdr:colOff>133350</xdr:colOff>
      <xdr:row>63</xdr:row>
      <xdr:rowOff>66040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0360660"/>
          <a:ext cx="889000" cy="506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1694</xdr:rowOff>
    </xdr:from>
    <xdr:to>
      <xdr:col>19</xdr:col>
      <xdr:colOff>184150</xdr:colOff>
      <xdr:row>62</xdr:row>
      <xdr:rowOff>103294</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88071</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71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140970</xdr:rowOff>
    </xdr:from>
    <xdr:to>
      <xdr:col>15</xdr:col>
      <xdr:colOff>82550</xdr:colOff>
      <xdr:row>63</xdr:row>
      <xdr:rowOff>66040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77087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26687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60537</xdr:rowOff>
    </xdr:from>
    <xdr:to>
      <xdr:col>11</xdr:col>
      <xdr:colOff>31750</xdr:colOff>
      <xdr:row>62</xdr:row>
      <xdr:rowOff>140970</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69043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168063</xdr:rowOff>
    </xdr:from>
    <xdr:to>
      <xdr:col>11</xdr:col>
      <xdr:colOff>82550</xdr:colOff>
      <xdr:row>64</xdr:row>
      <xdr:rowOff>98213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82990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119804</xdr:rowOff>
    </xdr:from>
    <xdr:to>
      <xdr:col>7</xdr:col>
      <xdr:colOff>31750</xdr:colOff>
      <xdr:row>64</xdr:row>
      <xdr:rowOff>49954</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34731</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157056</xdr:rowOff>
    </xdr:from>
    <xdr:to>
      <xdr:col>23</xdr:col>
      <xdr:colOff>184150</xdr:colOff>
      <xdr:row>62</xdr:row>
      <xdr:rowOff>87206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2133</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46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22860</xdr:rowOff>
    </xdr:from>
    <xdr:to>
      <xdr:col>19</xdr:col>
      <xdr:colOff>184150</xdr:colOff>
      <xdr:row>60</xdr:row>
      <xdr:rowOff>124460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134637</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07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15240</xdr:rowOff>
    </xdr:from>
    <xdr:to>
      <xdr:col>15</xdr:col>
      <xdr:colOff>133350</xdr:colOff>
      <xdr:row>63</xdr:row>
      <xdr:rowOff>116840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127017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90170</xdr:rowOff>
    </xdr:from>
    <xdr:to>
      <xdr:col>11</xdr:col>
      <xdr:colOff>82550</xdr:colOff>
      <xdr:row>63</xdr:row>
      <xdr:rowOff>20320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30497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9737</xdr:rowOff>
    </xdr:from>
    <xdr:to>
      <xdr:col>7</xdr:col>
      <xdr:colOff>31750</xdr:colOff>
      <xdr:row>62</xdr:row>
      <xdr:rowOff>111337</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121514</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[187,737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1,870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増とほぼ横ばいになった。依然、新型コロナウイルス関連対策経費の影響が大きく、また、ふるさと納税の寄附額によって関連経費の額は大きく左右されることになるが、引き続き、定員適正化計画に基づく定数管理と経常経費の見直し等に取り組み、経常経費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34865</xdr:rowOff>
    </xdr:from>
    <xdr:to>
      <xdr:col>23</xdr:col>
      <xdr:colOff>133350</xdr:colOff>
      <xdr:row>89</xdr:row>
      <xdr:rowOff>90199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22315"/>
          <a:ext cx="0" cy="14269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62276</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321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90199</xdr:rowOff>
    </xdr:from>
    <xdr:to>
      <xdr:col>24</xdr:col>
      <xdr:colOff>12700</xdr:colOff>
      <xdr:row>89</xdr:row>
      <xdr:rowOff>90199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349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121242</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66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34865</xdr:rowOff>
    </xdr:from>
    <xdr:to>
      <xdr:col>24</xdr:col>
      <xdr:colOff>12700</xdr:colOff>
      <xdr:row>81</xdr:row>
      <xdr:rowOff>34865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2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89523</xdr:rowOff>
    </xdr:from>
    <xdr:to>
      <xdr:col>23</xdr:col>
      <xdr:colOff>133350</xdr:colOff>
      <xdr:row>84</xdr:row>
      <xdr:rowOff>104564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491323"/>
          <a:ext cx="838200" cy="15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149686</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2085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133159</xdr:rowOff>
    </xdr:from>
    <xdr:to>
      <xdr:col>23</xdr:col>
      <xdr:colOff>184150</xdr:colOff>
      <xdr:row>84</xdr:row>
      <xdr:rowOff>63309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363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147523</xdr:rowOff>
    </xdr:from>
    <xdr:to>
      <xdr:col>19</xdr:col>
      <xdr:colOff>133350</xdr:colOff>
      <xdr:row>84</xdr:row>
      <xdr:rowOff>89523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377873"/>
          <a:ext cx="889000" cy="113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93988</xdr:rowOff>
    </xdr:from>
    <xdr:to>
      <xdr:col>19</xdr:col>
      <xdr:colOff>184150</xdr:colOff>
      <xdr:row>84</xdr:row>
      <xdr:rowOff>24138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32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34315</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093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11412</xdr:rowOff>
    </xdr:from>
    <xdr:to>
      <xdr:col>15</xdr:col>
      <xdr:colOff>82550</xdr:colOff>
      <xdr:row>83</xdr:row>
      <xdr:rowOff>147523</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070312"/>
          <a:ext cx="889000" cy="30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140984</xdr:rowOff>
    </xdr:from>
    <xdr:to>
      <xdr:col>15</xdr:col>
      <xdr:colOff>133350</xdr:colOff>
      <xdr:row>83</xdr:row>
      <xdr:rowOff>71134</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81311</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968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91923</xdr:rowOff>
    </xdr:from>
    <xdr:to>
      <xdr:col>11</xdr:col>
      <xdr:colOff>31750</xdr:colOff>
      <xdr:row>82</xdr:row>
      <xdr:rowOff>11412</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979373"/>
          <a:ext cx="889000" cy="90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35647</xdr:rowOff>
    </xdr:from>
    <xdr:to>
      <xdr:col>11</xdr:col>
      <xdr:colOff>82550</xdr:colOff>
      <xdr:row>82</xdr:row>
      <xdr:rowOff>137247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122024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18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1504</xdr:rowOff>
    </xdr:from>
    <xdr:to>
      <xdr:col>7</xdr:col>
      <xdr:colOff>31750</xdr:colOff>
      <xdr:row>82</xdr:row>
      <xdr:rowOff>103104</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6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87881</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14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53764</xdr:rowOff>
    </xdr:from>
    <xdr:to>
      <xdr:col>23</xdr:col>
      <xdr:colOff>184150</xdr:colOff>
      <xdr:row>84</xdr:row>
      <xdr:rowOff>155364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45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25841</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42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38723</xdr:rowOff>
    </xdr:from>
    <xdr:to>
      <xdr:col>19</xdr:col>
      <xdr:colOff>184150</xdr:colOff>
      <xdr:row>84</xdr:row>
      <xdr:rowOff>140323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44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125100</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526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96723</xdr:rowOff>
    </xdr:from>
    <xdr:to>
      <xdr:col>15</xdr:col>
      <xdr:colOff>133350</xdr:colOff>
      <xdr:row>84</xdr:row>
      <xdr:rowOff>26873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32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11650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413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132062</xdr:rowOff>
    </xdr:from>
    <xdr:to>
      <xdr:col>11</xdr:col>
      <xdr:colOff>82550</xdr:colOff>
      <xdr:row>82</xdr:row>
      <xdr:rowOff>62212</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01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72389</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78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41123</xdr:rowOff>
    </xdr:from>
    <xdr:to>
      <xdr:col>7</xdr:col>
      <xdr:colOff>31750</xdr:colOff>
      <xdr:row>81</xdr:row>
      <xdr:rowOff>142723</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92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152900</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697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前年度とほぼ横ばいとなった。類似団体内平均値との比較では、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おり、全国市平均と比較しても低い値となっている。市町村合併を機に、昇格基準の見直しや職員手当の適正化等給与制度の抜本的な改革に取り組んできた結果である。今後も、適正な給与水準の維持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52614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812157"/>
          <a:ext cx="0" cy="1499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83457</xdr:rowOff>
    </xdr:from>
    <xdr:to>
      <xdr:col>81</xdr:col>
      <xdr:colOff>44450</xdr:colOff>
      <xdr:row>85</xdr:row>
      <xdr:rowOff>117929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6179800" y="14656707"/>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90913</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6641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66221</xdr:rowOff>
    </xdr:from>
    <xdr:to>
      <xdr:col>77</xdr:col>
      <xdr:colOff>44450</xdr:colOff>
      <xdr:row>85</xdr:row>
      <xdr:rowOff>117929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463947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134257</xdr:rowOff>
    </xdr:from>
    <xdr:to>
      <xdr:col>72</xdr:col>
      <xdr:colOff>203200</xdr:colOff>
      <xdr:row>85</xdr:row>
      <xdr:rowOff>66221</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536057"/>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170543</xdr:rowOff>
    </xdr:from>
    <xdr:to>
      <xdr:col>73</xdr:col>
      <xdr:colOff>44450</xdr:colOff>
      <xdr:row>86</xdr:row>
      <xdr:rowOff>100693</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85470</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150586</xdr:rowOff>
    </xdr:from>
    <xdr:to>
      <xdr:col>68</xdr:col>
      <xdr:colOff>152400</xdr:colOff>
      <xdr:row>84</xdr:row>
      <xdr:rowOff>134257</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380936"/>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50998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50998</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32657</xdr:rowOff>
    </xdr:from>
    <xdr:to>
      <xdr:col>81</xdr:col>
      <xdr:colOff>95250</xdr:colOff>
      <xdr:row>85</xdr:row>
      <xdr:rowOff>134257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49184</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45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67129</xdr:rowOff>
    </xdr:from>
    <xdr:to>
      <xdr:col>77</xdr:col>
      <xdr:colOff>95250</xdr:colOff>
      <xdr:row>85</xdr:row>
      <xdr:rowOff>168729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7456</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409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15421</xdr:rowOff>
    </xdr:from>
    <xdr:to>
      <xdr:col>73</xdr:col>
      <xdr:colOff>44450</xdr:colOff>
      <xdr:row>85</xdr:row>
      <xdr:rowOff>117021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127198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83457</xdr:rowOff>
    </xdr:from>
    <xdr:to>
      <xdr:col>68</xdr:col>
      <xdr:colOff>203200</xdr:colOff>
      <xdr:row>85</xdr:row>
      <xdr:rowOff>13607</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23784</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99786</xdr:rowOff>
    </xdr:from>
    <xdr:to>
      <xdr:col>64</xdr:col>
      <xdr:colOff>152400</xdr:colOff>
      <xdr:row>84</xdr:row>
      <xdr:rowOff>29936</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3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40113</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人の増となったが、ほぼ横ばいである。類似団体内平均値との比較では、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0.81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人下回っており、全国平均や長野県平均と比較しても低い値となっている。平成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市町村合併以降、定員適正化計画に基づき、着実に職員数の削減を進めてきたことによるものであり、ワクチン接種等、新たに生じた業務も人員配置の工夫により対応してきた。今後も、定員適正化計画に基づき、住民サービスを低下させることなく、民間委託の推進等により、適正な職員数となるよう努めるが、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年に国民スポーツ大会長野県開催が控えており、更なる工夫が求められる。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11854</xdr:rowOff>
    </xdr:from>
    <xdr:to>
      <xdr:col>81</xdr:col>
      <xdr:colOff>44450</xdr:colOff>
      <xdr:row>67</xdr:row>
      <xdr:rowOff>24856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127404"/>
          <a:ext cx="0" cy="13846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168383</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84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24856</xdr:rowOff>
    </xdr:from>
    <xdr:to>
      <xdr:col>81</xdr:col>
      <xdr:colOff>133350</xdr:colOff>
      <xdr:row>67</xdr:row>
      <xdr:rowOff>24856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51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98231</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70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11854</xdr:rowOff>
    </xdr:from>
    <xdr:to>
      <xdr:col>81</xdr:col>
      <xdr:colOff>133350</xdr:colOff>
      <xdr:row>59</xdr:row>
      <xdr:rowOff>11854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12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29754</xdr:rowOff>
    </xdr:from>
    <xdr:to>
      <xdr:col>81</xdr:col>
      <xdr:colOff>44450</xdr:colOff>
      <xdr:row>61</xdr:row>
      <xdr:rowOff>33201</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488204"/>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47551</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5060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75474</xdr:rowOff>
    </xdr:from>
    <xdr:to>
      <xdr:col>81</xdr:col>
      <xdr:colOff>95250</xdr:colOff>
      <xdr:row>62</xdr:row>
      <xdr:rowOff>5624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5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22860</xdr:rowOff>
    </xdr:from>
    <xdr:to>
      <xdr:col>77</xdr:col>
      <xdr:colOff>44450</xdr:colOff>
      <xdr:row>61</xdr:row>
      <xdr:rowOff>29754</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481310"/>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65133</xdr:rowOff>
    </xdr:from>
    <xdr:to>
      <xdr:col>77</xdr:col>
      <xdr:colOff>95250</xdr:colOff>
      <xdr:row>61</xdr:row>
      <xdr:rowOff>166733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151510</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609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22860</xdr:rowOff>
    </xdr:from>
    <xdr:to>
      <xdr:col>72</xdr:col>
      <xdr:colOff>203200</xdr:colOff>
      <xdr:row>61</xdr:row>
      <xdr:rowOff>29754</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flipV="1">
          <a:off x="14401800" y="10481310"/>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21469</xdr:rowOff>
    </xdr:from>
    <xdr:to>
      <xdr:col>73</xdr:col>
      <xdr:colOff>44450</xdr:colOff>
      <xdr:row>61</xdr:row>
      <xdr:rowOff>123069</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107846</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566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29754</xdr:rowOff>
    </xdr:from>
    <xdr:to>
      <xdr:col>68</xdr:col>
      <xdr:colOff>152400</xdr:colOff>
      <xdr:row>61</xdr:row>
      <xdr:rowOff>32052</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flipV="1">
          <a:off x="13512800" y="10488204"/>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26065</xdr:rowOff>
    </xdr:from>
    <xdr:to>
      <xdr:col>68</xdr:col>
      <xdr:colOff>203200</xdr:colOff>
      <xdr:row>61</xdr:row>
      <xdr:rowOff>127665</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112442</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570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21469</xdr:rowOff>
    </xdr:from>
    <xdr:to>
      <xdr:col>64</xdr:col>
      <xdr:colOff>152400</xdr:colOff>
      <xdr:row>61</xdr:row>
      <xdr:rowOff>123069</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107846</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566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153851</xdr:rowOff>
    </xdr:from>
    <xdr:to>
      <xdr:col>81</xdr:col>
      <xdr:colOff>95250</xdr:colOff>
      <xdr:row>61</xdr:row>
      <xdr:rowOff>84001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44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170378</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285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150404</xdr:rowOff>
    </xdr:from>
    <xdr:to>
      <xdr:col>77</xdr:col>
      <xdr:colOff>95250</xdr:colOff>
      <xdr:row>61</xdr:row>
      <xdr:rowOff>80554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43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90731</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206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143510</xdr:rowOff>
    </xdr:from>
    <xdr:to>
      <xdr:col>73</xdr:col>
      <xdr:colOff>44450</xdr:colOff>
      <xdr:row>61</xdr:row>
      <xdr:rowOff>73660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83837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150404</xdr:rowOff>
    </xdr:from>
    <xdr:to>
      <xdr:col>68</xdr:col>
      <xdr:colOff>203200</xdr:colOff>
      <xdr:row>61</xdr:row>
      <xdr:rowOff>80554</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43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90731</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206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152702</xdr:rowOff>
    </xdr:from>
    <xdr:to>
      <xdr:col>64</xdr:col>
      <xdr:colOff>152400</xdr:colOff>
      <xdr:row>61</xdr:row>
      <xdr:rowOff>82852</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43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93029</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208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返すより多く借りない」方針に基づき、繰上償還や地方債の借入抑制などにより地方債残高の減少に取り組んでいる中、前年度とほぼ横ばいとなった。全国平均や長野県平均と比較すると、依然、高い値となっている。今後、大型事業の償還が始まることなどから、数値を改善し続けるのは難しいが、臨時財政対策債分を除き「返すより多く借りない」方針を堅持しつつ、積極的に繰上償還を行い、財政の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a:extLst>
            <a:ext uri="{FF2B5EF4-FFF2-40B4-BE49-F238E27FC236}">
              <a16:creationId xmlns:a16="http://schemas.microsoft.com/office/drawing/2014/main" id="{00000000-0008-0000-0300-00008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31448</xdr:rowOff>
    </xdr:from>
    <xdr:to>
      <xdr:col>81</xdr:col>
      <xdr:colOff>44450</xdr:colOff>
      <xdr:row>44</xdr:row>
      <xdr:rowOff>50195</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7018000" y="6203648"/>
          <a:ext cx="0" cy="13903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22272</xdr:rowOff>
    </xdr:from>
    <xdr:ext cx="762000" cy="259045"/>
    <xdr:sp macro="" textlink="">
      <xdr:nvSpPr>
        <xdr:cNvPr id="386" name="公債費負担の状況最小値テキスト">
          <a:extLst>
            <a:ext uri="{FF2B5EF4-FFF2-40B4-BE49-F238E27FC236}">
              <a16:creationId xmlns:a16="http://schemas.microsoft.com/office/drawing/2014/main" id="{00000000-0008-0000-0300-000082010000}"/>
            </a:ext>
          </a:extLst>
        </xdr:cNvPr>
        <xdr:cNvSpPr txBox="1"/>
      </xdr:nvSpPr>
      <xdr:spPr>
        <a:xfrm>
          <a:off x="17106900" y="756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50195</xdr:rowOff>
    </xdr:from>
    <xdr:to>
      <xdr:col>81</xdr:col>
      <xdr:colOff>133350</xdr:colOff>
      <xdr:row>44</xdr:row>
      <xdr:rowOff>50195</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759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117825</xdr:rowOff>
    </xdr:from>
    <xdr:ext cx="762000" cy="259045"/>
    <xdr:sp macro="" textlink="">
      <xdr:nvSpPr>
        <xdr:cNvPr id="388" name="公債費負担の状況最大値テキスト">
          <a:extLst>
            <a:ext uri="{FF2B5EF4-FFF2-40B4-BE49-F238E27FC236}">
              <a16:creationId xmlns:a16="http://schemas.microsoft.com/office/drawing/2014/main" id="{00000000-0008-0000-0300-000084010000}"/>
            </a:ext>
          </a:extLst>
        </xdr:cNvPr>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31448</xdr:rowOff>
    </xdr:from>
    <xdr:to>
      <xdr:col>81</xdr:col>
      <xdr:colOff>133350</xdr:colOff>
      <xdr:row>36</xdr:row>
      <xdr:rowOff>31448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46567</xdr:rowOff>
    </xdr:from>
    <xdr:to>
      <xdr:col>81</xdr:col>
      <xdr:colOff>44450</xdr:colOff>
      <xdr:row>40</xdr:row>
      <xdr:rowOff>58057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6179800" y="6904567"/>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105729</xdr:rowOff>
    </xdr:from>
    <xdr:ext cx="762000" cy="259045"/>
    <xdr:sp macro="" textlink="">
      <xdr:nvSpPr>
        <xdr:cNvPr id="391" name="公債費負担の状況平均値テキスト">
          <a:extLst>
            <a:ext uri="{FF2B5EF4-FFF2-40B4-BE49-F238E27FC236}">
              <a16:creationId xmlns:a16="http://schemas.microsoft.com/office/drawing/2014/main" id="{00000000-0008-0000-0300-000087010000}"/>
            </a:ext>
          </a:extLst>
        </xdr:cNvPr>
        <xdr:cNvSpPr txBox="1"/>
      </xdr:nvSpPr>
      <xdr:spPr>
        <a:xfrm>
          <a:off x="17106900" y="69637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133652</xdr:rowOff>
    </xdr:from>
    <xdr:to>
      <xdr:col>81</xdr:col>
      <xdr:colOff>95250</xdr:colOff>
      <xdr:row>41</xdr:row>
      <xdr:rowOff>63802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9672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58057</xdr:rowOff>
    </xdr:from>
    <xdr:to>
      <xdr:col>77</xdr:col>
      <xdr:colOff>44450</xdr:colOff>
      <xdr:row>40</xdr:row>
      <xdr:rowOff>161472</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5290800" y="6916057"/>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133652</xdr:rowOff>
    </xdr:from>
    <xdr:to>
      <xdr:col>77</xdr:col>
      <xdr:colOff>95250</xdr:colOff>
      <xdr:row>41</xdr:row>
      <xdr:rowOff>63802</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6129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48579</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7078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161472</xdr:rowOff>
    </xdr:from>
    <xdr:to>
      <xdr:col>72</xdr:col>
      <xdr:colOff>203200</xdr:colOff>
      <xdr:row>41</xdr:row>
      <xdr:rowOff>81945</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flipV="1">
          <a:off x="14401800" y="7019472"/>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81945</xdr:rowOff>
    </xdr:from>
    <xdr:to>
      <xdr:col>68</xdr:col>
      <xdr:colOff>152400</xdr:colOff>
      <xdr:row>42</xdr:row>
      <xdr:rowOff>13909</xdr:rowOff>
    </xdr:to>
    <xdr:cxnSp macro="">
      <xdr:nvCxnSpPr>
        <xdr:cNvPr id="399" name="直線コネクタ 398">
          <a:extLst>
            <a:ext uri="{FF2B5EF4-FFF2-40B4-BE49-F238E27FC236}">
              <a16:creationId xmlns:a16="http://schemas.microsoft.com/office/drawing/2014/main" id="{00000000-0008-0000-0300-00008F010000}"/>
            </a:ext>
          </a:extLst>
        </xdr:cNvPr>
        <xdr:cNvCxnSpPr/>
      </xdr:nvCxnSpPr>
      <xdr:spPr>
        <a:xfrm flipV="1">
          <a:off x="13512800" y="7111395"/>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99181</xdr:rowOff>
    </xdr:from>
    <xdr:to>
      <xdr:col>68</xdr:col>
      <xdr:colOff>203200</xdr:colOff>
      <xdr:row>41</xdr:row>
      <xdr:rowOff>29331</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43510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39508</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6726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110672</xdr:rowOff>
    </xdr:from>
    <xdr:to>
      <xdr:col>64</xdr:col>
      <xdr:colOff>152400</xdr:colOff>
      <xdr:row>41</xdr:row>
      <xdr:rowOff>40822</xdr:rowOff>
    </xdr:to>
    <xdr:sp macro="" textlink="">
      <xdr:nvSpPr>
        <xdr:cNvPr id="402" name="フローチャート: 判断 401">
          <a:extLst>
            <a:ext uri="{FF2B5EF4-FFF2-40B4-BE49-F238E27FC236}">
              <a16:creationId xmlns:a16="http://schemas.microsoft.com/office/drawing/2014/main" id="{00000000-0008-0000-0300-000092010000}"/>
            </a:ext>
          </a:extLst>
        </xdr:cNvPr>
        <xdr:cNvSpPr/>
      </xdr:nvSpPr>
      <xdr:spPr>
        <a:xfrm>
          <a:off x="13462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50999</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167217</xdr:rowOff>
    </xdr:from>
    <xdr:to>
      <xdr:col>81</xdr:col>
      <xdr:colOff>95250</xdr:colOff>
      <xdr:row>40</xdr:row>
      <xdr:rowOff>97367</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967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12294</xdr:rowOff>
    </xdr:from>
    <xdr:ext cx="762000" cy="259045"/>
    <xdr:sp macro="" textlink="">
      <xdr:nvSpPr>
        <xdr:cNvPr id="410" name="公債費負担の状況該当値テキスト">
          <a:extLst>
            <a:ext uri="{FF2B5EF4-FFF2-40B4-BE49-F238E27FC236}">
              <a16:creationId xmlns:a16="http://schemas.microsoft.com/office/drawing/2014/main" id="{00000000-0008-0000-0300-00009A010000}"/>
            </a:ext>
          </a:extLst>
        </xdr:cNvPr>
        <xdr:cNvSpPr txBox="1"/>
      </xdr:nvSpPr>
      <xdr:spPr>
        <a:xfrm>
          <a:off x="17106900" y="66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7257</xdr:rowOff>
    </xdr:from>
    <xdr:to>
      <xdr:col>77</xdr:col>
      <xdr:colOff>95250</xdr:colOff>
      <xdr:row>40</xdr:row>
      <xdr:rowOff>108857</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6129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119034</xdr:rowOff>
    </xdr:from>
    <xdr:ext cx="7366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798800" y="663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110672</xdr:rowOff>
    </xdr:from>
    <xdr:to>
      <xdr:col>73</xdr:col>
      <xdr:colOff>44450</xdr:colOff>
      <xdr:row>41</xdr:row>
      <xdr:rowOff>40822</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5240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25599</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909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31145</xdr:rowOff>
    </xdr:from>
    <xdr:to>
      <xdr:col>68</xdr:col>
      <xdr:colOff>203200</xdr:colOff>
      <xdr:row>41</xdr:row>
      <xdr:rowOff>132745</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4351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117522</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4020800" y="714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134559</xdr:rowOff>
    </xdr:from>
    <xdr:to>
      <xdr:col>64</xdr:col>
      <xdr:colOff>152400</xdr:colOff>
      <xdr:row>42</xdr:row>
      <xdr:rowOff>64709</xdr:rowOff>
    </xdr:to>
    <xdr:sp macro="" textlink="">
      <xdr:nvSpPr>
        <xdr:cNvPr id="417" name="楕円 416">
          <a:extLst>
            <a:ext uri="{FF2B5EF4-FFF2-40B4-BE49-F238E27FC236}">
              <a16:creationId xmlns:a16="http://schemas.microsoft.com/office/drawing/2014/main" id="{00000000-0008-0000-0300-0000A1010000}"/>
            </a:ext>
          </a:extLst>
        </xdr:cNvPr>
        <xdr:cNvSpPr/>
      </xdr:nvSpPr>
      <xdr:spPr>
        <a:xfrm>
          <a:off x="134620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49486</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131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たな地方債の発行に当たっては、借入額を償還元金以下に抑制する「返すより多く借りない」方針に基づき、地方債残高の減少に取り組んできたこと、また、経費削減により生じた決算剰余金やふるさと寄附金を基金に積み立てたことなどによ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数値なし」が続いている。今後も、総合支所の建替や市営住宅の建設など大きな財政負担を伴う事業が予定されていることから、繰上償還の実施による地方債残高の更なる圧縮や基金の積み増し等を行い、将来負担比率の上昇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6" name="将来負担の状況グラフ枠">
          <a:extLst>
            <a:ext uri="{FF2B5EF4-FFF2-40B4-BE49-F238E27FC236}">
              <a16:creationId xmlns:a16="http://schemas.microsoft.com/office/drawing/2014/main" id="{00000000-0008-0000-0300-0000BE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37324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7018000" y="2370667"/>
          <a:ext cx="0" cy="16100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9401</xdr:rowOff>
    </xdr:from>
    <xdr:ext cx="762000" cy="259045"/>
    <xdr:sp macro="" textlink="">
      <xdr:nvSpPr>
        <xdr:cNvPr id="448" name="将来負担の状況最小値テキスト">
          <a:extLst>
            <a:ext uri="{FF2B5EF4-FFF2-40B4-BE49-F238E27FC236}">
              <a16:creationId xmlns:a16="http://schemas.microsoft.com/office/drawing/2014/main" id="{00000000-0008-0000-0300-0000C0010000}"/>
            </a:ext>
          </a:extLst>
        </xdr:cNvPr>
        <xdr:cNvSpPr txBox="1"/>
      </xdr:nvSpPr>
      <xdr:spPr>
        <a:xfrm>
          <a:off x="17106900" y="3952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37324</xdr:rowOff>
    </xdr:from>
    <xdr:to>
      <xdr:col>81</xdr:col>
      <xdr:colOff>133350</xdr:colOff>
      <xdr:row>23</xdr:row>
      <xdr:rowOff>37324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3980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50" name="将来負担の状況最大値テキスト">
          <a:extLst>
            <a:ext uri="{FF2B5EF4-FFF2-40B4-BE49-F238E27FC236}">
              <a16:creationId xmlns:a16="http://schemas.microsoft.com/office/drawing/2014/main" id="{00000000-0008-0000-0300-0000C2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116716</xdr:rowOff>
    </xdr:from>
    <xdr:ext cx="762000" cy="259045"/>
    <xdr:sp macro="" textlink="">
      <xdr:nvSpPr>
        <xdr:cNvPr id="452" name="将来負担の状況平均値テキスト">
          <a:extLst>
            <a:ext uri="{FF2B5EF4-FFF2-40B4-BE49-F238E27FC236}">
              <a16:creationId xmlns:a16="http://schemas.microsoft.com/office/drawing/2014/main" id="{00000000-0008-0000-0300-0000C4010000}"/>
            </a:ext>
          </a:extLst>
        </xdr:cNvPr>
        <xdr:cNvSpPr txBox="1"/>
      </xdr:nvSpPr>
      <xdr:spPr>
        <a:xfrm>
          <a:off x="17106900" y="23455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144639</xdr:rowOff>
    </xdr:from>
    <xdr:to>
      <xdr:col>81</xdr:col>
      <xdr:colOff>95250</xdr:colOff>
      <xdr:row>14</xdr:row>
      <xdr:rowOff>74789</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967200" y="237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5503</xdr:rowOff>
    </xdr:from>
    <xdr:to>
      <xdr:col>77</xdr:col>
      <xdr:colOff>95250</xdr:colOff>
      <xdr:row>15</xdr:row>
      <xdr:rowOff>107103</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129000" y="257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117280</xdr:rowOff>
    </xdr:from>
    <xdr:ext cx="7366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2346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123472</xdr:rowOff>
    </xdr:from>
    <xdr:to>
      <xdr:col>73</xdr:col>
      <xdr:colOff>44450</xdr:colOff>
      <xdr:row>16</xdr:row>
      <xdr:rowOff>53622</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269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63799</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464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56444</xdr:rowOff>
    </xdr:from>
    <xdr:to>
      <xdr:col>68</xdr:col>
      <xdr:colOff>203200</xdr:colOff>
      <xdr:row>15</xdr:row>
      <xdr:rowOff>158044</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262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168221</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397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88618</xdr:rowOff>
    </xdr:from>
    <xdr:to>
      <xdr:col>64</xdr:col>
      <xdr:colOff>152400</xdr:colOff>
      <xdr:row>16</xdr:row>
      <xdr:rowOff>18768</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28945</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42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長野県伊那市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66,016
64,141
667.93
42,689,365
41,198,595
973,732
21,244,096
28,634,594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増加となり、ほぼ横ばいとなった。全国平均をやや下回ったが、類似団体内平均値、長野県平均と比較して高い値となっている。今後も、住民サービスを低下させることなく、各種施策を充実させていくよう配慮しながら、会計年度任用職員も含めた適正な人員配置により、時間外勤務手当や会計年度任用職員報酬などの人件費削減に取り組んで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43180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7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43180</xdr:rowOff>
    </xdr:from>
    <xdr:to>
      <xdr:col>24</xdr:col>
      <xdr:colOff>114300</xdr:colOff>
      <xdr:row>40</xdr:row>
      <xdr:rowOff>43180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0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77470</xdr:rowOff>
    </xdr:from>
    <xdr:to>
      <xdr:col>24</xdr:col>
      <xdr:colOff>25400</xdr:colOff>
      <xdr:row>37</xdr:row>
      <xdr:rowOff>85090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4211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77470</xdr:rowOff>
    </xdr:from>
    <xdr:to>
      <xdr:col>19</xdr:col>
      <xdr:colOff>187325</xdr:colOff>
      <xdr:row>38</xdr:row>
      <xdr:rowOff>58420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4211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134620</xdr:rowOff>
    </xdr:from>
    <xdr:to>
      <xdr:col>15</xdr:col>
      <xdr:colOff>98425</xdr:colOff>
      <xdr:row>38</xdr:row>
      <xdr:rowOff>58420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963920"/>
          <a:ext cx="889000" cy="60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26670</xdr:rowOff>
    </xdr:from>
    <xdr:to>
      <xdr:col>15</xdr:col>
      <xdr:colOff>149225</xdr:colOff>
      <xdr:row>37</xdr:row>
      <xdr:rowOff>128270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138447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12700</xdr:rowOff>
    </xdr:from>
    <xdr:to>
      <xdr:col>11</xdr:col>
      <xdr:colOff>9525</xdr:colOff>
      <xdr:row>34</xdr:row>
      <xdr:rowOff>134620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8420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147337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154957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6367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26670</xdr:rowOff>
    </xdr:from>
    <xdr:to>
      <xdr:col>20</xdr:col>
      <xdr:colOff>38100</xdr:colOff>
      <xdr:row>37</xdr:row>
      <xdr:rowOff>128270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113047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5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7620</xdr:rowOff>
    </xdr:from>
    <xdr:to>
      <xdr:col>15</xdr:col>
      <xdr:colOff>149225</xdr:colOff>
      <xdr:row>38</xdr:row>
      <xdr:rowOff>109220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93997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83820</xdr:rowOff>
    </xdr:from>
    <xdr:to>
      <xdr:col>11</xdr:col>
      <xdr:colOff>60325</xdr:colOff>
      <xdr:row>35</xdr:row>
      <xdr:rowOff>13970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24147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133350</xdr:rowOff>
    </xdr:from>
    <xdr:to>
      <xdr:col>6</xdr:col>
      <xdr:colOff>171450</xdr:colOff>
      <xdr:row>34</xdr:row>
      <xdr:rowOff>63500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73677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ポイントの増加となった。類似団体内平均値との比較では、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ポイント下回っており、全国平均及び長野県平均と比較しても低い値となっている。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委託料や需用費などを中心として、歳出削減の取り組みの成果とも言えるが、引き続き、業務の見直しを行うなどして抑制に努めていく。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91622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451100"/>
          <a:ext cx="0" cy="124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63699</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6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91622</xdr:rowOff>
    </xdr:from>
    <xdr:to>
      <xdr:col>82</xdr:col>
      <xdr:colOff>196850</xdr:colOff>
      <xdr:row>21</xdr:row>
      <xdr:rowOff>91622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92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146050</xdr:rowOff>
    </xdr:from>
    <xdr:to>
      <xdr:col>82</xdr:col>
      <xdr:colOff>107950</xdr:colOff>
      <xdr:row>14</xdr:row>
      <xdr:rowOff>50800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3749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89098</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300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117021</xdr:rowOff>
    </xdr:from>
    <xdr:to>
      <xdr:col>82</xdr:col>
      <xdr:colOff>158750</xdr:colOff>
      <xdr:row>18</xdr:row>
      <xdr:rowOff>47171</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146050</xdr:rowOff>
    </xdr:from>
    <xdr:to>
      <xdr:col>78</xdr:col>
      <xdr:colOff>69850</xdr:colOff>
      <xdr:row>13</xdr:row>
      <xdr:rowOff>156936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3749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146957</xdr:rowOff>
    </xdr:from>
    <xdr:to>
      <xdr:col>78</xdr:col>
      <xdr:colOff>120650</xdr:colOff>
      <xdr:row>17</xdr:row>
      <xdr:rowOff>77107</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61884</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76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156936</xdr:rowOff>
    </xdr:from>
    <xdr:to>
      <xdr:col>73</xdr:col>
      <xdr:colOff>180975</xdr:colOff>
      <xdr:row>16</xdr:row>
      <xdr:rowOff>34471</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385786"/>
          <a:ext cx="889000" cy="39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29936</xdr:rowOff>
    </xdr:from>
    <xdr:to>
      <xdr:col>74</xdr:col>
      <xdr:colOff>31750</xdr:colOff>
      <xdr:row>17</xdr:row>
      <xdr:rowOff>131536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116313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30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23586</xdr:rowOff>
    </xdr:from>
    <xdr:to>
      <xdr:col>69</xdr:col>
      <xdr:colOff>92075</xdr:colOff>
      <xdr:row>16</xdr:row>
      <xdr:rowOff>34471</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7667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160564</xdr:rowOff>
    </xdr:from>
    <xdr:to>
      <xdr:col>69</xdr:col>
      <xdr:colOff>142875</xdr:colOff>
      <xdr:row>18</xdr:row>
      <xdr:rowOff>90714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307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75491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3161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127907</xdr:rowOff>
    </xdr:from>
    <xdr:to>
      <xdr:col>65</xdr:col>
      <xdr:colOff>53975</xdr:colOff>
      <xdr:row>18</xdr:row>
      <xdr:rowOff>58057</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304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42834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312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0</xdr:rowOff>
    </xdr:from>
    <xdr:to>
      <xdr:col>82</xdr:col>
      <xdr:colOff>158750</xdr:colOff>
      <xdr:row>14</xdr:row>
      <xdr:rowOff>101600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80027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95250</xdr:rowOff>
    </xdr:from>
    <xdr:to>
      <xdr:col>78</xdr:col>
      <xdr:colOff>120650</xdr:colOff>
      <xdr:row>14</xdr:row>
      <xdr:rowOff>25400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35577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09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106136</xdr:rowOff>
    </xdr:from>
    <xdr:to>
      <xdr:col>74</xdr:col>
      <xdr:colOff>31750</xdr:colOff>
      <xdr:row>14</xdr:row>
      <xdr:rowOff>36286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33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46463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10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155121</xdr:rowOff>
    </xdr:from>
    <xdr:to>
      <xdr:col>69</xdr:col>
      <xdr:colOff>142875</xdr:colOff>
      <xdr:row>16</xdr:row>
      <xdr:rowOff>85271</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95448</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144236</xdr:rowOff>
    </xdr:from>
    <xdr:to>
      <xdr:col>65</xdr:col>
      <xdr:colOff>53975</xdr:colOff>
      <xdr:row>16</xdr:row>
      <xdr:rowOff>74386</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7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84563</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増加。類似団体及び全国平均は下回っているが、長野県平均と比較すると高い値である。高齢化率の上昇等により社会保障費は増加傾向にあり、コロナ下で顕在化した生活困窮世帯等を含めた福祉の見直しにおいても、扶助費は増加が見込まれる。真に支援を必要とする市民に援助が行き届くよう取り組んで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88138</xdr:rowOff>
    </xdr:from>
    <xdr:to>
      <xdr:col>24</xdr:col>
      <xdr:colOff>25400</xdr:colOff>
      <xdr:row>61</xdr:row>
      <xdr:rowOff>170434</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74988"/>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142511</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0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170434</xdr:rowOff>
    </xdr:from>
    <xdr:to>
      <xdr:col>24</xdr:col>
      <xdr:colOff>114300</xdr:colOff>
      <xdr:row>61</xdr:row>
      <xdr:rowOff>170434</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2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3065</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1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88138</xdr:rowOff>
    </xdr:from>
    <xdr:to>
      <xdr:col>24</xdr:col>
      <xdr:colOff>114300</xdr:colOff>
      <xdr:row>53</xdr:row>
      <xdr:rowOff>88138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74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99568</xdr:rowOff>
    </xdr:from>
    <xdr:to>
      <xdr:col>24</xdr:col>
      <xdr:colOff>25400</xdr:colOff>
      <xdr:row>54</xdr:row>
      <xdr:rowOff>163576</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35786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41419</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71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69342</xdr:rowOff>
    </xdr:from>
    <xdr:to>
      <xdr:col>24</xdr:col>
      <xdr:colOff>76200</xdr:colOff>
      <xdr:row>55</xdr:row>
      <xdr:rowOff>170942</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49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99568</xdr:rowOff>
    </xdr:from>
    <xdr:to>
      <xdr:col>19</xdr:col>
      <xdr:colOff>187325</xdr:colOff>
      <xdr:row>54</xdr:row>
      <xdr:rowOff>117856</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3578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51054</xdr:rowOff>
    </xdr:from>
    <xdr:to>
      <xdr:col>20</xdr:col>
      <xdr:colOff>38100</xdr:colOff>
      <xdr:row>55</xdr:row>
      <xdr:rowOff>152654</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48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137431</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567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117856</xdr:rowOff>
    </xdr:from>
    <xdr:to>
      <xdr:col>15</xdr:col>
      <xdr:colOff>98425</xdr:colOff>
      <xdr:row>56</xdr:row>
      <xdr:rowOff>30988</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376156"/>
          <a:ext cx="8890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151638</xdr:rowOff>
    </xdr:from>
    <xdr:to>
      <xdr:col>15</xdr:col>
      <xdr:colOff>149225</xdr:colOff>
      <xdr:row>56</xdr:row>
      <xdr:rowOff>81788</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66565</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6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156718</xdr:rowOff>
    </xdr:from>
    <xdr:to>
      <xdr:col>11</xdr:col>
      <xdr:colOff>9525</xdr:colOff>
      <xdr:row>56</xdr:row>
      <xdr:rowOff>30988</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5864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62484</xdr:rowOff>
    </xdr:from>
    <xdr:to>
      <xdr:col>11</xdr:col>
      <xdr:colOff>60325</xdr:colOff>
      <xdr:row>56</xdr:row>
      <xdr:rowOff>164084</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148861</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75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16764</xdr:rowOff>
    </xdr:from>
    <xdr:to>
      <xdr:col>6</xdr:col>
      <xdr:colOff>171450</xdr:colOff>
      <xdr:row>56</xdr:row>
      <xdr:rowOff>118364</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103141</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112776</xdr:rowOff>
    </xdr:from>
    <xdr:to>
      <xdr:col>24</xdr:col>
      <xdr:colOff>76200</xdr:colOff>
      <xdr:row>55</xdr:row>
      <xdr:rowOff>42926</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37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129303</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21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48768</xdr:rowOff>
    </xdr:from>
    <xdr:to>
      <xdr:col>20</xdr:col>
      <xdr:colOff>38100</xdr:colOff>
      <xdr:row>54</xdr:row>
      <xdr:rowOff>150368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30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160545</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075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67056</xdr:rowOff>
    </xdr:from>
    <xdr:to>
      <xdr:col>15</xdr:col>
      <xdr:colOff>149225</xdr:colOff>
      <xdr:row>54</xdr:row>
      <xdr:rowOff>168656</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32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7383</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09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151638</xdr:rowOff>
    </xdr:from>
    <xdr:to>
      <xdr:col>11</xdr:col>
      <xdr:colOff>60325</xdr:colOff>
      <xdr:row>56</xdr:row>
      <xdr:rowOff>81788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58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91965</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3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105918</xdr:rowOff>
    </xdr:from>
    <xdr:to>
      <xdr:col>6</xdr:col>
      <xdr:colOff>171450</xdr:colOff>
      <xdr:row>56</xdr:row>
      <xdr:rowOff>36068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53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46245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30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「その他」の主な項目は、介護保険特別会計など他会計への繰出金と維持補修費である。前年度を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た。各平均と比較して低い値となっている。繰出金については、今後も、独立採算と受益者負担の原則に基づき、各会計の経営の健全化を進め、一層の抑制に努める。また、維持補修費については、施設の老朽化が進む中、費用の増大が見込まれるが、効果的な長寿命化対策により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151493</xdr:rowOff>
    </xdr:from>
    <xdr:to>
      <xdr:col>82</xdr:col>
      <xdr:colOff>107950</xdr:colOff>
      <xdr:row>61</xdr:row>
      <xdr:rowOff>69850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38343"/>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66420</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151493</xdr:rowOff>
    </xdr:from>
    <xdr:to>
      <xdr:col>82</xdr:col>
      <xdr:colOff>196850</xdr:colOff>
      <xdr:row>53</xdr:row>
      <xdr:rowOff>151493</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86178</xdr:rowOff>
    </xdr:from>
    <xdr:to>
      <xdr:col>82</xdr:col>
      <xdr:colOff>107950</xdr:colOff>
      <xdr:row>53</xdr:row>
      <xdr:rowOff>167822</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173028"/>
          <a:ext cx="8382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7455</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80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35378</xdr:rowOff>
    </xdr:from>
    <xdr:to>
      <xdr:col>82</xdr:col>
      <xdr:colOff>158750</xdr:colOff>
      <xdr:row>57</xdr:row>
      <xdr:rowOff>136978</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86178</xdr:rowOff>
    </xdr:from>
    <xdr:to>
      <xdr:col>78</xdr:col>
      <xdr:colOff>69850</xdr:colOff>
      <xdr:row>54</xdr:row>
      <xdr:rowOff>78015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173028"/>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72770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61685</xdr:rowOff>
    </xdr:from>
    <xdr:to>
      <xdr:col>73</xdr:col>
      <xdr:colOff>180975</xdr:colOff>
      <xdr:row>54</xdr:row>
      <xdr:rowOff>78015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3199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35378</xdr:rowOff>
    </xdr:from>
    <xdr:to>
      <xdr:col>74</xdr:col>
      <xdr:colOff>31750</xdr:colOff>
      <xdr:row>57</xdr:row>
      <xdr:rowOff>136978</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121755</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45357</xdr:rowOff>
    </xdr:from>
    <xdr:to>
      <xdr:col>69</xdr:col>
      <xdr:colOff>92075</xdr:colOff>
      <xdr:row>54</xdr:row>
      <xdr:rowOff>61685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3036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157843</xdr:rowOff>
    </xdr:from>
    <xdr:to>
      <xdr:col>69</xdr:col>
      <xdr:colOff>142875</xdr:colOff>
      <xdr:row>59</xdr:row>
      <xdr:rowOff>87993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1010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72770</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18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51707</xdr:rowOff>
    </xdr:from>
    <xdr:to>
      <xdr:col>65</xdr:col>
      <xdr:colOff>53975</xdr:colOff>
      <xdr:row>59</xdr:row>
      <xdr:rowOff>153307</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1016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138084</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25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117022</xdr:rowOff>
    </xdr:from>
    <xdr:to>
      <xdr:col>82</xdr:col>
      <xdr:colOff>158750</xdr:colOff>
      <xdr:row>54</xdr:row>
      <xdr:rowOff>47172</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25599</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11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35378</xdr:rowOff>
    </xdr:from>
    <xdr:to>
      <xdr:col>78</xdr:col>
      <xdr:colOff>120650</xdr:colOff>
      <xdr:row>53</xdr:row>
      <xdr:rowOff>136978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12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147155</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8891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27215</xdr:rowOff>
    </xdr:from>
    <xdr:to>
      <xdr:col>74</xdr:col>
      <xdr:colOff>31750</xdr:colOff>
      <xdr:row>54</xdr:row>
      <xdr:rowOff>128815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138992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10885</xdr:rowOff>
    </xdr:from>
    <xdr:to>
      <xdr:col>69</xdr:col>
      <xdr:colOff>142875</xdr:colOff>
      <xdr:row>54</xdr:row>
      <xdr:rowOff>112485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122662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166007</xdr:rowOff>
    </xdr:from>
    <xdr:to>
      <xdr:col>65</xdr:col>
      <xdr:colOff>53975</xdr:colOff>
      <xdr:row>54</xdr:row>
      <xdr:rowOff>96157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106334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ポイントの増加となった。類似団体内平均値との比較では、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おり、全国平均及び長野県平均と比較しても大きく上回っている状況である。下水道事業への補助金や広域行政（ごみ処理、病院事業など）に係る負担金が多額なことが要因としてあり、当市の財政の大きな特徴となっている。今後も、企業会計や一部事務組合等と連携しながら、経常経費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41</xdr:row>
      <xdr:rowOff>29845</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91058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1922</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703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29845</xdr:rowOff>
    </xdr:from>
    <xdr:to>
      <xdr:col>82</xdr:col>
      <xdr:colOff>196850</xdr:colOff>
      <xdr:row>41</xdr:row>
      <xdr:rowOff>29845</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705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144145</xdr:rowOff>
    </xdr:from>
    <xdr:to>
      <xdr:col>82</xdr:col>
      <xdr:colOff>107950</xdr:colOff>
      <xdr:row>41</xdr:row>
      <xdr:rowOff>29845</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700214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155592</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327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139065</xdr:rowOff>
    </xdr:from>
    <xdr:to>
      <xdr:col>82</xdr:col>
      <xdr:colOff>158750</xdr:colOff>
      <xdr:row>38</xdr:row>
      <xdr:rowOff>69215</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48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144145</xdr:rowOff>
    </xdr:from>
    <xdr:to>
      <xdr:col>78</xdr:col>
      <xdr:colOff>69850</xdr:colOff>
      <xdr:row>41</xdr:row>
      <xdr:rowOff>46990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700214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133350</xdr:rowOff>
    </xdr:from>
    <xdr:to>
      <xdr:col>78</xdr:col>
      <xdr:colOff>120650</xdr:colOff>
      <xdr:row>38</xdr:row>
      <xdr:rowOff>63500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73677</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24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41</xdr:row>
      <xdr:rowOff>46990</xdr:rowOff>
    </xdr:from>
    <xdr:to>
      <xdr:col>73</xdr:col>
      <xdr:colOff>180975</xdr:colOff>
      <xdr:row>41</xdr:row>
      <xdr:rowOff>58420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893800" y="70764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127635</xdr:rowOff>
    </xdr:from>
    <xdr:to>
      <xdr:col>74</xdr:col>
      <xdr:colOff>31750</xdr:colOff>
      <xdr:row>38</xdr:row>
      <xdr:rowOff>57785</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67962</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24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41</xdr:row>
      <xdr:rowOff>58420</xdr:rowOff>
    </xdr:from>
    <xdr:to>
      <xdr:col>69</xdr:col>
      <xdr:colOff>92075</xdr:colOff>
      <xdr:row>41</xdr:row>
      <xdr:rowOff>92710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004800" y="70878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47625</xdr:rowOff>
    </xdr:from>
    <xdr:to>
      <xdr:col>69</xdr:col>
      <xdr:colOff>142875</xdr:colOff>
      <xdr:row>37</xdr:row>
      <xdr:rowOff>149225</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3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159402</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16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24765</xdr:rowOff>
    </xdr:from>
    <xdr:to>
      <xdr:col>65</xdr:col>
      <xdr:colOff>53975</xdr:colOff>
      <xdr:row>37</xdr:row>
      <xdr:rowOff>126365</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3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136542</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13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150495</xdr:rowOff>
    </xdr:from>
    <xdr:to>
      <xdr:col>82</xdr:col>
      <xdr:colOff>158750</xdr:colOff>
      <xdr:row>41</xdr:row>
      <xdr:rowOff>80645</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700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59072</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91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93345</xdr:rowOff>
    </xdr:from>
    <xdr:to>
      <xdr:col>78</xdr:col>
      <xdr:colOff>120650</xdr:colOff>
      <xdr:row>41</xdr:row>
      <xdr:rowOff>23495</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95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41</xdr:row>
      <xdr:rowOff>8272</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7037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167640</xdr:rowOff>
    </xdr:from>
    <xdr:to>
      <xdr:col>74</xdr:col>
      <xdr:colOff>31750</xdr:colOff>
      <xdr:row>41</xdr:row>
      <xdr:rowOff>97790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702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41</xdr:row>
      <xdr:rowOff>82567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711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41</xdr:row>
      <xdr:rowOff>7620</xdr:rowOff>
    </xdr:from>
    <xdr:to>
      <xdr:col>69</xdr:col>
      <xdr:colOff>142875</xdr:colOff>
      <xdr:row>41</xdr:row>
      <xdr:rowOff>109220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703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41</xdr:row>
      <xdr:rowOff>93997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712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41</xdr:row>
      <xdr:rowOff>41910</xdr:rowOff>
    </xdr:from>
    <xdr:to>
      <xdr:col>65</xdr:col>
      <xdr:colOff>53975</xdr:colOff>
      <xdr:row>41</xdr:row>
      <xdr:rowOff>143510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707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41</xdr:row>
      <xdr:rowOff>128287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715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ポイントの増加となったが、類似団体内平均値との比較では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ポイント下回っている。今後も、財政健全化の取り組みとして、事業の「選択と集中」を徹底するとともに、臨時財政対策債分を除き「返すより多く借りない」方針を堅持し、公債費上昇の抑制に努める。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110672</xdr:rowOff>
    </xdr:from>
    <xdr:to>
      <xdr:col>24</xdr:col>
      <xdr:colOff>25400</xdr:colOff>
      <xdr:row>81</xdr:row>
      <xdr:rowOff>4536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455072"/>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148063</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6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4536</xdr:rowOff>
    </xdr:from>
    <xdr:to>
      <xdr:col>24</xdr:col>
      <xdr:colOff>114300</xdr:colOff>
      <xdr:row>81</xdr:row>
      <xdr:rowOff>4536</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89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25599</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19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110672</xdr:rowOff>
    </xdr:from>
    <xdr:to>
      <xdr:col>24</xdr:col>
      <xdr:colOff>114300</xdr:colOff>
      <xdr:row>72</xdr:row>
      <xdr:rowOff>110672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45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116115</xdr:rowOff>
    </xdr:from>
    <xdr:to>
      <xdr:col>24</xdr:col>
      <xdr:colOff>25400</xdr:colOff>
      <xdr:row>75</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2803415"/>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97263</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27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125186</xdr:rowOff>
    </xdr:from>
    <xdr:to>
      <xdr:col>24</xdr:col>
      <xdr:colOff>76200</xdr:colOff>
      <xdr:row>77</xdr:row>
      <xdr:rowOff>55336</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5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116115</xdr:rowOff>
    </xdr:from>
    <xdr:to>
      <xdr:col>19</xdr:col>
      <xdr:colOff>187325</xdr:colOff>
      <xdr:row>75</xdr:row>
      <xdr:rowOff>129722</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2803415"/>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59871</xdr:rowOff>
    </xdr:from>
    <xdr:to>
      <xdr:col>20</xdr:col>
      <xdr:colOff>38100</xdr:colOff>
      <xdr:row>76</xdr:row>
      <xdr:rowOff>161471</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146248</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176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129722</xdr:rowOff>
    </xdr:from>
    <xdr:to>
      <xdr:col>15</xdr:col>
      <xdr:colOff>98425</xdr:colOff>
      <xdr:row>75</xdr:row>
      <xdr:rowOff>162379</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298847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48986</xdr:rowOff>
    </xdr:from>
    <xdr:to>
      <xdr:col>15</xdr:col>
      <xdr:colOff>149225</xdr:colOff>
      <xdr:row>76</xdr:row>
      <xdr:rowOff>150586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0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135363</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165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162379</xdr:rowOff>
    </xdr:from>
    <xdr:to>
      <xdr:col>11</xdr:col>
      <xdr:colOff>9525</xdr:colOff>
      <xdr:row>76</xdr:row>
      <xdr:rowOff>67129</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02112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48986</xdr:rowOff>
    </xdr:from>
    <xdr:to>
      <xdr:col>11</xdr:col>
      <xdr:colOff>60325</xdr:colOff>
      <xdr:row>76</xdr:row>
      <xdr:rowOff>150586</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0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135363</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165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59871</xdr:rowOff>
    </xdr:from>
    <xdr:to>
      <xdr:col>6</xdr:col>
      <xdr:colOff>171450</xdr:colOff>
      <xdr:row>76</xdr:row>
      <xdr:rowOff>161471</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146248</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176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152400</xdr:rowOff>
    </xdr:from>
    <xdr:to>
      <xdr:col>24</xdr:col>
      <xdr:colOff>76200</xdr:colOff>
      <xdr:row>75</xdr:row>
      <xdr:rowOff>82550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168927</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65315</xdr:rowOff>
    </xdr:from>
    <xdr:to>
      <xdr:col>20</xdr:col>
      <xdr:colOff>38100</xdr:colOff>
      <xdr:row>74</xdr:row>
      <xdr:rowOff>166915</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275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5642</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521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78922</xdr:rowOff>
    </xdr:from>
    <xdr:to>
      <xdr:col>15</xdr:col>
      <xdr:colOff>149225</xdr:colOff>
      <xdr:row>76</xdr:row>
      <xdr:rowOff>9072</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293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19249</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70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111578</xdr:rowOff>
    </xdr:from>
    <xdr:to>
      <xdr:col>11</xdr:col>
      <xdr:colOff>60325</xdr:colOff>
      <xdr:row>76</xdr:row>
      <xdr:rowOff>41728</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297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51905</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73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16329</xdr:rowOff>
    </xdr:from>
    <xdr:to>
      <xdr:col>6</xdr:col>
      <xdr:colOff>171450</xdr:colOff>
      <xdr:row>76</xdr:row>
      <xdr:rowOff>117929</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04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128105</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81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た。「公債費以外」で数値が大きいのは、人件費と補助費等であるが、特に補助費等の影響が大きい。下水道事業会計への補助金や広域行政（ごみ処理、病院事業など）に係る負担金が多額であるため、企業会計や一部事務組合等と連携しながら、経常経費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80</xdr:row>
      <xdr:rowOff>142239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539980"/>
          <a:ext cx="0" cy="1318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114316</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142239</xdr:rowOff>
    </xdr:from>
    <xdr:to>
      <xdr:col>82</xdr:col>
      <xdr:colOff>196850</xdr:colOff>
      <xdr:row>80</xdr:row>
      <xdr:rowOff>142239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157480</xdr:rowOff>
    </xdr:from>
    <xdr:to>
      <xdr:col>82</xdr:col>
      <xdr:colOff>107950</xdr:colOff>
      <xdr:row>76</xdr:row>
      <xdr:rowOff>43180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5671800" y="1284478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2557</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03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30480</xdr:rowOff>
    </xdr:from>
    <xdr:to>
      <xdr:col>82</xdr:col>
      <xdr:colOff>158750</xdr:colOff>
      <xdr:row>76</xdr:row>
      <xdr:rowOff>132080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157480</xdr:rowOff>
    </xdr:from>
    <xdr:to>
      <xdr:col>78</xdr:col>
      <xdr:colOff>69850</xdr:colOff>
      <xdr:row>76</xdr:row>
      <xdr:rowOff>165100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4782800" y="12844780"/>
          <a:ext cx="889000" cy="35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3810</xdr:rowOff>
    </xdr:from>
    <xdr:to>
      <xdr:col>78</xdr:col>
      <xdr:colOff>120650</xdr:colOff>
      <xdr:row>75</xdr:row>
      <xdr:rowOff>105410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286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90188</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2948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50800</xdr:rowOff>
    </xdr:from>
    <xdr:to>
      <xdr:col>73</xdr:col>
      <xdr:colOff>180975</xdr:colOff>
      <xdr:row>76</xdr:row>
      <xdr:rowOff>165100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893800" y="13081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106680</xdr:rowOff>
    </xdr:from>
    <xdr:to>
      <xdr:col>74</xdr:col>
      <xdr:colOff>31750</xdr:colOff>
      <xdr:row>77</xdr:row>
      <xdr:rowOff>36830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47007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92710</xdr:rowOff>
    </xdr:from>
    <xdr:to>
      <xdr:col>69</xdr:col>
      <xdr:colOff>92075</xdr:colOff>
      <xdr:row>76</xdr:row>
      <xdr:rowOff>50800</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004800" y="129514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160020</xdr:rowOff>
    </xdr:from>
    <xdr:to>
      <xdr:col>69</xdr:col>
      <xdr:colOff>142875</xdr:colOff>
      <xdr:row>77</xdr:row>
      <xdr:rowOff>90170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74947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106680</xdr:rowOff>
    </xdr:from>
    <xdr:to>
      <xdr:col>65</xdr:col>
      <xdr:colOff>53975</xdr:colOff>
      <xdr:row>77</xdr:row>
      <xdr:rowOff>36830</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21607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163830</xdr:rowOff>
    </xdr:from>
    <xdr:to>
      <xdr:col>82</xdr:col>
      <xdr:colOff>158750</xdr:colOff>
      <xdr:row>76</xdr:row>
      <xdr:rowOff>93980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8907</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106680</xdr:rowOff>
    </xdr:from>
    <xdr:to>
      <xdr:col>78</xdr:col>
      <xdr:colOff>120650</xdr:colOff>
      <xdr:row>75</xdr:row>
      <xdr:rowOff>36830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47007</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256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114300</xdr:rowOff>
    </xdr:from>
    <xdr:to>
      <xdr:col>74</xdr:col>
      <xdr:colOff>31750</xdr:colOff>
      <xdr:row>77</xdr:row>
      <xdr:rowOff>44450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29227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0</xdr:rowOff>
    </xdr:from>
    <xdr:to>
      <xdr:col>69</xdr:col>
      <xdr:colOff>142875</xdr:colOff>
      <xdr:row>76</xdr:row>
      <xdr:rowOff>101600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111777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41910</xdr:rowOff>
    </xdr:from>
    <xdr:to>
      <xdr:col>65</xdr:col>
      <xdr:colOff>53975</xdr:colOff>
      <xdr:row>75</xdr:row>
      <xdr:rowOff>143510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153687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長野県伊那市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56271</xdr:rowOff>
    </xdr:from>
    <xdr:to>
      <xdr:col>29</xdr:col>
      <xdr:colOff>127000</xdr:colOff>
      <xdr:row>20</xdr:row>
      <xdr:rowOff>110861</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1989846"/>
          <a:ext cx="0" cy="15976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82938</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59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110861</xdr:rowOff>
    </xdr:from>
    <xdr:to>
      <xdr:col>30</xdr:col>
      <xdr:colOff>25400</xdr:colOff>
      <xdr:row>20</xdr:row>
      <xdr:rowOff>110861</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874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142648</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3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56271</xdr:rowOff>
    </xdr:from>
    <xdr:to>
      <xdr:col>30</xdr:col>
      <xdr:colOff>25400</xdr:colOff>
      <xdr:row>11</xdr:row>
      <xdr:rowOff>56271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19898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67945</xdr:rowOff>
    </xdr:from>
    <xdr:to>
      <xdr:col>29</xdr:col>
      <xdr:colOff>127000</xdr:colOff>
      <xdr:row>16</xdr:row>
      <xdr:rowOff>80457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858770"/>
          <a:ext cx="647700" cy="125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88785</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796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116708</xdr:rowOff>
    </xdr:from>
    <xdr:to>
      <xdr:col>29</xdr:col>
      <xdr:colOff>177800</xdr:colOff>
      <xdr:row>17</xdr:row>
      <xdr:rowOff>46858</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075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80457</xdr:rowOff>
    </xdr:from>
    <xdr:to>
      <xdr:col>26</xdr:col>
      <xdr:colOff>50800</xdr:colOff>
      <xdr:row>16</xdr:row>
      <xdr:rowOff>106258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871282"/>
          <a:ext cx="698500" cy="25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133563</xdr:rowOff>
    </xdr:from>
    <xdr:to>
      <xdr:col>26</xdr:col>
      <xdr:colOff>101600</xdr:colOff>
      <xdr:row>17</xdr:row>
      <xdr:rowOff>63713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9243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48490</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010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106258</xdr:rowOff>
    </xdr:from>
    <xdr:to>
      <xdr:col>22</xdr:col>
      <xdr:colOff>114300</xdr:colOff>
      <xdr:row>17</xdr:row>
      <xdr:rowOff>127061</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897083"/>
          <a:ext cx="698500" cy="1922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65044</xdr:rowOff>
    </xdr:from>
    <xdr:to>
      <xdr:col>22</xdr:col>
      <xdr:colOff>165100</xdr:colOff>
      <xdr:row>17</xdr:row>
      <xdr:rowOff>166644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27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151421</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113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127061</xdr:rowOff>
    </xdr:from>
    <xdr:to>
      <xdr:col>18</xdr:col>
      <xdr:colOff>177800</xdr:colOff>
      <xdr:row>17</xdr:row>
      <xdr:rowOff>136327</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089336"/>
          <a:ext cx="698500" cy="92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101178</xdr:rowOff>
    </xdr:from>
    <xdr:to>
      <xdr:col>19</xdr:col>
      <xdr:colOff>38100</xdr:colOff>
      <xdr:row>18</xdr:row>
      <xdr:rowOff>31328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634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16105</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149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118491</xdr:rowOff>
    </xdr:from>
    <xdr:to>
      <xdr:col>15</xdr:col>
      <xdr:colOff>101600</xdr:colOff>
      <xdr:row>18</xdr:row>
      <xdr:rowOff>48641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807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33418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16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17145</xdr:rowOff>
    </xdr:from>
    <xdr:to>
      <xdr:col>29</xdr:col>
      <xdr:colOff>177800</xdr:colOff>
      <xdr:row>16</xdr:row>
      <xdr:rowOff>118745</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8079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33672</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653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29657</xdr:rowOff>
    </xdr:from>
    <xdr:to>
      <xdr:col>26</xdr:col>
      <xdr:colOff>101600</xdr:colOff>
      <xdr:row>16</xdr:row>
      <xdr:rowOff>131257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8204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141434</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589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55458</xdr:rowOff>
    </xdr:from>
    <xdr:to>
      <xdr:col>22</xdr:col>
      <xdr:colOff>165100</xdr:colOff>
      <xdr:row>16</xdr:row>
      <xdr:rowOff>157058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8462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167235</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615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76261</xdr:rowOff>
    </xdr:from>
    <xdr:to>
      <xdr:col>19</xdr:col>
      <xdr:colOff>38100</xdr:colOff>
      <xdr:row>18</xdr:row>
      <xdr:rowOff>6411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0385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16588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807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85527</xdr:rowOff>
    </xdr:from>
    <xdr:to>
      <xdr:col>15</xdr:col>
      <xdr:colOff>101600</xdr:colOff>
      <xdr:row>18</xdr:row>
      <xdr:rowOff>15677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0478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25854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816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81280</xdr:rowOff>
    </xdr:from>
    <xdr:to>
      <xdr:col>29</xdr:col>
      <xdr:colOff>127000</xdr:colOff>
      <xdr:row>38</xdr:row>
      <xdr:rowOff>63580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05830"/>
          <a:ext cx="0" cy="15253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35657</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0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63580</xdr:rowOff>
    </xdr:from>
    <xdr:to>
      <xdr:col>30</xdr:col>
      <xdr:colOff>25400</xdr:colOff>
      <xdr:row>38</xdr:row>
      <xdr:rowOff>63580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31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339107</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49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81280</xdr:rowOff>
    </xdr:from>
    <xdr:to>
      <xdr:col>30</xdr:col>
      <xdr:colOff>25400</xdr:colOff>
      <xdr:row>33</xdr:row>
      <xdr:rowOff>81280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058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53848</xdr:rowOff>
    </xdr:from>
    <xdr:to>
      <xdr:col>29</xdr:col>
      <xdr:colOff>127000</xdr:colOff>
      <xdr:row>36</xdr:row>
      <xdr:rowOff>102474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007098"/>
          <a:ext cx="647700" cy="486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72937</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6832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227860</xdr:rowOff>
    </xdr:from>
    <xdr:to>
      <xdr:col>29</xdr:col>
      <xdr:colOff>177800</xdr:colOff>
      <xdr:row>35</xdr:row>
      <xdr:rowOff>329460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38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89575</xdr:rowOff>
    </xdr:from>
    <xdr:to>
      <xdr:col>26</xdr:col>
      <xdr:colOff>50800</xdr:colOff>
      <xdr:row>36</xdr:row>
      <xdr:rowOff>102474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042825"/>
          <a:ext cx="698500" cy="128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265056</xdr:rowOff>
    </xdr:from>
    <xdr:to>
      <xdr:col>26</xdr:col>
      <xdr:colOff>101600</xdr:colOff>
      <xdr:row>36</xdr:row>
      <xdr:rowOff>23756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754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33933</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644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79451</xdr:rowOff>
    </xdr:from>
    <xdr:to>
      <xdr:col>22</xdr:col>
      <xdr:colOff>114300</xdr:colOff>
      <xdr:row>36</xdr:row>
      <xdr:rowOff>89575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032701"/>
          <a:ext cx="698500" cy="101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35085</xdr:rowOff>
    </xdr:from>
    <xdr:to>
      <xdr:col>22</xdr:col>
      <xdr:colOff>165100</xdr:colOff>
      <xdr:row>36</xdr:row>
      <xdr:rowOff>136685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88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146862</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5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280717</xdr:rowOff>
    </xdr:from>
    <xdr:to>
      <xdr:col>18</xdr:col>
      <xdr:colOff>177800</xdr:colOff>
      <xdr:row>36</xdr:row>
      <xdr:rowOff>79451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891067"/>
          <a:ext cx="698500" cy="1416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29794</xdr:rowOff>
    </xdr:from>
    <xdr:to>
      <xdr:col>19</xdr:col>
      <xdr:colOff>38100</xdr:colOff>
      <xdr:row>36</xdr:row>
      <xdr:rowOff>131394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83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116171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69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44033</xdr:rowOff>
    </xdr:from>
    <xdr:to>
      <xdr:col>15</xdr:col>
      <xdr:colOff>101600</xdr:colOff>
      <xdr:row>36</xdr:row>
      <xdr:rowOff>145633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97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130410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83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3048</xdr:rowOff>
    </xdr:from>
    <xdr:to>
      <xdr:col>29</xdr:col>
      <xdr:colOff>177800</xdr:colOff>
      <xdr:row>36</xdr:row>
      <xdr:rowOff>104648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9562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318025</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928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51674</xdr:rowOff>
    </xdr:from>
    <xdr:to>
      <xdr:col>26</xdr:col>
      <xdr:colOff>101600</xdr:colOff>
      <xdr:row>36</xdr:row>
      <xdr:rowOff>153274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0049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138051</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091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38775</xdr:rowOff>
    </xdr:from>
    <xdr:to>
      <xdr:col>22</xdr:col>
      <xdr:colOff>165100</xdr:colOff>
      <xdr:row>36</xdr:row>
      <xdr:rowOff>140375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992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125152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078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28651</xdr:rowOff>
    </xdr:from>
    <xdr:to>
      <xdr:col>19</xdr:col>
      <xdr:colOff>38100</xdr:colOff>
      <xdr:row>36</xdr:row>
      <xdr:rowOff>130251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9819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140428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750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229917</xdr:rowOff>
    </xdr:from>
    <xdr:to>
      <xdr:col>15</xdr:col>
      <xdr:colOff>101600</xdr:colOff>
      <xdr:row>35</xdr:row>
      <xdr:rowOff>331517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840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341694</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609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長野県伊那市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66,016
64,141
667.93
42,689,365
41,198,595
973,732
21,244,096
28,634,594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162966</xdr:rowOff>
    </xdr:from>
    <xdr:to>
      <xdr:col>24</xdr:col>
      <xdr:colOff>62865</xdr:colOff>
      <xdr:row>37</xdr:row>
      <xdr:rowOff>127724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35016"/>
          <a:ext cx="1270" cy="1336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131551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47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127724</xdr:rowOff>
    </xdr:from>
    <xdr:to>
      <xdr:col>24</xdr:col>
      <xdr:colOff>152400</xdr:colOff>
      <xdr:row>37</xdr:row>
      <xdr:rowOff>127724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471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109643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10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162966</xdr:rowOff>
    </xdr:from>
    <xdr:to>
      <xdr:col>24</xdr:col>
      <xdr:colOff>152400</xdr:colOff>
      <xdr:row>29</xdr:row>
      <xdr:rowOff>162966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35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69266</xdr:rowOff>
    </xdr:from>
    <xdr:to>
      <xdr:col>24</xdr:col>
      <xdr:colOff>63500</xdr:colOff>
      <xdr:row>34</xdr:row>
      <xdr:rowOff>77788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898566"/>
          <a:ext cx="838200" cy="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107268</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36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128841</xdr:rowOff>
    </xdr:from>
    <xdr:to>
      <xdr:col>24</xdr:col>
      <xdr:colOff>114300</xdr:colOff>
      <xdr:row>35</xdr:row>
      <xdr:rowOff>58991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5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74536</xdr:rowOff>
    </xdr:from>
    <xdr:to>
      <xdr:col>19</xdr:col>
      <xdr:colOff>177800</xdr:colOff>
      <xdr:row>34</xdr:row>
      <xdr:rowOff>77788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5903836"/>
          <a:ext cx="889000" cy="3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143510</xdr:rowOff>
    </xdr:from>
    <xdr:to>
      <xdr:col>20</xdr:col>
      <xdr:colOff>38100</xdr:colOff>
      <xdr:row>35</xdr:row>
      <xdr:rowOff>73660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7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64787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6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74536</xdr:rowOff>
    </xdr:from>
    <xdr:to>
      <xdr:col>15</xdr:col>
      <xdr:colOff>50800</xdr:colOff>
      <xdr:row>36</xdr:row>
      <xdr:rowOff>82042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903836"/>
          <a:ext cx="889000" cy="350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29235</xdr:rowOff>
    </xdr:from>
    <xdr:to>
      <xdr:col>15</xdr:col>
      <xdr:colOff>101600</xdr:colOff>
      <xdr:row>35</xdr:row>
      <xdr:rowOff>130835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121962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2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82042</xdr:rowOff>
    </xdr:from>
    <xdr:to>
      <xdr:col>10</xdr:col>
      <xdr:colOff>114300</xdr:colOff>
      <xdr:row>36</xdr:row>
      <xdr:rowOff>91605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54242"/>
          <a:ext cx="889000" cy="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131864</xdr:rowOff>
    </xdr:from>
    <xdr:to>
      <xdr:col>10</xdr:col>
      <xdr:colOff>165100</xdr:colOff>
      <xdr:row>36</xdr:row>
      <xdr:rowOff>62014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3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78541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90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135230</xdr:rowOff>
    </xdr:from>
    <xdr:to>
      <xdr:col>6</xdr:col>
      <xdr:colOff>38100</xdr:colOff>
      <xdr:row>36</xdr:row>
      <xdr:rowOff>65380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3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81907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91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18466</xdr:rowOff>
    </xdr:from>
    <xdr:to>
      <xdr:col>24</xdr:col>
      <xdr:colOff>114300</xdr:colOff>
      <xdr:row>34</xdr:row>
      <xdr:rowOff>120066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84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41343</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6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26988</xdr:rowOff>
    </xdr:from>
    <xdr:to>
      <xdr:col>20</xdr:col>
      <xdr:colOff>38100</xdr:colOff>
      <xdr:row>34</xdr:row>
      <xdr:rowOff>128588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85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145115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63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23736</xdr:rowOff>
    </xdr:from>
    <xdr:to>
      <xdr:col>15</xdr:col>
      <xdr:colOff>101600</xdr:colOff>
      <xdr:row>34</xdr:row>
      <xdr:rowOff>125336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85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141863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62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31242</xdr:rowOff>
    </xdr:from>
    <xdr:to>
      <xdr:col>10</xdr:col>
      <xdr:colOff>165100</xdr:colOff>
      <xdr:row>36</xdr:row>
      <xdr:rowOff>132842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0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123969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29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40805</xdr:rowOff>
    </xdr:from>
    <xdr:to>
      <xdr:col>6</xdr:col>
      <xdr:colOff>38100</xdr:colOff>
      <xdr:row>36</xdr:row>
      <xdr:rowOff>142405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1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133532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30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83627</xdr:rowOff>
    </xdr:from>
    <xdr:to>
      <xdr:col>24</xdr:col>
      <xdr:colOff>62865</xdr:colOff>
      <xdr:row>58</xdr:row>
      <xdr:rowOff>55380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56127"/>
          <a:ext cx="1270" cy="1343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59207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0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55380</xdr:rowOff>
    </xdr:from>
    <xdr:to>
      <xdr:col>24</xdr:col>
      <xdr:colOff>152400</xdr:colOff>
      <xdr:row>58</xdr:row>
      <xdr:rowOff>55380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999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30304</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31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83627</xdr:rowOff>
    </xdr:from>
    <xdr:to>
      <xdr:col>24</xdr:col>
      <xdr:colOff>152400</xdr:colOff>
      <xdr:row>50</xdr:row>
      <xdr:rowOff>83627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56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93311</xdr:rowOff>
    </xdr:from>
    <xdr:to>
      <xdr:col>24</xdr:col>
      <xdr:colOff>63500</xdr:colOff>
      <xdr:row>54</xdr:row>
      <xdr:rowOff>98030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351611"/>
          <a:ext cx="838200" cy="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152905</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11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3028</xdr:rowOff>
    </xdr:from>
    <xdr:to>
      <xdr:col>24</xdr:col>
      <xdr:colOff>114300</xdr:colOff>
      <xdr:row>55</xdr:row>
      <xdr:rowOff>104628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3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98030</xdr:rowOff>
    </xdr:from>
    <xdr:to>
      <xdr:col>19</xdr:col>
      <xdr:colOff>177800</xdr:colOff>
      <xdr:row>55</xdr:row>
      <xdr:rowOff>122555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356330"/>
          <a:ext cx="889000" cy="195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59884</xdr:rowOff>
    </xdr:from>
    <xdr:to>
      <xdr:col>20</xdr:col>
      <xdr:colOff>38100</xdr:colOff>
      <xdr:row>55</xdr:row>
      <xdr:rowOff>161484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48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152611</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58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122555</xdr:rowOff>
    </xdr:from>
    <xdr:to>
      <xdr:col>15</xdr:col>
      <xdr:colOff>50800</xdr:colOff>
      <xdr:row>56</xdr:row>
      <xdr:rowOff>155522</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552305"/>
          <a:ext cx="889000" cy="204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49450</xdr:rowOff>
    </xdr:from>
    <xdr:to>
      <xdr:col>15</xdr:col>
      <xdr:colOff>101600</xdr:colOff>
      <xdr:row>56</xdr:row>
      <xdr:rowOff>151050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65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142177</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74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155522</xdr:rowOff>
    </xdr:from>
    <xdr:to>
      <xdr:col>10</xdr:col>
      <xdr:colOff>114300</xdr:colOff>
      <xdr:row>57</xdr:row>
      <xdr:rowOff>146901</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756722"/>
          <a:ext cx="889000" cy="16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96901</xdr:rowOff>
    </xdr:from>
    <xdr:to>
      <xdr:col>10</xdr:col>
      <xdr:colOff>165100</xdr:colOff>
      <xdr:row>57</xdr:row>
      <xdr:rowOff>27051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43578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47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171310</xdr:rowOff>
    </xdr:from>
    <xdr:to>
      <xdr:col>6</xdr:col>
      <xdr:colOff>38100</xdr:colOff>
      <xdr:row>57</xdr:row>
      <xdr:rowOff>101460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117987</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4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42511</xdr:rowOff>
    </xdr:from>
    <xdr:to>
      <xdr:col>24</xdr:col>
      <xdr:colOff>114300</xdr:colOff>
      <xdr:row>54</xdr:row>
      <xdr:rowOff>144111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30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65388</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15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47230</xdr:rowOff>
    </xdr:from>
    <xdr:to>
      <xdr:col>20</xdr:col>
      <xdr:colOff>38100</xdr:colOff>
      <xdr:row>54</xdr:row>
      <xdr:rowOff>148830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30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165357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08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71755</xdr:rowOff>
    </xdr:from>
    <xdr:to>
      <xdr:col>15</xdr:col>
      <xdr:colOff>101600</xdr:colOff>
      <xdr:row>56</xdr:row>
      <xdr:rowOff>1905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50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18432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27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104722</xdr:rowOff>
    </xdr:from>
    <xdr:to>
      <xdr:col>10</xdr:col>
      <xdr:colOff>165100</xdr:colOff>
      <xdr:row>57</xdr:row>
      <xdr:rowOff>34872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705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25999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798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96101</xdr:rowOff>
    </xdr:from>
    <xdr:to>
      <xdr:col>6</xdr:col>
      <xdr:colOff>38100</xdr:colOff>
      <xdr:row>58</xdr:row>
      <xdr:rowOff>26251</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86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17378</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96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13741</xdr:rowOff>
    </xdr:from>
    <xdr:to>
      <xdr:col>24</xdr:col>
      <xdr:colOff>62865</xdr:colOff>
      <xdr:row>78</xdr:row>
      <xdr:rowOff>88402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15241"/>
          <a:ext cx="1270" cy="1446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92229</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6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88402</xdr:rowOff>
    </xdr:from>
    <xdr:to>
      <xdr:col>24</xdr:col>
      <xdr:colOff>152400</xdr:colOff>
      <xdr:row>78</xdr:row>
      <xdr:rowOff>88402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6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131868</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79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13741</xdr:rowOff>
    </xdr:from>
    <xdr:to>
      <xdr:col>24</xdr:col>
      <xdr:colOff>152400</xdr:colOff>
      <xdr:row>70</xdr:row>
      <xdr:rowOff>13741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15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153507</xdr:rowOff>
    </xdr:from>
    <xdr:to>
      <xdr:col>24</xdr:col>
      <xdr:colOff>63500</xdr:colOff>
      <xdr:row>77</xdr:row>
      <xdr:rowOff>162971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355157"/>
          <a:ext cx="838200" cy="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43837</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902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20960</xdr:rowOff>
    </xdr:from>
    <xdr:to>
      <xdr:col>24</xdr:col>
      <xdr:colOff>114300</xdr:colOff>
      <xdr:row>76</xdr:row>
      <xdr:rowOff>122560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158993</xdr:rowOff>
    </xdr:from>
    <xdr:to>
      <xdr:col>19</xdr:col>
      <xdr:colOff>177800</xdr:colOff>
      <xdr:row>77</xdr:row>
      <xdr:rowOff>162971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360643"/>
          <a:ext cx="889000" cy="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9530</xdr:rowOff>
    </xdr:from>
    <xdr:to>
      <xdr:col>20</xdr:col>
      <xdr:colOff>38100</xdr:colOff>
      <xdr:row>76</xdr:row>
      <xdr:rowOff>111130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3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127657</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81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158993</xdr:rowOff>
    </xdr:from>
    <xdr:to>
      <xdr:col>15</xdr:col>
      <xdr:colOff>50800</xdr:colOff>
      <xdr:row>77</xdr:row>
      <xdr:rowOff>165167</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360643"/>
          <a:ext cx="889000" cy="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67549</xdr:rowOff>
    </xdr:from>
    <xdr:to>
      <xdr:col>15</xdr:col>
      <xdr:colOff>101600</xdr:colOff>
      <xdr:row>76</xdr:row>
      <xdr:rowOff>169149</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9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14226</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872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149256</xdr:rowOff>
    </xdr:from>
    <xdr:to>
      <xdr:col>10</xdr:col>
      <xdr:colOff>114300</xdr:colOff>
      <xdr:row>77</xdr:row>
      <xdr:rowOff>165167</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350906"/>
          <a:ext cx="889000" cy="1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157297</xdr:rowOff>
    </xdr:from>
    <xdr:to>
      <xdr:col>10</xdr:col>
      <xdr:colOff>165100</xdr:colOff>
      <xdr:row>77</xdr:row>
      <xdr:rowOff>87447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8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103974</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96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112491</xdr:rowOff>
    </xdr:from>
    <xdr:to>
      <xdr:col>6</xdr:col>
      <xdr:colOff>38100</xdr:colOff>
      <xdr:row>77</xdr:row>
      <xdr:rowOff>42641</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14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59169</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91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102707</xdr:rowOff>
    </xdr:from>
    <xdr:to>
      <xdr:col>24</xdr:col>
      <xdr:colOff>114300</xdr:colOff>
      <xdr:row>78</xdr:row>
      <xdr:rowOff>32857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0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17634</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112171</xdr:rowOff>
    </xdr:from>
    <xdr:to>
      <xdr:col>20</xdr:col>
      <xdr:colOff>38100</xdr:colOff>
      <xdr:row>78</xdr:row>
      <xdr:rowOff>42321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1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33448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406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108193</xdr:rowOff>
    </xdr:from>
    <xdr:to>
      <xdr:col>15</xdr:col>
      <xdr:colOff>101600</xdr:colOff>
      <xdr:row>78</xdr:row>
      <xdr:rowOff>38343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0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29470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40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114367</xdr:rowOff>
    </xdr:from>
    <xdr:to>
      <xdr:col>10</xdr:col>
      <xdr:colOff>165100</xdr:colOff>
      <xdr:row>78</xdr:row>
      <xdr:rowOff>44517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1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35644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0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98456</xdr:rowOff>
    </xdr:from>
    <xdr:to>
      <xdr:col>6</xdr:col>
      <xdr:colOff>38100</xdr:colOff>
      <xdr:row>78</xdr:row>
      <xdr:rowOff>28606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0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19733</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39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133223</xdr:rowOff>
    </xdr:from>
    <xdr:to>
      <xdr:col>24</xdr:col>
      <xdr:colOff>62865</xdr:colOff>
      <xdr:row>99</xdr:row>
      <xdr:rowOff>45974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563723"/>
          <a:ext cx="1270" cy="1455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49801</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2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45974</xdr:rowOff>
    </xdr:from>
    <xdr:to>
      <xdr:col>24</xdr:col>
      <xdr:colOff>152400</xdr:colOff>
      <xdr:row>99</xdr:row>
      <xdr:rowOff>45974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1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79900</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338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133223</xdr:rowOff>
    </xdr:from>
    <xdr:to>
      <xdr:col>24</xdr:col>
      <xdr:colOff>152400</xdr:colOff>
      <xdr:row>90</xdr:row>
      <xdr:rowOff>133223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563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49447</xdr:rowOff>
    </xdr:from>
    <xdr:to>
      <xdr:col>24</xdr:col>
      <xdr:colOff>63500</xdr:colOff>
      <xdr:row>98</xdr:row>
      <xdr:rowOff>13688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3797300" y="16680097"/>
          <a:ext cx="838200" cy="135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31441</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191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8564</xdr:rowOff>
    </xdr:from>
    <xdr:to>
      <xdr:col>24</xdr:col>
      <xdr:colOff>114300</xdr:colOff>
      <xdr:row>96</xdr:row>
      <xdr:rowOff>110164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4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49447</xdr:rowOff>
    </xdr:from>
    <xdr:to>
      <xdr:col>19</xdr:col>
      <xdr:colOff>177800</xdr:colOff>
      <xdr:row>98</xdr:row>
      <xdr:rowOff>141529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680097"/>
          <a:ext cx="889000" cy="263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39567</xdr:rowOff>
    </xdr:from>
    <xdr:to>
      <xdr:col>20</xdr:col>
      <xdr:colOff>38100</xdr:colOff>
      <xdr:row>95</xdr:row>
      <xdr:rowOff>141167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32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157694</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102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106542</xdr:rowOff>
    </xdr:from>
    <xdr:to>
      <xdr:col>15</xdr:col>
      <xdr:colOff>50800</xdr:colOff>
      <xdr:row>98</xdr:row>
      <xdr:rowOff>141529</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2019300" y="16908642"/>
          <a:ext cx="889000" cy="34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87354</xdr:rowOff>
    </xdr:from>
    <xdr:to>
      <xdr:col>15</xdr:col>
      <xdr:colOff>101600</xdr:colOff>
      <xdr:row>97</xdr:row>
      <xdr:rowOff>17504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54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34031</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321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106542</xdr:rowOff>
    </xdr:from>
    <xdr:to>
      <xdr:col>10</xdr:col>
      <xdr:colOff>114300</xdr:colOff>
      <xdr:row>98</xdr:row>
      <xdr:rowOff>144924</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908642"/>
          <a:ext cx="889000" cy="3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119543</xdr:rowOff>
    </xdr:from>
    <xdr:to>
      <xdr:col>10</xdr:col>
      <xdr:colOff>165100</xdr:colOff>
      <xdr:row>97</xdr:row>
      <xdr:rowOff>49693</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7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66220</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353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162913</xdr:rowOff>
    </xdr:from>
    <xdr:to>
      <xdr:col>6</xdr:col>
      <xdr:colOff>38100</xdr:colOff>
      <xdr:row>97</xdr:row>
      <xdr:rowOff>93063</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2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109590</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39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134338</xdr:rowOff>
    </xdr:from>
    <xdr:to>
      <xdr:col>24</xdr:col>
      <xdr:colOff>114300</xdr:colOff>
      <xdr:row>98</xdr:row>
      <xdr:rowOff>64488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76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112765</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74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170097</xdr:rowOff>
    </xdr:from>
    <xdr:to>
      <xdr:col>20</xdr:col>
      <xdr:colOff>38100</xdr:colOff>
      <xdr:row>97</xdr:row>
      <xdr:rowOff>100247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62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91374</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722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90729</xdr:rowOff>
    </xdr:from>
    <xdr:to>
      <xdr:col>15</xdr:col>
      <xdr:colOff>101600</xdr:colOff>
      <xdr:row>99</xdr:row>
      <xdr:rowOff>20879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89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12006</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98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55742</xdr:rowOff>
    </xdr:from>
    <xdr:to>
      <xdr:col>10</xdr:col>
      <xdr:colOff>165100</xdr:colOff>
      <xdr:row>98</xdr:row>
      <xdr:rowOff>157342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85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148469</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95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94124</xdr:rowOff>
    </xdr:from>
    <xdr:to>
      <xdr:col>6</xdr:col>
      <xdr:colOff>38100</xdr:colOff>
      <xdr:row>99</xdr:row>
      <xdr:rowOff>24274</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89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15401</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988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127714</xdr:rowOff>
    </xdr:from>
    <xdr:to>
      <xdr:col>54</xdr:col>
      <xdr:colOff>189865</xdr:colOff>
      <xdr:row>37</xdr:row>
      <xdr:rowOff>140195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442664"/>
          <a:ext cx="1270" cy="1041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144022</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48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140195</xdr:rowOff>
    </xdr:from>
    <xdr:to>
      <xdr:col>55</xdr:col>
      <xdr:colOff>88900</xdr:colOff>
      <xdr:row>37</xdr:row>
      <xdr:rowOff>140195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48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74391</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217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127714</xdr:rowOff>
    </xdr:from>
    <xdr:to>
      <xdr:col>55</xdr:col>
      <xdr:colOff>88900</xdr:colOff>
      <xdr:row>31</xdr:row>
      <xdr:rowOff>127714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442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60330</xdr:rowOff>
    </xdr:from>
    <xdr:to>
      <xdr:col>55</xdr:col>
      <xdr:colOff>0</xdr:colOff>
      <xdr:row>34</xdr:row>
      <xdr:rowOff>141536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5889630"/>
          <a:ext cx="838200" cy="8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42021</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042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63594</xdr:rowOff>
    </xdr:from>
    <xdr:to>
      <xdr:col>55</xdr:col>
      <xdr:colOff>50800</xdr:colOff>
      <xdr:row>35</xdr:row>
      <xdr:rowOff>165194</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06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65855</xdr:rowOff>
    </xdr:from>
    <xdr:to>
      <xdr:col>50</xdr:col>
      <xdr:colOff>114300</xdr:colOff>
      <xdr:row>34</xdr:row>
      <xdr:rowOff>141536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8750300" y="5209355"/>
          <a:ext cx="889000" cy="76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86888</xdr:rowOff>
    </xdr:from>
    <xdr:to>
      <xdr:col>50</xdr:col>
      <xdr:colOff>165100</xdr:colOff>
      <xdr:row>36</xdr:row>
      <xdr:rowOff>17038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08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8165</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18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65855</xdr:rowOff>
    </xdr:from>
    <xdr:to>
      <xdr:col>45</xdr:col>
      <xdr:colOff>177800</xdr:colOff>
      <xdr:row>35</xdr:row>
      <xdr:rowOff>60003</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5209355"/>
          <a:ext cx="889000" cy="85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31</xdr:row>
      <xdr:rowOff>34866</xdr:rowOff>
    </xdr:from>
    <xdr:to>
      <xdr:col>46</xdr:col>
      <xdr:colOff>38100</xdr:colOff>
      <xdr:row>31</xdr:row>
      <xdr:rowOff>136466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5349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127593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50795" y="5442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56543</xdr:rowOff>
    </xdr:from>
    <xdr:to>
      <xdr:col>41</xdr:col>
      <xdr:colOff>50800</xdr:colOff>
      <xdr:row>35</xdr:row>
      <xdr:rowOff>60003</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6972300" y="6057293"/>
          <a:ext cx="889000" cy="3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92032</xdr:rowOff>
    </xdr:from>
    <xdr:to>
      <xdr:col>41</xdr:col>
      <xdr:colOff>101600</xdr:colOff>
      <xdr:row>37</xdr:row>
      <xdr:rowOff>22182</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26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13309</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35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120904</xdr:rowOff>
    </xdr:from>
    <xdr:to>
      <xdr:col>36</xdr:col>
      <xdr:colOff>165100</xdr:colOff>
      <xdr:row>37</xdr:row>
      <xdr:rowOff>51054</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29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42181</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38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9530</xdr:rowOff>
    </xdr:from>
    <xdr:to>
      <xdr:col>55</xdr:col>
      <xdr:colOff>50800</xdr:colOff>
      <xdr:row>34</xdr:row>
      <xdr:rowOff>111130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583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32407</xdr:rowOff>
    </xdr:from>
    <xdr:ext cx="599010"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569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90736</xdr:rowOff>
    </xdr:from>
    <xdr:to>
      <xdr:col>50</xdr:col>
      <xdr:colOff>165100</xdr:colOff>
      <xdr:row>35</xdr:row>
      <xdr:rowOff>20886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592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37413</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569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15055</xdr:rowOff>
    </xdr:from>
    <xdr:to>
      <xdr:col>46</xdr:col>
      <xdr:colOff>38100</xdr:colOff>
      <xdr:row>30</xdr:row>
      <xdr:rowOff>116655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515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133182</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50795" y="4933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9203</xdr:rowOff>
    </xdr:from>
    <xdr:to>
      <xdr:col>41</xdr:col>
      <xdr:colOff>101600</xdr:colOff>
      <xdr:row>35</xdr:row>
      <xdr:rowOff>110803</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00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127330</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5785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5743</xdr:rowOff>
    </xdr:from>
    <xdr:to>
      <xdr:col>36</xdr:col>
      <xdr:colOff>165100</xdr:colOff>
      <xdr:row>35</xdr:row>
      <xdr:rowOff>107343</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00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123870</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5781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104331</xdr:rowOff>
    </xdr:from>
    <xdr:to>
      <xdr:col>54</xdr:col>
      <xdr:colOff>189865</xdr:colOff>
      <xdr:row>59</xdr:row>
      <xdr:rowOff>95224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676831"/>
          <a:ext cx="1270" cy="1533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99051</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21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95224</xdr:rowOff>
    </xdr:from>
    <xdr:to>
      <xdr:col>55</xdr:col>
      <xdr:colOff>88900</xdr:colOff>
      <xdr:row>59</xdr:row>
      <xdr:rowOff>95224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210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51008</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452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104331</xdr:rowOff>
    </xdr:from>
    <xdr:to>
      <xdr:col>55</xdr:col>
      <xdr:colOff>88900</xdr:colOff>
      <xdr:row>50</xdr:row>
      <xdr:rowOff>104331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676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116662</xdr:rowOff>
    </xdr:from>
    <xdr:to>
      <xdr:col>55</xdr:col>
      <xdr:colOff>0</xdr:colOff>
      <xdr:row>56</xdr:row>
      <xdr:rowOff>108991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9374962"/>
          <a:ext cx="838200" cy="335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171378</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429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148501</xdr:rowOff>
    </xdr:from>
    <xdr:to>
      <xdr:col>55</xdr:col>
      <xdr:colOff>50800</xdr:colOff>
      <xdr:row>56</xdr:row>
      <xdr:rowOff>78651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57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102959</xdr:rowOff>
    </xdr:from>
    <xdr:to>
      <xdr:col>50</xdr:col>
      <xdr:colOff>114300</xdr:colOff>
      <xdr:row>54</xdr:row>
      <xdr:rowOff>116662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9361259"/>
          <a:ext cx="889000" cy="1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147689</xdr:rowOff>
    </xdr:from>
    <xdr:to>
      <xdr:col>50</xdr:col>
      <xdr:colOff>165100</xdr:colOff>
      <xdr:row>56</xdr:row>
      <xdr:rowOff>77839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57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68966</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67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102959</xdr:rowOff>
    </xdr:from>
    <xdr:to>
      <xdr:col>45</xdr:col>
      <xdr:colOff>177800</xdr:colOff>
      <xdr:row>55</xdr:row>
      <xdr:rowOff>61176</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9361259"/>
          <a:ext cx="889000" cy="129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167272</xdr:rowOff>
    </xdr:from>
    <xdr:to>
      <xdr:col>46</xdr:col>
      <xdr:colOff>38100</xdr:colOff>
      <xdr:row>56</xdr:row>
      <xdr:rowOff>97422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59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88549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68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61176</xdr:rowOff>
    </xdr:from>
    <xdr:to>
      <xdr:col>41</xdr:col>
      <xdr:colOff>50800</xdr:colOff>
      <xdr:row>56</xdr:row>
      <xdr:rowOff>78689</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490926"/>
          <a:ext cx="889000" cy="188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169342</xdr:rowOff>
    </xdr:from>
    <xdr:to>
      <xdr:col>41</xdr:col>
      <xdr:colOff>101600</xdr:colOff>
      <xdr:row>56</xdr:row>
      <xdr:rowOff>99492</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59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90619</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69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10351</xdr:rowOff>
    </xdr:from>
    <xdr:to>
      <xdr:col>36</xdr:col>
      <xdr:colOff>165100</xdr:colOff>
      <xdr:row>56</xdr:row>
      <xdr:rowOff>111951</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61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128478</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38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58191</xdr:rowOff>
    </xdr:from>
    <xdr:to>
      <xdr:col>55</xdr:col>
      <xdr:colOff>50800</xdr:colOff>
      <xdr:row>56</xdr:row>
      <xdr:rowOff>159791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65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36618</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63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65862</xdr:rowOff>
    </xdr:from>
    <xdr:to>
      <xdr:col>50</xdr:col>
      <xdr:colOff>165100</xdr:colOff>
      <xdr:row>54</xdr:row>
      <xdr:rowOff>167462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32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12539</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9099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52159</xdr:rowOff>
    </xdr:from>
    <xdr:to>
      <xdr:col>46</xdr:col>
      <xdr:colOff>38100</xdr:colOff>
      <xdr:row>54</xdr:row>
      <xdr:rowOff>153759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310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170286</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908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10376</xdr:rowOff>
    </xdr:from>
    <xdr:to>
      <xdr:col>41</xdr:col>
      <xdr:colOff>101600</xdr:colOff>
      <xdr:row>55</xdr:row>
      <xdr:rowOff>111976</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44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128503</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9215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27889</xdr:rowOff>
    </xdr:from>
    <xdr:to>
      <xdr:col>36</xdr:col>
      <xdr:colOff>165100</xdr:colOff>
      <xdr:row>56</xdr:row>
      <xdr:rowOff>129489</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62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120616</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9721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123851</xdr:rowOff>
    </xdr:from>
    <xdr:to>
      <xdr:col>54</xdr:col>
      <xdr:colOff>189865</xdr:colOff>
      <xdr:row>79</xdr:row>
      <xdr:rowOff>42177</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25351"/>
          <a:ext cx="1270" cy="1461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46004</xdr:rowOff>
    </xdr:from>
    <xdr:ext cx="378565"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0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42177</xdr:rowOff>
    </xdr:from>
    <xdr:to>
      <xdr:col>55</xdr:col>
      <xdr:colOff>88900</xdr:colOff>
      <xdr:row>79</xdr:row>
      <xdr:rowOff>42177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70528</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00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123851</xdr:rowOff>
    </xdr:from>
    <xdr:to>
      <xdr:col>55</xdr:col>
      <xdr:colOff>88900</xdr:colOff>
      <xdr:row>70</xdr:row>
      <xdr:rowOff>123851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25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55766</xdr:rowOff>
    </xdr:from>
    <xdr:to>
      <xdr:col>55</xdr:col>
      <xdr:colOff>0</xdr:colOff>
      <xdr:row>77</xdr:row>
      <xdr:rowOff>139078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257416"/>
          <a:ext cx="838200" cy="83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103636</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305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125209</xdr:rowOff>
    </xdr:from>
    <xdr:to>
      <xdr:col>55</xdr:col>
      <xdr:colOff>50800</xdr:colOff>
      <xdr:row>78</xdr:row>
      <xdr:rowOff>55359</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326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165888</xdr:rowOff>
    </xdr:from>
    <xdr:to>
      <xdr:col>50</xdr:col>
      <xdr:colOff>114300</xdr:colOff>
      <xdr:row>77</xdr:row>
      <xdr:rowOff>139078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024638"/>
          <a:ext cx="889000" cy="316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125997</xdr:rowOff>
    </xdr:from>
    <xdr:to>
      <xdr:col>50</xdr:col>
      <xdr:colOff>165100</xdr:colOff>
      <xdr:row>78</xdr:row>
      <xdr:rowOff>56147</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32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47274</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420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165888</xdr:rowOff>
    </xdr:from>
    <xdr:to>
      <xdr:col>45</xdr:col>
      <xdr:colOff>177800</xdr:colOff>
      <xdr:row>77</xdr:row>
      <xdr:rowOff>116306</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3024638"/>
          <a:ext cx="889000" cy="29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107328</xdr:rowOff>
    </xdr:from>
    <xdr:to>
      <xdr:col>46</xdr:col>
      <xdr:colOff>38100</xdr:colOff>
      <xdr:row>78</xdr:row>
      <xdr:rowOff>37478</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30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28605</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40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116306</xdr:rowOff>
    </xdr:from>
    <xdr:to>
      <xdr:col>41</xdr:col>
      <xdr:colOff>50800</xdr:colOff>
      <xdr:row>78</xdr:row>
      <xdr:rowOff>28536</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3317956"/>
          <a:ext cx="889000" cy="8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121946</xdr:rowOff>
    </xdr:from>
    <xdr:to>
      <xdr:col>41</xdr:col>
      <xdr:colOff>101600</xdr:colOff>
      <xdr:row>78</xdr:row>
      <xdr:rowOff>52096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3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43223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416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76112</xdr:rowOff>
    </xdr:from>
    <xdr:to>
      <xdr:col>36</xdr:col>
      <xdr:colOff>165100</xdr:colOff>
      <xdr:row>78</xdr:row>
      <xdr:rowOff>6262</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27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22789</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05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4966</xdr:rowOff>
    </xdr:from>
    <xdr:to>
      <xdr:col>55</xdr:col>
      <xdr:colOff>50800</xdr:colOff>
      <xdr:row>77</xdr:row>
      <xdr:rowOff>106566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20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27843</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05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88278</xdr:rowOff>
    </xdr:from>
    <xdr:to>
      <xdr:col>50</xdr:col>
      <xdr:colOff>165100</xdr:colOff>
      <xdr:row>78</xdr:row>
      <xdr:rowOff>18428</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28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34955</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2111" y="13065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115088</xdr:rowOff>
    </xdr:from>
    <xdr:to>
      <xdr:col>46</xdr:col>
      <xdr:colOff>38100</xdr:colOff>
      <xdr:row>76</xdr:row>
      <xdr:rowOff>45238</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297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61765</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274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65506</xdr:rowOff>
    </xdr:from>
    <xdr:to>
      <xdr:col>41</xdr:col>
      <xdr:colOff>101600</xdr:colOff>
      <xdr:row>77</xdr:row>
      <xdr:rowOff>167106</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26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12183</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3042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149186</xdr:rowOff>
    </xdr:from>
    <xdr:to>
      <xdr:col>36</xdr:col>
      <xdr:colOff>165100</xdr:colOff>
      <xdr:row>78</xdr:row>
      <xdr:rowOff>79336</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35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70463</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344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21334</xdr:rowOff>
    </xdr:from>
    <xdr:to>
      <xdr:col>54</xdr:col>
      <xdr:colOff>189865</xdr:colOff>
      <xdr:row>98</xdr:row>
      <xdr:rowOff>49991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623284"/>
          <a:ext cx="1270" cy="1228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53818</xdr:rowOff>
    </xdr:from>
    <xdr:ext cx="534377"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85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49991</xdr:rowOff>
    </xdr:from>
    <xdr:to>
      <xdr:col>55</xdr:col>
      <xdr:colOff>88900</xdr:colOff>
      <xdr:row>98</xdr:row>
      <xdr:rowOff>49991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852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139461</xdr:rowOff>
    </xdr:from>
    <xdr:ext cx="534377"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398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21334</xdr:rowOff>
    </xdr:from>
    <xdr:to>
      <xdr:col>55</xdr:col>
      <xdr:colOff>88900</xdr:colOff>
      <xdr:row>91</xdr:row>
      <xdr:rowOff>21334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623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19799</xdr:rowOff>
    </xdr:from>
    <xdr:to>
      <xdr:col>55</xdr:col>
      <xdr:colOff>0</xdr:colOff>
      <xdr:row>97</xdr:row>
      <xdr:rowOff>63788</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9639300" y="16136099"/>
          <a:ext cx="838200" cy="55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78075</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194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55198</xdr:rowOff>
    </xdr:from>
    <xdr:to>
      <xdr:col>55</xdr:col>
      <xdr:colOff>50800</xdr:colOff>
      <xdr:row>95</xdr:row>
      <xdr:rowOff>156798</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342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19799</xdr:rowOff>
    </xdr:from>
    <xdr:to>
      <xdr:col>50</xdr:col>
      <xdr:colOff>114300</xdr:colOff>
      <xdr:row>96</xdr:row>
      <xdr:rowOff>17611</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8750300" y="16136099"/>
          <a:ext cx="889000" cy="340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35179</xdr:rowOff>
    </xdr:from>
    <xdr:to>
      <xdr:col>50</xdr:col>
      <xdr:colOff>165100</xdr:colOff>
      <xdr:row>95</xdr:row>
      <xdr:rowOff>136779</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32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127906</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415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38168</xdr:rowOff>
    </xdr:from>
    <xdr:to>
      <xdr:col>45</xdr:col>
      <xdr:colOff>177800</xdr:colOff>
      <xdr:row>96</xdr:row>
      <xdr:rowOff>17611</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7861300" y="16325918"/>
          <a:ext cx="889000" cy="150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68441</xdr:rowOff>
    </xdr:from>
    <xdr:to>
      <xdr:col>46</xdr:col>
      <xdr:colOff>38100</xdr:colOff>
      <xdr:row>95</xdr:row>
      <xdr:rowOff>170041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3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15118</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13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38168</xdr:rowOff>
    </xdr:from>
    <xdr:to>
      <xdr:col>41</xdr:col>
      <xdr:colOff>50800</xdr:colOff>
      <xdr:row>96</xdr:row>
      <xdr:rowOff>104577</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6972300" y="16325918"/>
          <a:ext cx="889000" cy="237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76637</xdr:rowOff>
    </xdr:from>
    <xdr:to>
      <xdr:col>41</xdr:col>
      <xdr:colOff>101600</xdr:colOff>
      <xdr:row>96</xdr:row>
      <xdr:rowOff>6787</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36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169364</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45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132269</xdr:rowOff>
    </xdr:from>
    <xdr:to>
      <xdr:col>36</xdr:col>
      <xdr:colOff>165100</xdr:colOff>
      <xdr:row>96</xdr:row>
      <xdr:rowOff>62419</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42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78946</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19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12988</xdr:rowOff>
    </xdr:from>
    <xdr:to>
      <xdr:col>55</xdr:col>
      <xdr:colOff>50800</xdr:colOff>
      <xdr:row>97</xdr:row>
      <xdr:rowOff>114588</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64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162865</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62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140449</xdr:rowOff>
    </xdr:from>
    <xdr:to>
      <xdr:col>50</xdr:col>
      <xdr:colOff>165100</xdr:colOff>
      <xdr:row>94</xdr:row>
      <xdr:rowOff>70599</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08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87126</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5860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138261</xdr:rowOff>
    </xdr:from>
    <xdr:to>
      <xdr:col>46</xdr:col>
      <xdr:colOff>38100</xdr:colOff>
      <xdr:row>96</xdr:row>
      <xdr:rowOff>68411</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42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59538</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651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158818</xdr:rowOff>
    </xdr:from>
    <xdr:to>
      <xdr:col>41</xdr:col>
      <xdr:colOff>101600</xdr:colOff>
      <xdr:row>95</xdr:row>
      <xdr:rowOff>88968</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27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105495</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605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53777</xdr:rowOff>
    </xdr:from>
    <xdr:to>
      <xdr:col>36</xdr:col>
      <xdr:colOff>165100</xdr:colOff>
      <xdr:row>96</xdr:row>
      <xdr:rowOff>155377</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512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146504</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660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121279</xdr:rowOff>
    </xdr:from>
    <xdr:to>
      <xdr:col>85</xdr:col>
      <xdr:colOff>126364</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436229"/>
          <a:ext cx="1269" cy="1294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67956</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21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121279</xdr:rowOff>
    </xdr:from>
    <xdr:to>
      <xdr:col>86</xdr:col>
      <xdr:colOff>25400</xdr:colOff>
      <xdr:row>31</xdr:row>
      <xdr:rowOff>121279</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436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53804</xdr:rowOff>
    </xdr:from>
    <xdr:to>
      <xdr:col>85</xdr:col>
      <xdr:colOff>127000</xdr:colOff>
      <xdr:row>38</xdr:row>
      <xdr:rowOff>157588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5481300" y="6568904"/>
          <a:ext cx="838200" cy="103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50760</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394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27883</xdr:rowOff>
    </xdr:from>
    <xdr:to>
      <xdr:col>85</xdr:col>
      <xdr:colOff>177800</xdr:colOff>
      <xdr:row>38</xdr:row>
      <xdr:rowOff>129483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54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53804</xdr:rowOff>
    </xdr:from>
    <xdr:to>
      <xdr:col>81</xdr:col>
      <xdr:colOff>50800</xdr:colOff>
      <xdr:row>38</xdr:row>
      <xdr:rowOff>147206</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4592300" y="6568904"/>
          <a:ext cx="889000" cy="93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146641</xdr:rowOff>
    </xdr:from>
    <xdr:to>
      <xdr:col>81</xdr:col>
      <xdr:colOff>101600</xdr:colOff>
      <xdr:row>38</xdr:row>
      <xdr:rowOff>76791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49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93318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26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147206</xdr:rowOff>
    </xdr:from>
    <xdr:to>
      <xdr:col>76</xdr:col>
      <xdr:colOff>114300</xdr:colOff>
      <xdr:row>39</xdr:row>
      <xdr:rowOff>8255</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3703300" y="6662306"/>
          <a:ext cx="889000" cy="3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16681</xdr:rowOff>
    </xdr:from>
    <xdr:to>
      <xdr:col>76</xdr:col>
      <xdr:colOff>165100</xdr:colOff>
      <xdr:row>38</xdr:row>
      <xdr:rowOff>118281</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53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134809</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30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8255</xdr:rowOff>
    </xdr:from>
    <xdr:to>
      <xdr:col>71</xdr:col>
      <xdr:colOff>177800</xdr:colOff>
      <xdr:row>39</xdr:row>
      <xdr:rowOff>23038</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flipV="1">
          <a:off x="12814300" y="6694805"/>
          <a:ext cx="889000" cy="1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17291</xdr:rowOff>
    </xdr:from>
    <xdr:to>
      <xdr:col>72</xdr:col>
      <xdr:colOff>38100</xdr:colOff>
      <xdr:row>38</xdr:row>
      <xdr:rowOff>118891</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532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135418</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307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52934</xdr:rowOff>
    </xdr:from>
    <xdr:to>
      <xdr:col>67</xdr:col>
      <xdr:colOff>101600</xdr:colOff>
      <xdr:row>38</xdr:row>
      <xdr:rowOff>154534</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56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171061</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343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106788</xdr:rowOff>
    </xdr:from>
    <xdr:to>
      <xdr:col>85</xdr:col>
      <xdr:colOff>177800</xdr:colOff>
      <xdr:row>39</xdr:row>
      <xdr:rowOff>36938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62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21715</xdr:rowOff>
    </xdr:from>
    <xdr:ext cx="469744"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53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3004</xdr:rowOff>
    </xdr:from>
    <xdr:to>
      <xdr:col>81</xdr:col>
      <xdr:colOff>101600</xdr:colOff>
      <xdr:row>38</xdr:row>
      <xdr:rowOff>104604</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51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95731</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246428" y="6610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96406</xdr:rowOff>
    </xdr:from>
    <xdr:to>
      <xdr:col>76</xdr:col>
      <xdr:colOff>165100</xdr:colOff>
      <xdr:row>39</xdr:row>
      <xdr:rowOff>26556</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61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17683</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357428" y="6704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128905</xdr:rowOff>
    </xdr:from>
    <xdr:to>
      <xdr:col>72</xdr:col>
      <xdr:colOff>38100</xdr:colOff>
      <xdr:row>39</xdr:row>
      <xdr:rowOff>59055</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64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50182</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468428" y="673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143688</xdr:rowOff>
    </xdr:from>
    <xdr:to>
      <xdr:col>67</xdr:col>
      <xdr:colOff>101600</xdr:colOff>
      <xdr:row>39</xdr:row>
      <xdr:rowOff>73838</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65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64965</xdr:rowOff>
    </xdr:from>
    <xdr:ext cx="469744"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579428" y="6751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a:extLst>
            <a:ext uri="{FF2B5EF4-FFF2-40B4-BE49-F238E27FC236}">
              <a16:creationId xmlns:a16="http://schemas.microsoft.com/office/drawing/2014/main" id="{00000000-0008-0000-06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125347</xdr:rowOff>
    </xdr:from>
    <xdr:to>
      <xdr:col>85</xdr:col>
      <xdr:colOff>126364</xdr:colOff>
      <xdr:row>78</xdr:row>
      <xdr:rowOff>135781</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6317595" y="11955397"/>
          <a:ext cx="1269" cy="1553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139608</xdr:rowOff>
    </xdr:from>
    <xdr:ext cx="534377" cy="259045"/>
    <xdr:sp macro="" textlink="">
      <xdr:nvSpPr>
        <xdr:cNvPr id="629" name="公債費最小値テキスト">
          <a:extLst>
            <a:ext uri="{FF2B5EF4-FFF2-40B4-BE49-F238E27FC236}">
              <a16:creationId xmlns:a16="http://schemas.microsoft.com/office/drawing/2014/main" id="{00000000-0008-0000-0600-000075020000}"/>
            </a:ext>
          </a:extLst>
        </xdr:cNvPr>
        <xdr:cNvSpPr txBox="1"/>
      </xdr:nvSpPr>
      <xdr:spPr>
        <a:xfrm>
          <a:off x="16370300" y="13512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135781</xdr:rowOff>
    </xdr:from>
    <xdr:to>
      <xdr:col>86</xdr:col>
      <xdr:colOff>25400</xdr:colOff>
      <xdr:row>78</xdr:row>
      <xdr:rowOff>135781</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3508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72024</xdr:rowOff>
    </xdr:from>
    <xdr:ext cx="599010" cy="259045"/>
    <xdr:sp macro="" textlink="">
      <xdr:nvSpPr>
        <xdr:cNvPr id="631" name="公債費最大値テキスト">
          <a:extLst>
            <a:ext uri="{FF2B5EF4-FFF2-40B4-BE49-F238E27FC236}">
              <a16:creationId xmlns:a16="http://schemas.microsoft.com/office/drawing/2014/main" id="{00000000-0008-0000-0600-000077020000}"/>
            </a:ext>
          </a:extLst>
        </xdr:cNvPr>
        <xdr:cNvSpPr txBox="1"/>
      </xdr:nvSpPr>
      <xdr:spPr>
        <a:xfrm>
          <a:off x="16370300" y="1173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125347</xdr:rowOff>
    </xdr:from>
    <xdr:to>
      <xdr:col>86</xdr:col>
      <xdr:colOff>25400</xdr:colOff>
      <xdr:row>69</xdr:row>
      <xdr:rowOff>125347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1955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150233</xdr:rowOff>
    </xdr:from>
    <xdr:to>
      <xdr:col>85</xdr:col>
      <xdr:colOff>127000</xdr:colOff>
      <xdr:row>76</xdr:row>
      <xdr:rowOff>23195</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5481300" y="13008983"/>
          <a:ext cx="838200" cy="4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57860</xdr:rowOff>
    </xdr:from>
    <xdr:ext cx="534377" cy="259045"/>
    <xdr:sp macro="" textlink="">
      <xdr:nvSpPr>
        <xdr:cNvPr id="634" name="公債費平均値テキスト">
          <a:extLst>
            <a:ext uri="{FF2B5EF4-FFF2-40B4-BE49-F238E27FC236}">
              <a16:creationId xmlns:a16="http://schemas.microsoft.com/office/drawing/2014/main" id="{00000000-0008-0000-0600-00007A020000}"/>
            </a:ext>
          </a:extLst>
        </xdr:cNvPr>
        <xdr:cNvSpPr txBox="1"/>
      </xdr:nvSpPr>
      <xdr:spPr>
        <a:xfrm>
          <a:off x="16370300" y="12745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34983</xdr:rowOff>
    </xdr:from>
    <xdr:to>
      <xdr:col>85</xdr:col>
      <xdr:colOff>177800</xdr:colOff>
      <xdr:row>75</xdr:row>
      <xdr:rowOff>136583</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6268700" y="12893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116742</xdr:rowOff>
    </xdr:from>
    <xdr:to>
      <xdr:col>81</xdr:col>
      <xdr:colOff>50800</xdr:colOff>
      <xdr:row>75</xdr:row>
      <xdr:rowOff>150233</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4592300" y="12975492"/>
          <a:ext cx="889000" cy="33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34820</xdr:rowOff>
    </xdr:from>
    <xdr:to>
      <xdr:col>81</xdr:col>
      <xdr:colOff>101600</xdr:colOff>
      <xdr:row>75</xdr:row>
      <xdr:rowOff>136420</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5430500" y="1289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152947</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266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116742</xdr:rowOff>
    </xdr:from>
    <xdr:to>
      <xdr:col>76</xdr:col>
      <xdr:colOff>114300</xdr:colOff>
      <xdr:row>76</xdr:row>
      <xdr:rowOff>4074</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3703300" y="12975492"/>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164795</xdr:rowOff>
    </xdr:from>
    <xdr:to>
      <xdr:col>76</xdr:col>
      <xdr:colOff>165100</xdr:colOff>
      <xdr:row>76</xdr:row>
      <xdr:rowOff>94945</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4541500" y="130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86072</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311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139864</xdr:rowOff>
    </xdr:from>
    <xdr:to>
      <xdr:col>71</xdr:col>
      <xdr:colOff>177800</xdr:colOff>
      <xdr:row>76</xdr:row>
      <xdr:rowOff>4074</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a:off x="12814300" y="12998614"/>
          <a:ext cx="889000" cy="3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169694</xdr:rowOff>
    </xdr:from>
    <xdr:to>
      <xdr:col>72</xdr:col>
      <xdr:colOff>38100</xdr:colOff>
      <xdr:row>76</xdr:row>
      <xdr:rowOff>99844</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3652500" y="1302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90971</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12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3715</xdr:rowOff>
    </xdr:from>
    <xdr:to>
      <xdr:col>67</xdr:col>
      <xdr:colOff>101600</xdr:colOff>
      <xdr:row>76</xdr:row>
      <xdr:rowOff>105315</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2763500" y="1303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96442</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12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143845</xdr:rowOff>
    </xdr:from>
    <xdr:to>
      <xdr:col>85</xdr:col>
      <xdr:colOff>177800</xdr:colOff>
      <xdr:row>76</xdr:row>
      <xdr:rowOff>73995</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6268700" y="1300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122272</xdr:rowOff>
    </xdr:from>
    <xdr:ext cx="534377" cy="259045"/>
    <xdr:sp macro="" textlink="">
      <xdr:nvSpPr>
        <xdr:cNvPr id="653" name="公債費該当値テキスト">
          <a:extLst>
            <a:ext uri="{FF2B5EF4-FFF2-40B4-BE49-F238E27FC236}">
              <a16:creationId xmlns:a16="http://schemas.microsoft.com/office/drawing/2014/main" id="{00000000-0008-0000-0600-00008D020000}"/>
            </a:ext>
          </a:extLst>
        </xdr:cNvPr>
        <xdr:cNvSpPr txBox="1"/>
      </xdr:nvSpPr>
      <xdr:spPr>
        <a:xfrm>
          <a:off x="16370300" y="1298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99432</xdr:rowOff>
    </xdr:from>
    <xdr:to>
      <xdr:col>81</xdr:col>
      <xdr:colOff>101600</xdr:colOff>
      <xdr:row>76</xdr:row>
      <xdr:rowOff>29583</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5430500" y="1295818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20710</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214111" y="13050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65942</xdr:rowOff>
    </xdr:from>
    <xdr:to>
      <xdr:col>76</xdr:col>
      <xdr:colOff>165100</xdr:colOff>
      <xdr:row>75</xdr:row>
      <xdr:rowOff>167542</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4541500" y="1292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12619</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4325111" y="1269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124725</xdr:rowOff>
    </xdr:from>
    <xdr:to>
      <xdr:col>72</xdr:col>
      <xdr:colOff>38100</xdr:colOff>
      <xdr:row>76</xdr:row>
      <xdr:rowOff>54874</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3652500" y="1298347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71402</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3436111" y="1275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89064</xdr:rowOff>
    </xdr:from>
    <xdr:to>
      <xdr:col>67</xdr:col>
      <xdr:colOff>101600</xdr:colOff>
      <xdr:row>76</xdr:row>
      <xdr:rowOff>19214</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2763500" y="1294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35741</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547111" y="1272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a:extLst>
            <a:ext uri="{FF2B5EF4-FFF2-40B4-BE49-F238E27FC236}">
              <a16:creationId xmlns:a16="http://schemas.microsoft.com/office/drawing/2014/main" id="{00000000-0008-0000-06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16370</xdr:rowOff>
    </xdr:from>
    <xdr:to>
      <xdr:col>85</xdr:col>
      <xdr:colOff>126364</xdr:colOff>
      <xdr:row>99</xdr:row>
      <xdr:rowOff>10179</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6317595" y="15618320"/>
          <a:ext cx="1269" cy="1365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14006</xdr:rowOff>
    </xdr:from>
    <xdr:ext cx="469744" cy="259045"/>
    <xdr:sp macro="" textlink="">
      <xdr:nvSpPr>
        <xdr:cNvPr id="686" name="積立金最小値テキスト">
          <a:extLst>
            <a:ext uri="{FF2B5EF4-FFF2-40B4-BE49-F238E27FC236}">
              <a16:creationId xmlns:a16="http://schemas.microsoft.com/office/drawing/2014/main" id="{00000000-0008-0000-0600-0000AE020000}"/>
            </a:ext>
          </a:extLst>
        </xdr:cNvPr>
        <xdr:cNvSpPr txBox="1"/>
      </xdr:nvSpPr>
      <xdr:spPr>
        <a:xfrm>
          <a:off x="16370300" y="1698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10179</xdr:rowOff>
    </xdr:from>
    <xdr:to>
      <xdr:col>86</xdr:col>
      <xdr:colOff>25400</xdr:colOff>
      <xdr:row>99</xdr:row>
      <xdr:rowOff>10179</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6983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134497</xdr:rowOff>
    </xdr:from>
    <xdr:ext cx="534377" cy="259045"/>
    <xdr:sp macro="" textlink="">
      <xdr:nvSpPr>
        <xdr:cNvPr id="688" name="積立金最大値テキスト">
          <a:extLst>
            <a:ext uri="{FF2B5EF4-FFF2-40B4-BE49-F238E27FC236}">
              <a16:creationId xmlns:a16="http://schemas.microsoft.com/office/drawing/2014/main" id="{00000000-0008-0000-0600-0000B0020000}"/>
            </a:ext>
          </a:extLst>
        </xdr:cNvPr>
        <xdr:cNvSpPr txBox="1"/>
      </xdr:nvSpPr>
      <xdr:spPr>
        <a:xfrm>
          <a:off x="16370300" y="1539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16370</xdr:rowOff>
    </xdr:from>
    <xdr:to>
      <xdr:col>86</xdr:col>
      <xdr:colOff>25400</xdr:colOff>
      <xdr:row>91</xdr:row>
      <xdr:rowOff>16370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56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30735</xdr:rowOff>
    </xdr:from>
    <xdr:to>
      <xdr:col>85</xdr:col>
      <xdr:colOff>127000</xdr:colOff>
      <xdr:row>92</xdr:row>
      <xdr:rowOff>144901</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5481300" y="15804135"/>
          <a:ext cx="838200" cy="11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148956</xdr:rowOff>
    </xdr:from>
    <xdr:ext cx="534377" cy="259045"/>
    <xdr:sp macro="" textlink="">
      <xdr:nvSpPr>
        <xdr:cNvPr id="691" name="積立金平均値テキスト">
          <a:extLst>
            <a:ext uri="{FF2B5EF4-FFF2-40B4-BE49-F238E27FC236}">
              <a16:creationId xmlns:a16="http://schemas.microsoft.com/office/drawing/2014/main" id="{00000000-0008-0000-0600-0000B3020000}"/>
            </a:ext>
          </a:extLst>
        </xdr:cNvPr>
        <xdr:cNvSpPr txBox="1"/>
      </xdr:nvSpPr>
      <xdr:spPr>
        <a:xfrm>
          <a:off x="16370300" y="16436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170529</xdr:rowOff>
    </xdr:from>
    <xdr:to>
      <xdr:col>85</xdr:col>
      <xdr:colOff>177800</xdr:colOff>
      <xdr:row>96</xdr:row>
      <xdr:rowOff>100679</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6268700" y="1645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30735</xdr:rowOff>
    </xdr:from>
    <xdr:to>
      <xdr:col>81</xdr:col>
      <xdr:colOff>50800</xdr:colOff>
      <xdr:row>93</xdr:row>
      <xdr:rowOff>46659</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4592300" y="15804135"/>
          <a:ext cx="889000" cy="18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82938</xdr:rowOff>
    </xdr:from>
    <xdr:to>
      <xdr:col>81</xdr:col>
      <xdr:colOff>101600</xdr:colOff>
      <xdr:row>96</xdr:row>
      <xdr:rowOff>13088</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5430500" y="1637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4215</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46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46659</xdr:rowOff>
    </xdr:from>
    <xdr:to>
      <xdr:col>76</xdr:col>
      <xdr:colOff>114300</xdr:colOff>
      <xdr:row>96</xdr:row>
      <xdr:rowOff>64985</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3703300" y="15991509"/>
          <a:ext cx="889000" cy="532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35083</xdr:rowOff>
    </xdr:from>
    <xdr:to>
      <xdr:col>76</xdr:col>
      <xdr:colOff>165100</xdr:colOff>
      <xdr:row>97</xdr:row>
      <xdr:rowOff>136683</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4541500" y="1666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127810</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25111" y="1675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64985</xdr:rowOff>
    </xdr:from>
    <xdr:to>
      <xdr:col>71</xdr:col>
      <xdr:colOff>177800</xdr:colOff>
      <xdr:row>97</xdr:row>
      <xdr:rowOff>23457</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flipV="1">
          <a:off x="12814300" y="16524185"/>
          <a:ext cx="889000" cy="129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59582</xdr:rowOff>
    </xdr:from>
    <xdr:to>
      <xdr:col>72</xdr:col>
      <xdr:colOff>38100</xdr:colOff>
      <xdr:row>97</xdr:row>
      <xdr:rowOff>161182</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3652500" y="1669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152309</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78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53487</xdr:rowOff>
    </xdr:from>
    <xdr:to>
      <xdr:col>67</xdr:col>
      <xdr:colOff>101600</xdr:colOff>
      <xdr:row>97</xdr:row>
      <xdr:rowOff>155087</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2763500" y="1668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146214</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77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94101</xdr:rowOff>
    </xdr:from>
    <xdr:to>
      <xdr:col>85</xdr:col>
      <xdr:colOff>177800</xdr:colOff>
      <xdr:row>93</xdr:row>
      <xdr:rowOff>24251</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6268700" y="1586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116978</xdr:rowOff>
    </xdr:from>
    <xdr:ext cx="534377" cy="259045"/>
    <xdr:sp macro="" textlink="">
      <xdr:nvSpPr>
        <xdr:cNvPr id="710" name="積立金該当値テキスト">
          <a:extLst>
            <a:ext uri="{FF2B5EF4-FFF2-40B4-BE49-F238E27FC236}">
              <a16:creationId xmlns:a16="http://schemas.microsoft.com/office/drawing/2014/main" id="{00000000-0008-0000-0600-0000C6020000}"/>
            </a:ext>
          </a:extLst>
        </xdr:cNvPr>
        <xdr:cNvSpPr txBox="1"/>
      </xdr:nvSpPr>
      <xdr:spPr>
        <a:xfrm>
          <a:off x="16370300" y="15718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151385</xdr:rowOff>
    </xdr:from>
    <xdr:to>
      <xdr:col>81</xdr:col>
      <xdr:colOff>101600</xdr:colOff>
      <xdr:row>92</xdr:row>
      <xdr:rowOff>81535</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5430500" y="1575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98062</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5214111" y="1552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167309</xdr:rowOff>
    </xdr:from>
    <xdr:to>
      <xdr:col>76</xdr:col>
      <xdr:colOff>165100</xdr:colOff>
      <xdr:row>93</xdr:row>
      <xdr:rowOff>97459</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4541500" y="1594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113986</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4325111" y="1571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14185</xdr:rowOff>
    </xdr:from>
    <xdr:to>
      <xdr:col>72</xdr:col>
      <xdr:colOff>38100</xdr:colOff>
      <xdr:row>96</xdr:row>
      <xdr:rowOff>115785</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3652500" y="1647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132312</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3436111" y="1624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144107</xdr:rowOff>
    </xdr:from>
    <xdr:to>
      <xdr:col>67</xdr:col>
      <xdr:colOff>101600</xdr:colOff>
      <xdr:row>97</xdr:row>
      <xdr:rowOff>74257</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2763500" y="1660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90784</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2547111" y="1637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102781</xdr:rowOff>
    </xdr:from>
    <xdr:to>
      <xdr:col>116</xdr:col>
      <xdr:colOff>62864</xdr:colOff>
      <xdr:row>38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246281"/>
          <a:ext cx="1269" cy="1294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49458</xdr:rowOff>
    </xdr:from>
    <xdr:ext cx="534377"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502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102781</xdr:rowOff>
    </xdr:from>
    <xdr:to>
      <xdr:col>116</xdr:col>
      <xdr:colOff>152400</xdr:colOff>
      <xdr:row>30</xdr:row>
      <xdr:rowOff>102781</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24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107753</xdr:rowOff>
    </xdr:from>
    <xdr:to>
      <xdr:col>116</xdr:col>
      <xdr:colOff>63500</xdr:colOff>
      <xdr:row>36</xdr:row>
      <xdr:rowOff>24657</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1323300" y="6108503"/>
          <a:ext cx="838200" cy="88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20350</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1925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41923</xdr:rowOff>
    </xdr:from>
    <xdr:to>
      <xdr:col>116</xdr:col>
      <xdr:colOff>114300</xdr:colOff>
      <xdr:row>36</xdr:row>
      <xdr:rowOff>143523</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21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24657</xdr:rowOff>
    </xdr:from>
    <xdr:to>
      <xdr:col>111</xdr:col>
      <xdr:colOff>177800</xdr:colOff>
      <xdr:row>36</xdr:row>
      <xdr:rowOff>27515</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0434300" y="6196857"/>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15691</xdr:rowOff>
    </xdr:from>
    <xdr:to>
      <xdr:col>112</xdr:col>
      <xdr:colOff>38100</xdr:colOff>
      <xdr:row>36</xdr:row>
      <xdr:rowOff>117291</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18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108418</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28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27515</xdr:rowOff>
    </xdr:from>
    <xdr:to>
      <xdr:col>107</xdr:col>
      <xdr:colOff>50800</xdr:colOff>
      <xdr:row>37</xdr:row>
      <xdr:rowOff>23857</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9545300" y="6199715"/>
          <a:ext cx="889000" cy="167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87986</xdr:rowOff>
    </xdr:from>
    <xdr:to>
      <xdr:col>107</xdr:col>
      <xdr:colOff>101600</xdr:colOff>
      <xdr:row>37</xdr:row>
      <xdr:rowOff>18136</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26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9263</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352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23857</xdr:rowOff>
    </xdr:from>
    <xdr:to>
      <xdr:col>102</xdr:col>
      <xdr:colOff>114300</xdr:colOff>
      <xdr:row>37</xdr:row>
      <xdr:rowOff>29515</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18656300" y="6367507"/>
          <a:ext cx="889000" cy="5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10319</xdr:rowOff>
    </xdr:from>
    <xdr:to>
      <xdr:col>102</xdr:col>
      <xdr:colOff>165100</xdr:colOff>
      <xdr:row>37</xdr:row>
      <xdr:rowOff>111919</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35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103046</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446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28378</xdr:rowOff>
    </xdr:from>
    <xdr:to>
      <xdr:col>98</xdr:col>
      <xdr:colOff>38100</xdr:colOff>
      <xdr:row>37</xdr:row>
      <xdr:rowOff>129978</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37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121105</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464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56953</xdr:rowOff>
    </xdr:from>
    <xdr:to>
      <xdr:col>116</xdr:col>
      <xdr:colOff>114300</xdr:colOff>
      <xdr:row>35</xdr:row>
      <xdr:rowOff>158553</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05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79830</xdr:rowOff>
    </xdr:from>
    <xdr:ext cx="469744"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5909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145307</xdr:rowOff>
    </xdr:from>
    <xdr:to>
      <xdr:col>112</xdr:col>
      <xdr:colOff>38100</xdr:colOff>
      <xdr:row>36</xdr:row>
      <xdr:rowOff>75457</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1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91984</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088428" y="592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148165</xdr:rowOff>
    </xdr:from>
    <xdr:to>
      <xdr:col>107</xdr:col>
      <xdr:colOff>101600</xdr:colOff>
      <xdr:row>36</xdr:row>
      <xdr:rowOff>78315</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14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94842</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199428" y="592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144507</xdr:rowOff>
    </xdr:from>
    <xdr:to>
      <xdr:col>102</xdr:col>
      <xdr:colOff>165100</xdr:colOff>
      <xdr:row>37</xdr:row>
      <xdr:rowOff>74657</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31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91184</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310428" y="6091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150165</xdr:rowOff>
    </xdr:from>
    <xdr:to>
      <xdr:col>98</xdr:col>
      <xdr:colOff>38100</xdr:colOff>
      <xdr:row>37</xdr:row>
      <xdr:rowOff>80315</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3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96842</xdr:rowOff>
    </xdr:from>
    <xdr:ext cx="469744"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21428" y="6097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4049</xdr:rowOff>
    </xdr:from>
    <xdr:to>
      <xdr:col>116</xdr:col>
      <xdr:colOff>62864</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919449"/>
          <a:ext cx="1269" cy="1164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122176</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69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4049</xdr:rowOff>
    </xdr:from>
    <xdr:to>
      <xdr:col>116</xdr:col>
      <xdr:colOff>152400</xdr:colOff>
      <xdr:row>52</xdr:row>
      <xdr:rowOff>4049</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919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437</xdr:rowOff>
    </xdr:from>
    <xdr:to>
      <xdr:col>116</xdr:col>
      <xdr:colOff>63500</xdr:colOff>
      <xdr:row>56</xdr:row>
      <xdr:rowOff>23937</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1323300" y="9601637"/>
          <a:ext cx="838200" cy="2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105732</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706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127305</xdr:rowOff>
    </xdr:from>
    <xdr:to>
      <xdr:col>116</xdr:col>
      <xdr:colOff>114300</xdr:colOff>
      <xdr:row>57</xdr:row>
      <xdr:rowOff>57455</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7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23937</xdr:rowOff>
    </xdr:from>
    <xdr:to>
      <xdr:col>111</xdr:col>
      <xdr:colOff>177800</xdr:colOff>
      <xdr:row>56</xdr:row>
      <xdr:rowOff>113411</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0434300" y="9625137"/>
          <a:ext cx="889000" cy="89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107462</xdr:rowOff>
    </xdr:from>
    <xdr:to>
      <xdr:col>112</xdr:col>
      <xdr:colOff>38100</xdr:colOff>
      <xdr:row>57</xdr:row>
      <xdr:rowOff>37612</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70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28739</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801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113411</xdr:rowOff>
    </xdr:from>
    <xdr:to>
      <xdr:col>107</xdr:col>
      <xdr:colOff>50800</xdr:colOff>
      <xdr:row>57</xdr:row>
      <xdr:rowOff>59965</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9545300" y="9714611"/>
          <a:ext cx="889000" cy="11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6696</xdr:rowOff>
    </xdr:from>
    <xdr:to>
      <xdr:col>107</xdr:col>
      <xdr:colOff>101600</xdr:colOff>
      <xdr:row>57</xdr:row>
      <xdr:rowOff>108296</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9779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99423</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872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59965</xdr:rowOff>
    </xdr:from>
    <xdr:to>
      <xdr:col>102</xdr:col>
      <xdr:colOff>114300</xdr:colOff>
      <xdr:row>57</xdr:row>
      <xdr:rowOff>61107</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8656300" y="9832615"/>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17349</xdr:rowOff>
    </xdr:from>
    <xdr:to>
      <xdr:col>102</xdr:col>
      <xdr:colOff>165100</xdr:colOff>
      <xdr:row>57</xdr:row>
      <xdr:rowOff>118949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97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110076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882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11222</xdr:rowOff>
    </xdr:from>
    <xdr:to>
      <xdr:col>98</xdr:col>
      <xdr:colOff>38100</xdr:colOff>
      <xdr:row>57</xdr:row>
      <xdr:rowOff>112822</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978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103949</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87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121087</xdr:rowOff>
    </xdr:from>
    <xdr:to>
      <xdr:col>116</xdr:col>
      <xdr:colOff>114300</xdr:colOff>
      <xdr:row>56</xdr:row>
      <xdr:rowOff>51237</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955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143964</xdr:rowOff>
    </xdr:from>
    <xdr:ext cx="534377"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9402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144587</xdr:rowOff>
    </xdr:from>
    <xdr:to>
      <xdr:col>112</xdr:col>
      <xdr:colOff>38100</xdr:colOff>
      <xdr:row>56</xdr:row>
      <xdr:rowOff>74737</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957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91264</xdr:rowOff>
    </xdr:from>
    <xdr:ext cx="534377"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056111" y="934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62611</xdr:rowOff>
    </xdr:from>
    <xdr:to>
      <xdr:col>107</xdr:col>
      <xdr:colOff>101600</xdr:colOff>
      <xdr:row>56</xdr:row>
      <xdr:rowOff>164211</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966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9288</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199428" y="9439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9165</xdr:rowOff>
    </xdr:from>
    <xdr:to>
      <xdr:col>102</xdr:col>
      <xdr:colOff>165100</xdr:colOff>
      <xdr:row>57</xdr:row>
      <xdr:rowOff>110765</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978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127292</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10428" y="955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10307</xdr:rowOff>
    </xdr:from>
    <xdr:to>
      <xdr:col>98</xdr:col>
      <xdr:colOff>38100</xdr:colOff>
      <xdr:row>57</xdr:row>
      <xdr:rowOff>111907</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978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128434</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21428" y="955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40525</xdr:rowOff>
    </xdr:from>
    <xdr:to>
      <xdr:col>116</xdr:col>
      <xdr:colOff>62864</xdr:colOff>
      <xdr:row>78</xdr:row>
      <xdr:rowOff>98513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213475"/>
          <a:ext cx="1269" cy="1258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102340</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47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98513</xdr:rowOff>
    </xdr:from>
    <xdr:to>
      <xdr:col>116</xdr:col>
      <xdr:colOff>152400</xdr:colOff>
      <xdr:row>78</xdr:row>
      <xdr:rowOff>98513</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471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158652</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98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40525</xdr:rowOff>
    </xdr:from>
    <xdr:to>
      <xdr:col>116</xdr:col>
      <xdr:colOff>152400</xdr:colOff>
      <xdr:row>71</xdr:row>
      <xdr:rowOff>40525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213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90323</xdr:rowOff>
    </xdr:from>
    <xdr:to>
      <xdr:col>116</xdr:col>
      <xdr:colOff>63500</xdr:colOff>
      <xdr:row>77</xdr:row>
      <xdr:rowOff>100915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3291973"/>
          <a:ext cx="838200" cy="1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82516</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769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59639</xdr:rowOff>
    </xdr:from>
    <xdr:to>
      <xdr:col>116</xdr:col>
      <xdr:colOff>114300</xdr:colOff>
      <xdr:row>75</xdr:row>
      <xdr:rowOff>161240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18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100915</xdr:rowOff>
    </xdr:from>
    <xdr:to>
      <xdr:col>111</xdr:col>
      <xdr:colOff>177800</xdr:colOff>
      <xdr:row>77</xdr:row>
      <xdr:rowOff>143472</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3302565"/>
          <a:ext cx="889000" cy="42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86843</xdr:rowOff>
    </xdr:from>
    <xdr:to>
      <xdr:col>112</xdr:col>
      <xdr:colOff>38100</xdr:colOff>
      <xdr:row>76</xdr:row>
      <xdr:rowOff>16993</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94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33520</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72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132462</xdr:rowOff>
    </xdr:from>
    <xdr:to>
      <xdr:col>107</xdr:col>
      <xdr:colOff>50800</xdr:colOff>
      <xdr:row>77</xdr:row>
      <xdr:rowOff>143472</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9545300" y="13334112"/>
          <a:ext cx="889000" cy="1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25197</xdr:rowOff>
    </xdr:from>
    <xdr:to>
      <xdr:col>107</xdr:col>
      <xdr:colOff>101600</xdr:colOff>
      <xdr:row>76</xdr:row>
      <xdr:rowOff>126797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05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143324</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83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132462</xdr:rowOff>
    </xdr:from>
    <xdr:to>
      <xdr:col>102</xdr:col>
      <xdr:colOff>114300</xdr:colOff>
      <xdr:row>77</xdr:row>
      <xdr:rowOff>169151</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3334112"/>
          <a:ext cx="889000" cy="3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143764</xdr:rowOff>
    </xdr:from>
    <xdr:to>
      <xdr:col>102</xdr:col>
      <xdr:colOff>165100</xdr:colOff>
      <xdr:row>75</xdr:row>
      <xdr:rowOff>73914</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83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90441</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60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138964</xdr:rowOff>
    </xdr:from>
    <xdr:to>
      <xdr:col>98</xdr:col>
      <xdr:colOff>38100</xdr:colOff>
      <xdr:row>75</xdr:row>
      <xdr:rowOff>69114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82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85641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60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39523</xdr:rowOff>
    </xdr:from>
    <xdr:to>
      <xdr:col>116</xdr:col>
      <xdr:colOff>114300</xdr:colOff>
      <xdr:row>77</xdr:row>
      <xdr:rowOff>141123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24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17950</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21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50115</xdr:rowOff>
    </xdr:from>
    <xdr:to>
      <xdr:col>112</xdr:col>
      <xdr:colOff>38100</xdr:colOff>
      <xdr:row>77</xdr:row>
      <xdr:rowOff>151715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25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142842</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344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92672</xdr:rowOff>
    </xdr:from>
    <xdr:to>
      <xdr:col>107</xdr:col>
      <xdr:colOff>101600</xdr:colOff>
      <xdr:row>78</xdr:row>
      <xdr:rowOff>22822</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29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13949</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38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81662</xdr:rowOff>
    </xdr:from>
    <xdr:to>
      <xdr:col>102</xdr:col>
      <xdr:colOff>165100</xdr:colOff>
      <xdr:row>78</xdr:row>
      <xdr:rowOff>11812</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28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2939</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37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118351</xdr:rowOff>
    </xdr:from>
    <xdr:to>
      <xdr:col>98</xdr:col>
      <xdr:colOff>38100</xdr:colOff>
      <xdr:row>78</xdr:row>
      <xdr:rowOff>48501</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32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39628</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41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・人件費は、人口</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の職員数が各種平均を下回っているものの、人件費では各種平均を上回っている。市民サービスの低下を招かないよう注意しながら、時間外勤務手当の抑制、会計年度任用職員の適正な人員配置等に努め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92,841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円となり、前年度と比較して微増となった。新型コロナウイルス対策事業やふるさと納税関連経費による。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・扶助費は、令和３年度にコロナ対策事業として実施した子育て世帯への臨時特別給付金事業ほかの影響で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12,465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円の減となった。コロナ下で顕在化した生活困窮世帯等への支援などが継続的に必要になるが、真に必要な支援が確実に届く施策となるよう努める。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・補助費等は、住民一人当たり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110,416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円となった。前年度と比較して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10,657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円増加したが、上伊那広域連合や伊那中央行政組合による広域行政（ごみ処理、病院事業など）の負担金の増による。関係団体と連携を図りながら、経営の健全化や負担の適正化等を求めていく。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・普通建設事業費（うち更新整備）は、住民一人当たり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23,149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円となり、前年度と比較して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34,194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円の減となった。令和３年度に市営住宅や保育園の更新等、必要な大型事業が集中したためである。今後も、更新整備や修繕による施設の長寿命化を適切に組み合わせ、維持管理費用の削減につなげていく。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長野県伊那市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66,016
64,141
667.93
42,689,365
41,198,595
973,732
21,244,096
28,634,594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109220</xdr:rowOff>
    </xdr:from>
    <xdr:to>
      <xdr:col>24</xdr:col>
      <xdr:colOff>62865</xdr:colOff>
      <xdr:row>38</xdr:row>
      <xdr:rowOff>82169</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24170"/>
          <a:ext cx="1270" cy="1173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85996</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0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82169</xdr:rowOff>
    </xdr:from>
    <xdr:to>
      <xdr:col>24</xdr:col>
      <xdr:colOff>152400</xdr:colOff>
      <xdr:row>38</xdr:row>
      <xdr:rowOff>82169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9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55897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99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109220</xdr:rowOff>
    </xdr:from>
    <xdr:to>
      <xdr:col>24</xdr:col>
      <xdr:colOff>152400</xdr:colOff>
      <xdr:row>31</xdr:row>
      <xdr:rowOff>109220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2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151511</xdr:rowOff>
    </xdr:from>
    <xdr:to>
      <xdr:col>24</xdr:col>
      <xdr:colOff>63500</xdr:colOff>
      <xdr:row>36</xdr:row>
      <xdr:rowOff>156464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23711"/>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171213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00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148336</xdr:rowOff>
    </xdr:from>
    <xdr:to>
      <xdr:col>24</xdr:col>
      <xdr:colOff>114300</xdr:colOff>
      <xdr:row>36</xdr:row>
      <xdr:rowOff>78486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4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152273</xdr:rowOff>
    </xdr:from>
    <xdr:to>
      <xdr:col>19</xdr:col>
      <xdr:colOff>177800</xdr:colOff>
      <xdr:row>36</xdr:row>
      <xdr:rowOff>156464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324473"/>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168148</xdr:rowOff>
    </xdr:from>
    <xdr:to>
      <xdr:col>20</xdr:col>
      <xdr:colOff>38100</xdr:colOff>
      <xdr:row>36</xdr:row>
      <xdr:rowOff>98298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6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114825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44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140081</xdr:rowOff>
    </xdr:from>
    <xdr:to>
      <xdr:col>15</xdr:col>
      <xdr:colOff>50800</xdr:colOff>
      <xdr:row>36</xdr:row>
      <xdr:rowOff>152273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312281"/>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151765</xdr:rowOff>
    </xdr:from>
    <xdr:to>
      <xdr:col>15</xdr:col>
      <xdr:colOff>101600</xdr:colOff>
      <xdr:row>36</xdr:row>
      <xdr:rowOff>81915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5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98442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2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140081</xdr:rowOff>
    </xdr:from>
    <xdr:to>
      <xdr:col>10</xdr:col>
      <xdr:colOff>114300</xdr:colOff>
      <xdr:row>37</xdr:row>
      <xdr:rowOff>7874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312281"/>
          <a:ext cx="889000" cy="3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112522</xdr:rowOff>
    </xdr:from>
    <xdr:to>
      <xdr:col>10</xdr:col>
      <xdr:colOff>165100</xdr:colOff>
      <xdr:row>36</xdr:row>
      <xdr:rowOff>42672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1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59199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8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103759</xdr:rowOff>
    </xdr:from>
    <xdr:to>
      <xdr:col>6</xdr:col>
      <xdr:colOff>38100</xdr:colOff>
      <xdr:row>36</xdr:row>
      <xdr:rowOff>33909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0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50436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79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100711</xdr:rowOff>
    </xdr:from>
    <xdr:to>
      <xdr:col>24</xdr:col>
      <xdr:colOff>114300</xdr:colOff>
      <xdr:row>37</xdr:row>
      <xdr:rowOff>30861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7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79138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5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105664</xdr:rowOff>
    </xdr:from>
    <xdr:to>
      <xdr:col>20</xdr:col>
      <xdr:colOff>38100</xdr:colOff>
      <xdr:row>37</xdr:row>
      <xdr:rowOff>35814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7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26941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101473</xdr:rowOff>
    </xdr:from>
    <xdr:to>
      <xdr:col>15</xdr:col>
      <xdr:colOff>101600</xdr:colOff>
      <xdr:row>37</xdr:row>
      <xdr:rowOff>31623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7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22750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6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89281</xdr:rowOff>
    </xdr:from>
    <xdr:to>
      <xdr:col>10</xdr:col>
      <xdr:colOff>165100</xdr:colOff>
      <xdr:row>37</xdr:row>
      <xdr:rowOff>19431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6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10558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54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128524</xdr:rowOff>
    </xdr:from>
    <xdr:to>
      <xdr:col>6</xdr:col>
      <xdr:colOff>38100</xdr:colOff>
      <xdr:row>37</xdr:row>
      <xdr:rowOff>58674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0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49801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9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8827</xdr:rowOff>
    </xdr:from>
    <xdr:to>
      <xdr:col>24</xdr:col>
      <xdr:colOff>62865</xdr:colOff>
      <xdr:row>57</xdr:row>
      <xdr:rowOff>146931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581327"/>
          <a:ext cx="1270" cy="1338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150758</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2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146931</xdr:rowOff>
    </xdr:from>
    <xdr:to>
      <xdr:col>24</xdr:col>
      <xdr:colOff>152400</xdr:colOff>
      <xdr:row>57</xdr:row>
      <xdr:rowOff>146931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19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126954</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5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207,175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8827</xdr:rowOff>
    </xdr:from>
    <xdr:to>
      <xdr:col>24</xdr:col>
      <xdr:colOff>152400</xdr:colOff>
      <xdr:row>50</xdr:row>
      <xdr:rowOff>8827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581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143167</xdr:rowOff>
    </xdr:from>
    <xdr:to>
      <xdr:col>24</xdr:col>
      <xdr:colOff>63500</xdr:colOff>
      <xdr:row>53</xdr:row>
      <xdr:rowOff>160327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230017"/>
          <a:ext cx="838200" cy="1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120697</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378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142270</xdr:rowOff>
    </xdr:from>
    <xdr:to>
      <xdr:col>24</xdr:col>
      <xdr:colOff>114300</xdr:colOff>
      <xdr:row>55</xdr:row>
      <xdr:rowOff>72420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40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41768</xdr:rowOff>
    </xdr:from>
    <xdr:to>
      <xdr:col>19</xdr:col>
      <xdr:colOff>177800</xdr:colOff>
      <xdr:row>53</xdr:row>
      <xdr:rowOff>143167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8614268"/>
          <a:ext cx="889000" cy="615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134917</xdr:rowOff>
    </xdr:from>
    <xdr:to>
      <xdr:col>20</xdr:col>
      <xdr:colOff>38100</xdr:colOff>
      <xdr:row>55</xdr:row>
      <xdr:rowOff>65067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393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56194</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48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41768</xdr:rowOff>
    </xdr:from>
    <xdr:to>
      <xdr:col>15</xdr:col>
      <xdr:colOff>50800</xdr:colOff>
      <xdr:row>55</xdr:row>
      <xdr:rowOff>84066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8614268"/>
          <a:ext cx="889000" cy="89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33350</xdr:rowOff>
    </xdr:from>
    <xdr:to>
      <xdr:col>15</xdr:col>
      <xdr:colOff>101600</xdr:colOff>
      <xdr:row>51</xdr:row>
      <xdr:rowOff>134950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877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126077</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8870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84066</xdr:rowOff>
    </xdr:from>
    <xdr:to>
      <xdr:col>10</xdr:col>
      <xdr:colOff>114300</xdr:colOff>
      <xdr:row>56</xdr:row>
      <xdr:rowOff>49357</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513816"/>
          <a:ext cx="889000" cy="136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151871</xdr:rowOff>
    </xdr:from>
    <xdr:to>
      <xdr:col>10</xdr:col>
      <xdr:colOff>165100</xdr:colOff>
      <xdr:row>56</xdr:row>
      <xdr:rowOff>82021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58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73148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674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4882</xdr:rowOff>
    </xdr:from>
    <xdr:to>
      <xdr:col>6</xdr:col>
      <xdr:colOff>38100</xdr:colOff>
      <xdr:row>56</xdr:row>
      <xdr:rowOff>106482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6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97609</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9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109527</xdr:rowOff>
    </xdr:from>
    <xdr:to>
      <xdr:col>24</xdr:col>
      <xdr:colOff>114300</xdr:colOff>
      <xdr:row>54</xdr:row>
      <xdr:rowOff>39677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19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132404</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047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92367</xdr:rowOff>
    </xdr:from>
    <xdr:to>
      <xdr:col>20</xdr:col>
      <xdr:colOff>38100</xdr:colOff>
      <xdr:row>54</xdr:row>
      <xdr:rowOff>22517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17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39044</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8954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49</xdr:row>
      <xdr:rowOff>162418</xdr:rowOff>
    </xdr:from>
    <xdr:to>
      <xdr:col>15</xdr:col>
      <xdr:colOff>101600</xdr:colOff>
      <xdr:row>50</xdr:row>
      <xdr:rowOff>92568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856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109095</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8338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33266</xdr:rowOff>
    </xdr:from>
    <xdr:to>
      <xdr:col>10</xdr:col>
      <xdr:colOff>165100</xdr:colOff>
      <xdr:row>55</xdr:row>
      <xdr:rowOff>134866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46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151393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238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170007</xdr:rowOff>
    </xdr:from>
    <xdr:to>
      <xdr:col>6</xdr:col>
      <xdr:colOff>38100</xdr:colOff>
      <xdr:row>56</xdr:row>
      <xdr:rowOff>100157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59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116684</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37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87296</xdr:rowOff>
    </xdr:from>
    <xdr:to>
      <xdr:col>24</xdr:col>
      <xdr:colOff>62865</xdr:colOff>
      <xdr:row>77</xdr:row>
      <xdr:rowOff>110440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88796"/>
          <a:ext cx="1270" cy="1223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114267</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315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110440</xdr:rowOff>
    </xdr:from>
    <xdr:to>
      <xdr:col>24</xdr:col>
      <xdr:colOff>152400</xdr:colOff>
      <xdr:row>77</xdr:row>
      <xdr:rowOff>110440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312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33973</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6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262,814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87296</xdr:rowOff>
    </xdr:from>
    <xdr:to>
      <xdr:col>24</xdr:col>
      <xdr:colOff>152400</xdr:colOff>
      <xdr:row>70</xdr:row>
      <xdr:rowOff>87296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88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164824</xdr:rowOff>
    </xdr:from>
    <xdr:to>
      <xdr:col>24</xdr:col>
      <xdr:colOff>63500</xdr:colOff>
      <xdr:row>76</xdr:row>
      <xdr:rowOff>127519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023574"/>
          <a:ext cx="838200" cy="134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155549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6713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132672</xdr:rowOff>
    </xdr:from>
    <xdr:to>
      <xdr:col>24</xdr:col>
      <xdr:colOff>114300</xdr:colOff>
      <xdr:row>75</xdr:row>
      <xdr:rowOff>62822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81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164824</xdr:rowOff>
    </xdr:from>
    <xdr:to>
      <xdr:col>19</xdr:col>
      <xdr:colOff>177800</xdr:colOff>
      <xdr:row>77</xdr:row>
      <xdr:rowOff>29928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023574"/>
          <a:ext cx="889000" cy="20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12809</xdr:rowOff>
    </xdr:from>
    <xdr:to>
      <xdr:col>20</xdr:col>
      <xdr:colOff>38100</xdr:colOff>
      <xdr:row>74</xdr:row>
      <xdr:rowOff>114409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70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130936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475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29928</xdr:rowOff>
    </xdr:from>
    <xdr:to>
      <xdr:col>15</xdr:col>
      <xdr:colOff>50800</xdr:colOff>
      <xdr:row>78</xdr:row>
      <xdr:rowOff>74332</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231578"/>
          <a:ext cx="889000" cy="21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128731</xdr:rowOff>
    </xdr:from>
    <xdr:to>
      <xdr:col>15</xdr:col>
      <xdr:colOff>101600</xdr:colOff>
      <xdr:row>76</xdr:row>
      <xdr:rowOff>58880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874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75408</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762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47062</xdr:rowOff>
    </xdr:from>
    <xdr:to>
      <xdr:col>10</xdr:col>
      <xdr:colOff>114300</xdr:colOff>
      <xdr:row>78</xdr:row>
      <xdr:rowOff>74332</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3420162"/>
          <a:ext cx="889000" cy="27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15388</xdr:rowOff>
    </xdr:from>
    <xdr:to>
      <xdr:col>10</xdr:col>
      <xdr:colOff>165100</xdr:colOff>
      <xdr:row>76</xdr:row>
      <xdr:rowOff>116988</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4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133516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820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75499</xdr:rowOff>
    </xdr:from>
    <xdr:to>
      <xdr:col>6</xdr:col>
      <xdr:colOff>38100</xdr:colOff>
      <xdr:row>77</xdr:row>
      <xdr:rowOff>5649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0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22177</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880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76719</xdr:rowOff>
    </xdr:from>
    <xdr:to>
      <xdr:col>24</xdr:col>
      <xdr:colOff>114300</xdr:colOff>
      <xdr:row>77</xdr:row>
      <xdr:rowOff>6869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10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55146</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085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114024</xdr:rowOff>
    </xdr:from>
    <xdr:to>
      <xdr:col>20</xdr:col>
      <xdr:colOff>38100</xdr:colOff>
      <xdr:row>76</xdr:row>
      <xdr:rowOff>44174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97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35301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065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150578</xdr:rowOff>
    </xdr:from>
    <xdr:to>
      <xdr:col>15</xdr:col>
      <xdr:colOff>101600</xdr:colOff>
      <xdr:row>77</xdr:row>
      <xdr:rowOff>80728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18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71855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273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23532</xdr:rowOff>
    </xdr:from>
    <xdr:to>
      <xdr:col>10</xdr:col>
      <xdr:colOff>165100</xdr:colOff>
      <xdr:row>78</xdr:row>
      <xdr:rowOff>125132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9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116259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89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167712</xdr:rowOff>
    </xdr:from>
    <xdr:to>
      <xdr:col>6</xdr:col>
      <xdr:colOff>38100</xdr:colOff>
      <xdr:row>78</xdr:row>
      <xdr:rowOff>97862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6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88989</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62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69481</xdr:rowOff>
    </xdr:from>
    <xdr:to>
      <xdr:col>24</xdr:col>
      <xdr:colOff>62865</xdr:colOff>
      <xdr:row>97</xdr:row>
      <xdr:rowOff>169190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99981"/>
          <a:ext cx="1270" cy="1299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1567</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80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169190</xdr:rowOff>
    </xdr:from>
    <xdr:to>
      <xdr:col>24</xdr:col>
      <xdr:colOff>152400</xdr:colOff>
      <xdr:row>97</xdr:row>
      <xdr:rowOff>169190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799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16158</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7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69481</xdr:rowOff>
    </xdr:from>
    <xdr:to>
      <xdr:col>24</xdr:col>
      <xdr:colOff>152400</xdr:colOff>
      <xdr:row>90</xdr:row>
      <xdr:rowOff>69481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99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27820</xdr:rowOff>
    </xdr:from>
    <xdr:to>
      <xdr:col>24</xdr:col>
      <xdr:colOff>63500</xdr:colOff>
      <xdr:row>95</xdr:row>
      <xdr:rowOff>110058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144120"/>
          <a:ext cx="838200" cy="253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38961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326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60534</xdr:rowOff>
    </xdr:from>
    <xdr:to>
      <xdr:col>24</xdr:col>
      <xdr:colOff>114300</xdr:colOff>
      <xdr:row>95</xdr:row>
      <xdr:rowOff>162134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34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110058</xdr:rowOff>
    </xdr:from>
    <xdr:to>
      <xdr:col>19</xdr:col>
      <xdr:colOff>177800</xdr:colOff>
      <xdr:row>96</xdr:row>
      <xdr:rowOff>84892</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397808"/>
          <a:ext cx="889000" cy="146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56038</xdr:rowOff>
    </xdr:from>
    <xdr:to>
      <xdr:col>20</xdr:col>
      <xdr:colOff>38100</xdr:colOff>
      <xdr:row>95</xdr:row>
      <xdr:rowOff>157638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34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2715</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11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84892</xdr:rowOff>
    </xdr:from>
    <xdr:to>
      <xdr:col>15</xdr:col>
      <xdr:colOff>50800</xdr:colOff>
      <xdr:row>96</xdr:row>
      <xdr:rowOff>107772</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544092"/>
          <a:ext cx="889000" cy="2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10471</xdr:rowOff>
    </xdr:from>
    <xdr:to>
      <xdr:col>15</xdr:col>
      <xdr:colOff>101600</xdr:colOff>
      <xdr:row>96</xdr:row>
      <xdr:rowOff>112071</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46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128598</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24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149168</xdr:rowOff>
    </xdr:from>
    <xdr:to>
      <xdr:col>10</xdr:col>
      <xdr:colOff>114300</xdr:colOff>
      <xdr:row>96</xdr:row>
      <xdr:rowOff>107772</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436918"/>
          <a:ext cx="889000" cy="13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72803</xdr:rowOff>
    </xdr:from>
    <xdr:to>
      <xdr:col>10</xdr:col>
      <xdr:colOff>165100</xdr:colOff>
      <xdr:row>97</xdr:row>
      <xdr:rowOff>2953</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53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165530</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624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110846</xdr:rowOff>
    </xdr:from>
    <xdr:to>
      <xdr:col>6</xdr:col>
      <xdr:colOff>38100</xdr:colOff>
      <xdr:row>97</xdr:row>
      <xdr:rowOff>40996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570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32123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66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148470</xdr:rowOff>
    </xdr:from>
    <xdr:to>
      <xdr:col>24</xdr:col>
      <xdr:colOff>114300</xdr:colOff>
      <xdr:row>94</xdr:row>
      <xdr:rowOff>78620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09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171347</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594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59258</xdr:rowOff>
    </xdr:from>
    <xdr:to>
      <xdr:col>20</xdr:col>
      <xdr:colOff>38100</xdr:colOff>
      <xdr:row>95</xdr:row>
      <xdr:rowOff>160858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34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151985</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43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34092</xdr:rowOff>
    </xdr:from>
    <xdr:to>
      <xdr:col>15</xdr:col>
      <xdr:colOff>101600</xdr:colOff>
      <xdr:row>96</xdr:row>
      <xdr:rowOff>135692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49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126819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58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56972</xdr:rowOff>
    </xdr:from>
    <xdr:to>
      <xdr:col>10</xdr:col>
      <xdr:colOff>165100</xdr:colOff>
      <xdr:row>96</xdr:row>
      <xdr:rowOff>158572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51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3649</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29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98368</xdr:rowOff>
    </xdr:from>
    <xdr:to>
      <xdr:col>6</xdr:col>
      <xdr:colOff>38100</xdr:colOff>
      <xdr:row>96</xdr:row>
      <xdr:rowOff>28518</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38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45045</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16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50393</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365343"/>
          <a:ext cx="1270" cy="1365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168520</xdr:rowOff>
    </xdr:from>
    <xdr:ext cx="534377"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14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50393</xdr:rowOff>
    </xdr:from>
    <xdr:to>
      <xdr:col>55</xdr:col>
      <xdr:colOff>88900</xdr:colOff>
      <xdr:row>31</xdr:row>
      <xdr:rowOff>50393</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365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155245</xdr:rowOff>
    </xdr:from>
    <xdr:to>
      <xdr:col>55</xdr:col>
      <xdr:colOff>0</xdr:colOff>
      <xdr:row>38</xdr:row>
      <xdr:rowOff>160427</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9639300" y="6670345"/>
          <a:ext cx="838200" cy="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109491</xdr:rowOff>
    </xdr:from>
    <xdr:ext cx="469744"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453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86614</xdr:rowOff>
    </xdr:from>
    <xdr:to>
      <xdr:col>55</xdr:col>
      <xdr:colOff>50800</xdr:colOff>
      <xdr:row>39</xdr:row>
      <xdr:rowOff>16764</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108229</xdr:rowOff>
    </xdr:from>
    <xdr:to>
      <xdr:col>50</xdr:col>
      <xdr:colOff>114300</xdr:colOff>
      <xdr:row>38</xdr:row>
      <xdr:rowOff>160427</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451879"/>
          <a:ext cx="889000" cy="223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118466</xdr:rowOff>
    </xdr:from>
    <xdr:to>
      <xdr:col>50</xdr:col>
      <xdr:colOff>165100</xdr:colOff>
      <xdr:row>39</xdr:row>
      <xdr:rowOff>48616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6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39743</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726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108229</xdr:rowOff>
    </xdr:from>
    <xdr:to>
      <xdr:col>45</xdr:col>
      <xdr:colOff>177800</xdr:colOff>
      <xdr:row>37</xdr:row>
      <xdr:rowOff>111430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7861300" y="6451879"/>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95377</xdr:rowOff>
    </xdr:from>
    <xdr:to>
      <xdr:col>46</xdr:col>
      <xdr:colOff>38100</xdr:colOff>
      <xdr:row>39</xdr:row>
      <xdr:rowOff>25527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61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16654</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703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111430</xdr:rowOff>
    </xdr:from>
    <xdr:to>
      <xdr:col>41</xdr:col>
      <xdr:colOff>50800</xdr:colOff>
      <xdr:row>38</xdr:row>
      <xdr:rowOff>165760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6972300" y="6455080"/>
          <a:ext cx="889000" cy="22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111074</xdr:rowOff>
    </xdr:from>
    <xdr:to>
      <xdr:col>41</xdr:col>
      <xdr:colOff>101600</xdr:colOff>
      <xdr:row>39</xdr:row>
      <xdr:rowOff>41224</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62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32351</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718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113208</xdr:rowOff>
    </xdr:from>
    <xdr:to>
      <xdr:col>36</xdr:col>
      <xdr:colOff>165100</xdr:colOff>
      <xdr:row>39</xdr:row>
      <xdr:rowOff>43358</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62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59885</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403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104445</xdr:rowOff>
    </xdr:from>
    <xdr:to>
      <xdr:col>55</xdr:col>
      <xdr:colOff>50800</xdr:colOff>
      <xdr:row>39</xdr:row>
      <xdr:rowOff>34595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1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65041</xdr:rowOff>
    </xdr:from>
    <xdr:ext cx="378565"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80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109627</xdr:rowOff>
    </xdr:from>
    <xdr:to>
      <xdr:col>50</xdr:col>
      <xdr:colOff>165100</xdr:colOff>
      <xdr:row>39</xdr:row>
      <xdr:rowOff>39777</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2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56303</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50017" y="63999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57429</xdr:rowOff>
    </xdr:from>
    <xdr:to>
      <xdr:col>46</xdr:col>
      <xdr:colOff>38100</xdr:colOff>
      <xdr:row>37</xdr:row>
      <xdr:rowOff>159029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40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4106</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15428" y="617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60630</xdr:rowOff>
    </xdr:from>
    <xdr:to>
      <xdr:col>41</xdr:col>
      <xdr:colOff>101600</xdr:colOff>
      <xdr:row>37</xdr:row>
      <xdr:rowOff>162230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40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7307</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26428" y="61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114960</xdr:rowOff>
    </xdr:from>
    <xdr:to>
      <xdr:col>36</xdr:col>
      <xdr:colOff>165100</xdr:colOff>
      <xdr:row>39</xdr:row>
      <xdr:rowOff>45110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36237</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83017" y="6722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137395</xdr:rowOff>
    </xdr:from>
    <xdr:to>
      <xdr:col>54</xdr:col>
      <xdr:colOff>189865</xdr:colOff>
      <xdr:row>58</xdr:row>
      <xdr:rowOff>138671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709895"/>
          <a:ext cx="1270" cy="1372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142498</xdr:rowOff>
    </xdr:from>
    <xdr:ext cx="469744"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08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138671</xdr:rowOff>
    </xdr:from>
    <xdr:to>
      <xdr:col>55</xdr:col>
      <xdr:colOff>88900</xdr:colOff>
      <xdr:row>58</xdr:row>
      <xdr:rowOff>138671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082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84072</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48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76,121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137395</xdr:rowOff>
    </xdr:from>
    <xdr:to>
      <xdr:col>55</xdr:col>
      <xdr:colOff>88900</xdr:colOff>
      <xdr:row>50</xdr:row>
      <xdr:rowOff>137395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709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90113</xdr:rowOff>
    </xdr:from>
    <xdr:to>
      <xdr:col>55</xdr:col>
      <xdr:colOff>0</xdr:colOff>
      <xdr:row>56</xdr:row>
      <xdr:rowOff>75102</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9639300" y="9348413"/>
          <a:ext cx="838200" cy="3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107370</xdr:rowOff>
    </xdr:from>
    <xdr:ext cx="534377"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537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128943</xdr:rowOff>
    </xdr:from>
    <xdr:to>
      <xdr:col>55</xdr:col>
      <xdr:colOff>50800</xdr:colOff>
      <xdr:row>56</xdr:row>
      <xdr:rowOff>59093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55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75102</xdr:rowOff>
    </xdr:from>
    <xdr:to>
      <xdr:col>50</xdr:col>
      <xdr:colOff>114300</xdr:colOff>
      <xdr:row>56</xdr:row>
      <xdr:rowOff>103143</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8750300" y="9676302"/>
          <a:ext cx="889000" cy="28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158794</xdr:rowOff>
    </xdr:from>
    <xdr:to>
      <xdr:col>50</xdr:col>
      <xdr:colOff>165100</xdr:colOff>
      <xdr:row>56</xdr:row>
      <xdr:rowOff>88944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58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105471</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72111" y="936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103143</xdr:rowOff>
    </xdr:from>
    <xdr:to>
      <xdr:col>45</xdr:col>
      <xdr:colOff>177800</xdr:colOff>
      <xdr:row>56</xdr:row>
      <xdr:rowOff>125126</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7861300" y="9704343"/>
          <a:ext cx="889000" cy="2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46057</xdr:rowOff>
    </xdr:from>
    <xdr:to>
      <xdr:col>46</xdr:col>
      <xdr:colOff>38100</xdr:colOff>
      <xdr:row>56</xdr:row>
      <xdr:rowOff>147657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64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164184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483111" y="942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92418</xdr:rowOff>
    </xdr:from>
    <xdr:to>
      <xdr:col>41</xdr:col>
      <xdr:colOff>50800</xdr:colOff>
      <xdr:row>56</xdr:row>
      <xdr:rowOff>125126</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6972300" y="9693618"/>
          <a:ext cx="889000" cy="3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63735</xdr:rowOff>
    </xdr:from>
    <xdr:to>
      <xdr:col>41</xdr:col>
      <xdr:colOff>101600</xdr:colOff>
      <xdr:row>56</xdr:row>
      <xdr:rowOff>165335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10412</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94111" y="944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59792</xdr:rowOff>
    </xdr:from>
    <xdr:to>
      <xdr:col>36</xdr:col>
      <xdr:colOff>165100</xdr:colOff>
      <xdr:row>56</xdr:row>
      <xdr:rowOff>161392</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152519</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05111" y="975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39313</xdr:rowOff>
    </xdr:from>
    <xdr:to>
      <xdr:col>55</xdr:col>
      <xdr:colOff>50800</xdr:colOff>
      <xdr:row>54</xdr:row>
      <xdr:rowOff>140913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29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62190</xdr:rowOff>
    </xdr:from>
    <xdr:ext cx="534377"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149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24302</xdr:rowOff>
    </xdr:from>
    <xdr:to>
      <xdr:col>50</xdr:col>
      <xdr:colOff>165100</xdr:colOff>
      <xdr:row>56</xdr:row>
      <xdr:rowOff>125902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62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117029</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372111" y="9718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52343</xdr:rowOff>
    </xdr:from>
    <xdr:to>
      <xdr:col>46</xdr:col>
      <xdr:colOff>38100</xdr:colOff>
      <xdr:row>56</xdr:row>
      <xdr:rowOff>153943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65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145070</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483111" y="974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74326</xdr:rowOff>
    </xdr:from>
    <xdr:to>
      <xdr:col>41</xdr:col>
      <xdr:colOff>101600</xdr:colOff>
      <xdr:row>57</xdr:row>
      <xdr:rowOff>4476</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67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167053</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594111" y="976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41618</xdr:rowOff>
    </xdr:from>
    <xdr:to>
      <xdr:col>36</xdr:col>
      <xdr:colOff>165100</xdr:colOff>
      <xdr:row>56</xdr:row>
      <xdr:rowOff>143218</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64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159745</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05111" y="9418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166732</xdr:rowOff>
    </xdr:from>
    <xdr:to>
      <xdr:col>54</xdr:col>
      <xdr:colOff>189865</xdr:colOff>
      <xdr:row>78</xdr:row>
      <xdr:rowOff>137452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339682"/>
          <a:ext cx="1270" cy="1170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141279</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14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137452</xdr:rowOff>
    </xdr:from>
    <xdr:to>
      <xdr:col>55</xdr:col>
      <xdr:colOff>88900</xdr:colOff>
      <xdr:row>78</xdr:row>
      <xdr:rowOff>137452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10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113409</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211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166732</xdr:rowOff>
    </xdr:from>
    <xdr:to>
      <xdr:col>55</xdr:col>
      <xdr:colOff>88900</xdr:colOff>
      <xdr:row>71</xdr:row>
      <xdr:rowOff>166732</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339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15570</xdr:rowOff>
    </xdr:from>
    <xdr:to>
      <xdr:col>55</xdr:col>
      <xdr:colOff>0</xdr:colOff>
      <xdr:row>71</xdr:row>
      <xdr:rowOff>166732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2188520"/>
          <a:ext cx="838200" cy="15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30160</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060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51733</xdr:rowOff>
    </xdr:from>
    <xdr:to>
      <xdr:col>55</xdr:col>
      <xdr:colOff>50800</xdr:colOff>
      <xdr:row>76</xdr:row>
      <xdr:rowOff>153333</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081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158045</xdr:rowOff>
    </xdr:from>
    <xdr:to>
      <xdr:col>50</xdr:col>
      <xdr:colOff>114300</xdr:colOff>
      <xdr:row>71</xdr:row>
      <xdr:rowOff>15570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8750300" y="12159545"/>
          <a:ext cx="889000" cy="28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41332</xdr:rowOff>
    </xdr:from>
    <xdr:to>
      <xdr:col>50</xdr:col>
      <xdr:colOff>165100</xdr:colOff>
      <xdr:row>76</xdr:row>
      <xdr:rowOff>142932</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07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134059</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316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158045</xdr:rowOff>
    </xdr:from>
    <xdr:to>
      <xdr:col>45</xdr:col>
      <xdr:colOff>177800</xdr:colOff>
      <xdr:row>76</xdr:row>
      <xdr:rowOff>57556</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7861300" y="12159545"/>
          <a:ext cx="889000" cy="928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86747</xdr:rowOff>
    </xdr:from>
    <xdr:to>
      <xdr:col>46</xdr:col>
      <xdr:colOff>38100</xdr:colOff>
      <xdr:row>77</xdr:row>
      <xdr:rowOff>16897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11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8024</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20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57556</xdr:rowOff>
    </xdr:from>
    <xdr:to>
      <xdr:col>41</xdr:col>
      <xdr:colOff>50800</xdr:colOff>
      <xdr:row>77</xdr:row>
      <xdr:rowOff>31192</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087756"/>
          <a:ext cx="889000" cy="145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93663</xdr:rowOff>
    </xdr:from>
    <xdr:to>
      <xdr:col>41</xdr:col>
      <xdr:colOff>101600</xdr:colOff>
      <xdr:row>78</xdr:row>
      <xdr:rowOff>23813</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29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14940</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38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92044</xdr:rowOff>
    </xdr:from>
    <xdr:to>
      <xdr:col>36</xdr:col>
      <xdr:colOff>165100</xdr:colOff>
      <xdr:row>78</xdr:row>
      <xdr:rowOff>22194</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13321</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38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115932</xdr:rowOff>
    </xdr:from>
    <xdr:to>
      <xdr:col>55</xdr:col>
      <xdr:colOff>50800</xdr:colOff>
      <xdr:row>72</xdr:row>
      <xdr:rowOff>46082</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228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68959</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224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136220</xdr:rowOff>
    </xdr:from>
    <xdr:to>
      <xdr:col>50</xdr:col>
      <xdr:colOff>165100</xdr:colOff>
      <xdr:row>71</xdr:row>
      <xdr:rowOff>66370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213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69</xdr:row>
      <xdr:rowOff>82897</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191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107245</xdr:rowOff>
    </xdr:from>
    <xdr:to>
      <xdr:col>46</xdr:col>
      <xdr:colOff>38100</xdr:colOff>
      <xdr:row>71</xdr:row>
      <xdr:rowOff>37395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210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69</xdr:row>
      <xdr:rowOff>53922</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188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6756</xdr:rowOff>
    </xdr:from>
    <xdr:to>
      <xdr:col>41</xdr:col>
      <xdr:colOff>101600</xdr:colOff>
      <xdr:row>76</xdr:row>
      <xdr:rowOff>108356</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03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124883</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281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151842</xdr:rowOff>
    </xdr:from>
    <xdr:to>
      <xdr:col>36</xdr:col>
      <xdr:colOff>165100</xdr:colOff>
      <xdr:row>77</xdr:row>
      <xdr:rowOff>81992</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18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98518</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05111" y="1295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13551</xdr:rowOff>
    </xdr:from>
    <xdr:to>
      <xdr:col>54</xdr:col>
      <xdr:colOff>189865</xdr:colOff>
      <xdr:row>97</xdr:row>
      <xdr:rowOff>104902</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444051"/>
          <a:ext cx="1270" cy="1291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108729</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73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104902</xdr:rowOff>
    </xdr:from>
    <xdr:to>
      <xdr:col>55</xdr:col>
      <xdr:colOff>88900</xdr:colOff>
      <xdr:row>97</xdr:row>
      <xdr:rowOff>104902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735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131678</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21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13551</xdr:rowOff>
    </xdr:from>
    <xdr:to>
      <xdr:col>55</xdr:col>
      <xdr:colOff>88900</xdr:colOff>
      <xdr:row>90</xdr:row>
      <xdr:rowOff>13551</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44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1282</xdr:rowOff>
    </xdr:from>
    <xdr:to>
      <xdr:col>55</xdr:col>
      <xdr:colOff>0</xdr:colOff>
      <xdr:row>95</xdr:row>
      <xdr:rowOff>94805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9639300" y="16117582"/>
          <a:ext cx="838200" cy="26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168127</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1129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145250</xdr:rowOff>
    </xdr:from>
    <xdr:to>
      <xdr:col>55</xdr:col>
      <xdr:colOff>50800</xdr:colOff>
      <xdr:row>95</xdr:row>
      <xdr:rowOff>75400</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26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122796</xdr:rowOff>
    </xdr:from>
    <xdr:to>
      <xdr:col>50</xdr:col>
      <xdr:colOff>114300</xdr:colOff>
      <xdr:row>94</xdr:row>
      <xdr:rowOff>1282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8750300" y="16067646"/>
          <a:ext cx="889000" cy="49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123126</xdr:rowOff>
    </xdr:from>
    <xdr:to>
      <xdr:col>50</xdr:col>
      <xdr:colOff>165100</xdr:colOff>
      <xdr:row>95</xdr:row>
      <xdr:rowOff>53276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23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44403</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33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122796</xdr:rowOff>
    </xdr:from>
    <xdr:to>
      <xdr:col>45</xdr:col>
      <xdr:colOff>177800</xdr:colOff>
      <xdr:row>94</xdr:row>
      <xdr:rowOff>157823</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067646"/>
          <a:ext cx="889000" cy="20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28663</xdr:rowOff>
    </xdr:from>
    <xdr:to>
      <xdr:col>46</xdr:col>
      <xdr:colOff>38100</xdr:colOff>
      <xdr:row>95</xdr:row>
      <xdr:rowOff>130263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3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121390</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40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157823</xdr:rowOff>
    </xdr:from>
    <xdr:to>
      <xdr:col>41</xdr:col>
      <xdr:colOff>50800</xdr:colOff>
      <xdr:row>95</xdr:row>
      <xdr:rowOff>56286</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274123"/>
          <a:ext cx="889000" cy="69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65976</xdr:rowOff>
    </xdr:from>
    <xdr:to>
      <xdr:col>41</xdr:col>
      <xdr:colOff>101600</xdr:colOff>
      <xdr:row>95</xdr:row>
      <xdr:rowOff>167576</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3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158703</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44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61213</xdr:rowOff>
    </xdr:from>
    <xdr:to>
      <xdr:col>36</xdr:col>
      <xdr:colOff>165100</xdr:colOff>
      <xdr:row>95</xdr:row>
      <xdr:rowOff>162813</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348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153940</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441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44005</xdr:rowOff>
    </xdr:from>
    <xdr:to>
      <xdr:col>55</xdr:col>
      <xdr:colOff>50800</xdr:colOff>
      <xdr:row>95</xdr:row>
      <xdr:rowOff>145605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33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22432</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31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121932</xdr:rowOff>
    </xdr:from>
    <xdr:to>
      <xdr:col>50</xdr:col>
      <xdr:colOff>165100</xdr:colOff>
      <xdr:row>94</xdr:row>
      <xdr:rowOff>52082</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06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68609</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584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71996</xdr:rowOff>
    </xdr:from>
    <xdr:to>
      <xdr:col>46</xdr:col>
      <xdr:colOff>38100</xdr:colOff>
      <xdr:row>94</xdr:row>
      <xdr:rowOff>2146</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01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18673</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579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107023</xdr:rowOff>
    </xdr:from>
    <xdr:to>
      <xdr:col>41</xdr:col>
      <xdr:colOff>101600</xdr:colOff>
      <xdr:row>95</xdr:row>
      <xdr:rowOff>37173</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22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53700</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599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5486</xdr:rowOff>
    </xdr:from>
    <xdr:to>
      <xdr:col>36</xdr:col>
      <xdr:colOff>165100</xdr:colOff>
      <xdr:row>95</xdr:row>
      <xdr:rowOff>107086</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29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123613</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06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64216</xdr:rowOff>
    </xdr:from>
    <xdr:to>
      <xdr:col>85</xdr:col>
      <xdr:colOff>126364</xdr:colOff>
      <xdr:row>38</xdr:row>
      <xdr:rowOff>168001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379166"/>
          <a:ext cx="1269" cy="1303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378</xdr:rowOff>
    </xdr:from>
    <xdr:ext cx="469744"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68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168001</xdr:rowOff>
    </xdr:from>
    <xdr:to>
      <xdr:col>86</xdr:col>
      <xdr:colOff>25400</xdr:colOff>
      <xdr:row>38</xdr:row>
      <xdr:rowOff>168001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68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10893</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15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37,901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64216</xdr:rowOff>
    </xdr:from>
    <xdr:to>
      <xdr:col>86</xdr:col>
      <xdr:colOff>25400</xdr:colOff>
      <xdr:row>31</xdr:row>
      <xdr:rowOff>64216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37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48397</xdr:rowOff>
    </xdr:from>
    <xdr:to>
      <xdr:col>85</xdr:col>
      <xdr:colOff>127000</xdr:colOff>
      <xdr:row>38</xdr:row>
      <xdr:rowOff>50454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6563497"/>
          <a:ext cx="8382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18188</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018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166761</xdr:rowOff>
    </xdr:from>
    <xdr:to>
      <xdr:col>85</xdr:col>
      <xdr:colOff>177800</xdr:colOff>
      <xdr:row>36</xdr:row>
      <xdr:rowOff>96911</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16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9078</xdr:rowOff>
    </xdr:from>
    <xdr:to>
      <xdr:col>81</xdr:col>
      <xdr:colOff>50800</xdr:colOff>
      <xdr:row>38</xdr:row>
      <xdr:rowOff>50454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4592300" y="6524178"/>
          <a:ext cx="889000" cy="4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118298</xdr:rowOff>
    </xdr:from>
    <xdr:to>
      <xdr:col>81</xdr:col>
      <xdr:colOff>101600</xdr:colOff>
      <xdr:row>36</xdr:row>
      <xdr:rowOff>48448</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11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64975</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589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9078</xdr:rowOff>
    </xdr:from>
    <xdr:to>
      <xdr:col>76</xdr:col>
      <xdr:colOff>114300</xdr:colOff>
      <xdr:row>38</xdr:row>
      <xdr:rowOff>13102</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3703300" y="6524178"/>
          <a:ext cx="889000" cy="4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93152</xdr:rowOff>
    </xdr:from>
    <xdr:to>
      <xdr:col>76</xdr:col>
      <xdr:colOff>165100</xdr:colOff>
      <xdr:row>36</xdr:row>
      <xdr:rowOff>23302</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09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39829</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586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131607</xdr:rowOff>
    </xdr:from>
    <xdr:to>
      <xdr:col>71</xdr:col>
      <xdr:colOff>177800</xdr:colOff>
      <xdr:row>38</xdr:row>
      <xdr:rowOff>13102</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2814300" y="6475257"/>
          <a:ext cx="889000" cy="52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5873</xdr:rowOff>
    </xdr:from>
    <xdr:to>
      <xdr:col>72</xdr:col>
      <xdr:colOff>38100</xdr:colOff>
      <xdr:row>36</xdr:row>
      <xdr:rowOff>107473</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17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124000</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595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19771</xdr:rowOff>
    </xdr:from>
    <xdr:to>
      <xdr:col>67</xdr:col>
      <xdr:colOff>101600</xdr:colOff>
      <xdr:row>36</xdr:row>
      <xdr:rowOff>121371</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137898</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596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169047</xdr:rowOff>
    </xdr:from>
    <xdr:to>
      <xdr:col>85</xdr:col>
      <xdr:colOff>177800</xdr:colOff>
      <xdr:row>38</xdr:row>
      <xdr:rowOff>99197</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51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83974</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42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171104</xdr:rowOff>
    </xdr:from>
    <xdr:to>
      <xdr:col>81</xdr:col>
      <xdr:colOff>101600</xdr:colOff>
      <xdr:row>38</xdr:row>
      <xdr:rowOff>101254</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51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92381</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607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129728</xdr:rowOff>
    </xdr:from>
    <xdr:to>
      <xdr:col>76</xdr:col>
      <xdr:colOff>165100</xdr:colOff>
      <xdr:row>38</xdr:row>
      <xdr:rowOff>59879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47337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51005</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56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133751</xdr:rowOff>
    </xdr:from>
    <xdr:to>
      <xdr:col>72</xdr:col>
      <xdr:colOff>38100</xdr:colOff>
      <xdr:row>38</xdr:row>
      <xdr:rowOff>63902</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47740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55029</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57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80807</xdr:rowOff>
    </xdr:from>
    <xdr:to>
      <xdr:col>67</xdr:col>
      <xdr:colOff>101600</xdr:colOff>
      <xdr:row>38</xdr:row>
      <xdr:rowOff>10957</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42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2084</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51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146139</xdr:rowOff>
    </xdr:from>
    <xdr:to>
      <xdr:col>85</xdr:col>
      <xdr:colOff>126364</xdr:colOff>
      <xdr:row>57</xdr:row>
      <xdr:rowOff>107829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547189"/>
          <a:ext cx="1269" cy="1333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111656</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988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107829</xdr:rowOff>
    </xdr:from>
    <xdr:to>
      <xdr:col>86</xdr:col>
      <xdr:colOff>25400</xdr:colOff>
      <xdr:row>57</xdr:row>
      <xdr:rowOff>107829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9880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92816</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32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104,662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146139</xdr:rowOff>
    </xdr:from>
    <xdr:to>
      <xdr:col>86</xdr:col>
      <xdr:colOff>25400</xdr:colOff>
      <xdr:row>49</xdr:row>
      <xdr:rowOff>146139</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547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2387</xdr:rowOff>
    </xdr:from>
    <xdr:to>
      <xdr:col>85</xdr:col>
      <xdr:colOff>127000</xdr:colOff>
      <xdr:row>56</xdr:row>
      <xdr:rowOff>170904</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5481300" y="9432137"/>
          <a:ext cx="838200" cy="33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127302</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214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104425</xdr:rowOff>
    </xdr:from>
    <xdr:to>
      <xdr:col>85</xdr:col>
      <xdr:colOff>177800</xdr:colOff>
      <xdr:row>55</xdr:row>
      <xdr:rowOff>34575</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36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2387</xdr:rowOff>
    </xdr:from>
    <xdr:to>
      <xdr:col>81</xdr:col>
      <xdr:colOff>50800</xdr:colOff>
      <xdr:row>56</xdr:row>
      <xdr:rowOff>10446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592300" y="9432137"/>
          <a:ext cx="889000" cy="179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164776</xdr:rowOff>
    </xdr:from>
    <xdr:to>
      <xdr:col>81</xdr:col>
      <xdr:colOff>101600</xdr:colOff>
      <xdr:row>55</xdr:row>
      <xdr:rowOff>94926</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42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86053</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51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102819</xdr:rowOff>
    </xdr:from>
    <xdr:to>
      <xdr:col>76</xdr:col>
      <xdr:colOff>114300</xdr:colOff>
      <xdr:row>56</xdr:row>
      <xdr:rowOff>10446</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3703300" y="9361119"/>
          <a:ext cx="889000" cy="250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137763</xdr:rowOff>
    </xdr:from>
    <xdr:to>
      <xdr:col>76</xdr:col>
      <xdr:colOff>165100</xdr:colOff>
      <xdr:row>55</xdr:row>
      <xdr:rowOff>67913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39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84440</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171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102819</xdr:rowOff>
    </xdr:from>
    <xdr:to>
      <xdr:col>71</xdr:col>
      <xdr:colOff>177800</xdr:colOff>
      <xdr:row>56</xdr:row>
      <xdr:rowOff>32658</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814300" y="9361119"/>
          <a:ext cx="889000" cy="272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41618</xdr:rowOff>
    </xdr:from>
    <xdr:to>
      <xdr:col>72</xdr:col>
      <xdr:colOff>38100</xdr:colOff>
      <xdr:row>55</xdr:row>
      <xdr:rowOff>143218</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47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134345</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56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78004</xdr:rowOff>
    </xdr:from>
    <xdr:to>
      <xdr:col>67</xdr:col>
      <xdr:colOff>101600</xdr:colOff>
      <xdr:row>56</xdr:row>
      <xdr:rowOff>8154</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507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24681</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28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120104</xdr:rowOff>
    </xdr:from>
    <xdr:to>
      <xdr:col>85</xdr:col>
      <xdr:colOff>177800</xdr:colOff>
      <xdr:row>57</xdr:row>
      <xdr:rowOff>50254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72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35031</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63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123037</xdr:rowOff>
    </xdr:from>
    <xdr:to>
      <xdr:col>81</xdr:col>
      <xdr:colOff>101600</xdr:colOff>
      <xdr:row>55</xdr:row>
      <xdr:rowOff>53187</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38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69714</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915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131096</xdr:rowOff>
    </xdr:from>
    <xdr:to>
      <xdr:col>76</xdr:col>
      <xdr:colOff>165100</xdr:colOff>
      <xdr:row>56</xdr:row>
      <xdr:rowOff>61246</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56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52373</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65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52019</xdr:rowOff>
    </xdr:from>
    <xdr:to>
      <xdr:col>72</xdr:col>
      <xdr:colOff>38100</xdr:colOff>
      <xdr:row>54</xdr:row>
      <xdr:rowOff>153619</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31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170146</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908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153308</xdr:rowOff>
    </xdr:from>
    <xdr:to>
      <xdr:col>67</xdr:col>
      <xdr:colOff>101600</xdr:colOff>
      <xdr:row>56</xdr:row>
      <xdr:rowOff>83458</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58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74585</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967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117983</xdr:rowOff>
    </xdr:from>
    <xdr:to>
      <xdr:col>85</xdr:col>
      <xdr:colOff>126364</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290933"/>
          <a:ext cx="1269" cy="1298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64660</xdr:rowOff>
    </xdr:from>
    <xdr:ext cx="534377"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206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68,140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117983</xdr:rowOff>
    </xdr:from>
    <xdr:to>
      <xdr:col>86</xdr:col>
      <xdr:colOff>25400</xdr:colOff>
      <xdr:row>71</xdr:row>
      <xdr:rowOff>117983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290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53803</xdr:rowOff>
    </xdr:from>
    <xdr:to>
      <xdr:col>85</xdr:col>
      <xdr:colOff>127000</xdr:colOff>
      <xdr:row>78</xdr:row>
      <xdr:rowOff>157587</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426903"/>
          <a:ext cx="838200" cy="103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50494</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2521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27617</xdr:rowOff>
    </xdr:from>
    <xdr:to>
      <xdr:col>85</xdr:col>
      <xdr:colOff>177800</xdr:colOff>
      <xdr:row>78</xdr:row>
      <xdr:rowOff>129217</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4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53803</xdr:rowOff>
    </xdr:from>
    <xdr:to>
      <xdr:col>81</xdr:col>
      <xdr:colOff>50800</xdr:colOff>
      <xdr:row>78</xdr:row>
      <xdr:rowOff>147205</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4592300" y="13426903"/>
          <a:ext cx="889000" cy="93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146602</xdr:rowOff>
    </xdr:from>
    <xdr:to>
      <xdr:col>81</xdr:col>
      <xdr:colOff>101600</xdr:colOff>
      <xdr:row>78</xdr:row>
      <xdr:rowOff>76752</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34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93279</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46428" y="13123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147205</xdr:rowOff>
    </xdr:from>
    <xdr:to>
      <xdr:col>76</xdr:col>
      <xdr:colOff>114300</xdr:colOff>
      <xdr:row>79</xdr:row>
      <xdr:rowOff>8255</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3703300" y="13520305"/>
          <a:ext cx="889000" cy="32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16681</xdr:rowOff>
    </xdr:from>
    <xdr:to>
      <xdr:col>76</xdr:col>
      <xdr:colOff>165100</xdr:colOff>
      <xdr:row>78</xdr:row>
      <xdr:rowOff>118281</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389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134808</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3165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8255</xdr:rowOff>
    </xdr:from>
    <xdr:to>
      <xdr:col>71</xdr:col>
      <xdr:colOff>177800</xdr:colOff>
      <xdr:row>79</xdr:row>
      <xdr:rowOff>23037</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2814300" y="13552805"/>
          <a:ext cx="889000" cy="1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17290</xdr:rowOff>
    </xdr:from>
    <xdr:to>
      <xdr:col>72</xdr:col>
      <xdr:colOff>38100</xdr:colOff>
      <xdr:row>78</xdr:row>
      <xdr:rowOff>118890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39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135417</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16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52933</xdr:rowOff>
    </xdr:from>
    <xdr:to>
      <xdr:col>67</xdr:col>
      <xdr:colOff>101600</xdr:colOff>
      <xdr:row>78</xdr:row>
      <xdr:rowOff>154533</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426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171060</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201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106787</xdr:rowOff>
    </xdr:from>
    <xdr:to>
      <xdr:col>85</xdr:col>
      <xdr:colOff>177800</xdr:colOff>
      <xdr:row>79</xdr:row>
      <xdr:rowOff>36937</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47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21714</xdr:rowOff>
    </xdr:from>
    <xdr:ext cx="469744"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394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3003</xdr:rowOff>
    </xdr:from>
    <xdr:to>
      <xdr:col>81</xdr:col>
      <xdr:colOff>101600</xdr:colOff>
      <xdr:row>78</xdr:row>
      <xdr:rowOff>104603</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37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95730</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46428" y="1346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96405</xdr:rowOff>
    </xdr:from>
    <xdr:to>
      <xdr:col>76</xdr:col>
      <xdr:colOff>165100</xdr:colOff>
      <xdr:row>79</xdr:row>
      <xdr:rowOff>26555</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46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17682</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357428" y="13562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128905</xdr:rowOff>
    </xdr:from>
    <xdr:to>
      <xdr:col>72</xdr:col>
      <xdr:colOff>38100</xdr:colOff>
      <xdr:row>79</xdr:row>
      <xdr:rowOff>59055</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0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50182</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468428" y="1359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143687</xdr:rowOff>
    </xdr:from>
    <xdr:to>
      <xdr:col>67</xdr:col>
      <xdr:colOff>101600</xdr:colOff>
      <xdr:row>79</xdr:row>
      <xdr:rowOff>73837</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1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64964</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579428" y="13609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125347</xdr:rowOff>
    </xdr:from>
    <xdr:to>
      <xdr:col>85</xdr:col>
      <xdr:colOff>126364</xdr:colOff>
      <xdr:row>98</xdr:row>
      <xdr:rowOff>135781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384397"/>
          <a:ext cx="1269" cy="1553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139608</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94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135781</xdr:rowOff>
    </xdr:from>
    <xdr:to>
      <xdr:col>86</xdr:col>
      <xdr:colOff>25400</xdr:colOff>
      <xdr:row>98</xdr:row>
      <xdr:rowOff>135781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937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72024</xdr:rowOff>
    </xdr:from>
    <xdr:ext cx="599010"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159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123,379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125347</xdr:rowOff>
    </xdr:from>
    <xdr:to>
      <xdr:col>86</xdr:col>
      <xdr:colOff>25400</xdr:colOff>
      <xdr:row>89</xdr:row>
      <xdr:rowOff>125347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384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145807</xdr:rowOff>
    </xdr:from>
    <xdr:to>
      <xdr:col>85</xdr:col>
      <xdr:colOff>127000</xdr:colOff>
      <xdr:row>96</xdr:row>
      <xdr:rowOff>20828</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5481300" y="16433557"/>
          <a:ext cx="838200" cy="46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57681</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173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34804</xdr:rowOff>
    </xdr:from>
    <xdr:to>
      <xdr:col>85</xdr:col>
      <xdr:colOff>177800</xdr:colOff>
      <xdr:row>95</xdr:row>
      <xdr:rowOff>136404</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3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116317</xdr:rowOff>
    </xdr:from>
    <xdr:to>
      <xdr:col>81</xdr:col>
      <xdr:colOff>50800</xdr:colOff>
      <xdr:row>95</xdr:row>
      <xdr:rowOff>145807</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4592300" y="16404067"/>
          <a:ext cx="889000" cy="29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34705</xdr:rowOff>
    </xdr:from>
    <xdr:to>
      <xdr:col>81</xdr:col>
      <xdr:colOff>101600</xdr:colOff>
      <xdr:row>95</xdr:row>
      <xdr:rowOff>136305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32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152832</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09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116317</xdr:rowOff>
    </xdr:from>
    <xdr:to>
      <xdr:col>76</xdr:col>
      <xdr:colOff>114300</xdr:colOff>
      <xdr:row>96</xdr:row>
      <xdr:rowOff>3601</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6404067"/>
          <a:ext cx="889000" cy="58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164729</xdr:rowOff>
    </xdr:from>
    <xdr:to>
      <xdr:col>76</xdr:col>
      <xdr:colOff>165100</xdr:colOff>
      <xdr:row>96</xdr:row>
      <xdr:rowOff>94879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45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86006</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54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139275</xdr:rowOff>
    </xdr:from>
    <xdr:to>
      <xdr:col>71</xdr:col>
      <xdr:colOff>177800</xdr:colOff>
      <xdr:row>96</xdr:row>
      <xdr:rowOff>3601</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2814300" y="16427025"/>
          <a:ext cx="889000" cy="35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169613</xdr:rowOff>
    </xdr:from>
    <xdr:to>
      <xdr:col>72</xdr:col>
      <xdr:colOff>38100</xdr:colOff>
      <xdr:row>96</xdr:row>
      <xdr:rowOff>99763</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45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90890</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55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3632</xdr:rowOff>
    </xdr:from>
    <xdr:to>
      <xdr:col>67</xdr:col>
      <xdr:colOff>101600</xdr:colOff>
      <xdr:row>96</xdr:row>
      <xdr:rowOff>105232</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46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96359</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55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141478</xdr:rowOff>
    </xdr:from>
    <xdr:to>
      <xdr:col>85</xdr:col>
      <xdr:colOff>177800</xdr:colOff>
      <xdr:row>96</xdr:row>
      <xdr:rowOff>71628</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42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119905</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40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95007</xdr:rowOff>
    </xdr:from>
    <xdr:to>
      <xdr:col>81</xdr:col>
      <xdr:colOff>101600</xdr:colOff>
      <xdr:row>96</xdr:row>
      <xdr:rowOff>25157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38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16284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47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65517</xdr:rowOff>
    </xdr:from>
    <xdr:to>
      <xdr:col>76</xdr:col>
      <xdr:colOff>165100</xdr:colOff>
      <xdr:row>95</xdr:row>
      <xdr:rowOff>167117</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35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12194</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128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124251</xdr:rowOff>
    </xdr:from>
    <xdr:to>
      <xdr:col>72</xdr:col>
      <xdr:colOff>38100</xdr:colOff>
      <xdr:row>96</xdr:row>
      <xdr:rowOff>54401</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41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70928</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18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88475</xdr:rowOff>
    </xdr:from>
    <xdr:to>
      <xdr:col>67</xdr:col>
      <xdr:colOff>101600</xdr:colOff>
      <xdr:row>96</xdr:row>
      <xdr:rowOff>18625</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37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35152</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15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103856</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418806"/>
          <a:ext cx="1269" cy="1235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170644</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6857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50533</xdr:rowOff>
    </xdr:from>
    <xdr:ext cx="534377"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19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27,034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103856</xdr:rowOff>
    </xdr:from>
    <xdr:to>
      <xdr:col>116</xdr:col>
      <xdr:colOff>152400</xdr:colOff>
      <xdr:row>31</xdr:row>
      <xdr:rowOff>103856</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418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88094</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3174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65217</xdr:rowOff>
    </xdr:from>
    <xdr:to>
      <xdr:col>116</xdr:col>
      <xdr:colOff>114300</xdr:colOff>
      <xdr:row>38</xdr:row>
      <xdr:rowOff>166817</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58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67137</xdr:rowOff>
    </xdr:from>
    <xdr:to>
      <xdr:col>112</xdr:col>
      <xdr:colOff>38100</xdr:colOff>
      <xdr:row>38</xdr:row>
      <xdr:rowOff>168737</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58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13814</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3574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79436</xdr:rowOff>
    </xdr:from>
    <xdr:to>
      <xdr:col>107</xdr:col>
      <xdr:colOff>101600</xdr:colOff>
      <xdr:row>39</xdr:row>
      <xdr:rowOff>9586</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9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26113</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369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82088</xdr:rowOff>
    </xdr:from>
    <xdr:to>
      <xdr:col>102</xdr:col>
      <xdr:colOff>165100</xdr:colOff>
      <xdr:row>39</xdr:row>
      <xdr:rowOff>12238</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597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28765</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372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84374</xdr:rowOff>
    </xdr:from>
    <xdr:to>
      <xdr:col>98</xdr:col>
      <xdr:colOff>38100</xdr:colOff>
      <xdr:row>39</xdr:row>
      <xdr:rowOff>14524</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59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31051</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99333" y="63747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43644</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587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・総務費は、住民一人当たり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119,793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円となり、前年度と比較して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2,252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円の減少となった。ふるさと納税関連費用が含まれて各平均を上回っているが、その他の経費については、引き続き削減に努める。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・民生費は、住民一人当たり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164,619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円となり、前年度と比較して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12,323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減少となった。令和３年度に新型コロナ対策として国が実施した子育て世帯への臨時特別給付金等の支援策が影響している。コロナ下で顕在化した生活困窮世帯への真に必要な支援等は、今後も継続が不可欠と考え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・商工費は、住民一人当たり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65,581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円となり、前年度と比較して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7,935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減少となったものの、依然高いコストとなっている。新型コロナウイルス感染拡大の影響を受けた事業者及び低迷した景気の回復に向け、プレミアム商品券の発行、各種事業者への支援等を実施したこと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・土木費は、住民一人当たり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50,035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円となり、前年度と比較して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20,864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円の減少となった。市営住宅建設工事の減が影響している。引き続き、大型事業が予定されているが、年度間の事業量の平準化や、事業の「選択と集中」により、計画的な施設整備に努める。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・教育費は、住民一人当たり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40,362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円となり、前年度と比較して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17,846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円の減少となった。西春近公民館の建設事業の皆減、給食施設日事業の減が大きく影響している。今後、小中学校運営への物価高騰の影響が懸念されるが、係る経費を含め、引き続き削減に努める。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長野県伊那市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単年度収支は黒字を続けており、実質収支額についても適正な水準で推移している。後年度以降に事業効果が及ぶ事業や、前年度の寄附金を積み立てて実施した事業への取り崩しを行ったことにより、財政調整基金残高は減少した。今後、人口減にともない、税収等歳入の減が見込まれるため、引き続き予算の適正な執行管理に努めつつ、一層の経費削減に取り組み、健全な財政状態の維持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長野県伊那市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からＲ４まで、連結実質赤字比率は黒字を継続しており、Ｒ３からＲ４にかけての黒字額は、ほぼ横ばいとなっている。しかしながら、国民健康保険直営診療所特別会計などの会計において、不足財源が生じた場合は一般会計からの繰入金により補っている状況にあることから、引き続き負担の適正化や経費の削減に取り組む必要が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水道事業会計（簡易水道分を除く）、下水道事業会計、自動車運送事業会計の公営企業会計については、一般会計からの赤字補てんは実施していないが、水道料金及び下水道使用料の据え置きにより、水道事業会計と下水道事業会計への一般会計の持ち出しが増えている状態にある。企業会計の経営状況は一般会計に大きな影響を及ぼす可能性があることから、今後も一層の経営の健全化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長野県伊那市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返すより多く借りない」方針の徹底により元利償還金等が減少していることに加え、交付税措置率の高い地方債の活用により算入公債費等は高い割合を維持していることから、実質公債費比率の分子は減少し、数値が改善する要因となっている。</a:t>
          </a:r>
          <a:endParaRPr lang="ja-JP" altLang="ja-JP" sz="1400">
            <a:effectLst/>
          </a:endParaRPr>
        </a:p>
        <a:p>
          <a:r>
            <a:rPr kumimoji="1" lang="ja-JP" altLang="ja-JP" sz="1100">
              <a:solidFill>
                <a:schemeClr val="dk1"/>
              </a:solidFill>
              <a:effectLst/>
              <a:latin typeface="+mn-lt"/>
              <a:ea typeface="+mn-ea"/>
              <a:cs typeface="+mn-cs"/>
            </a:rPr>
            <a:t>しかしながら、今後も大型の新規事業が予定されていることに加え、広域行政（し尿処理、病院事業など）に係る負担金の増加が見込まれることから、数値の変化に注視しながら、繰上償還などにも取り組み、実質公債費比率の更なる改善に努め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満期一括償還地方債なし</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長野県伊那市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に、伊那市土地開発公社解散に伴う第三セクター等改革推進債に係る未償還残高を全額繰上償還したため、地方債残高が大きく減少したこと、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におけるふるさと納税（寄附）が好調で、ふるさと応援基金への積立てが大幅に増加した結果、</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に将来負担比率の分子がマイナスとなった。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以降も、「返すより多く借りない」方針を徹底するとともに、経費削減により生じた財源の基金への積み増し等を行った結果、マイナスを維持している。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しかしながら、今後も大型の新規事業が見込まれることから、繰上償還の実施や更なる基金への積み増しに取り組み、将来負担比率上昇の抑制に努める。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長野県伊那市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・ふるさと応援基金に約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億４千万円、廃棄物処理施設整備基金に約５億円、減債基金に約４億円、土地取得基金に約２億８千万円を</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積み立てた一方、ふるさと応援基金を約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億２千万円、まちづくり基金を約２億５千万円、土地取得基金を約３億５千万円取り崩し、</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基金全体としては、約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億円の増となった。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・特定目的基金については、基金設置の趣旨に沿って今後も有効に活用していく。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・また、引き続き経費の削減に努め、生じた決算剰余金等を活用して、基金を積み増し、財政基盤の強化に努める。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・ふるさと応援基金：ふるさと伊那市を応援したいという寄附者の意向を反映したまちづくりに要する費用の財源に充てる。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・職員退職手当基金：伊那市職員が退職した場合に支給する退職手当の財源に充てる。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・公共施設等管理基金：公共施設等の長寿命化、更新、統廃合等に要する費用の財源に充てる。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・廃棄物処理施設整備基金：廃棄物処理施設の整備、維持管理等に要する費用の財源に充てる。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令和４年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 ごみ処理施設整備基金 を  廃棄物処理施設整備基金 に改正）</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・土地取得基金：公有地の購入、管理及び売却に要する費用の財源に充てる。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・ふるさと応援基金：ふるさと納税（寄附）約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億４千万円ほかを積立てた一方、寄附者の意向に沿う事業の実施等に約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億２千万円を取り崩したため、約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億２千万円の増。</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・職員退職手当基金：退職手当の財源として約２千万円積立てた一方、約６千万円取り崩し、約４千万円ほどの減。</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・公共施設等管理基金：施設の長寿命化事業等に約４千万円取崩したことによる減。</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・廃棄物処理施設整備基金：決算剰余分を約５億円積み立てた一方、上伊那広域連合負担金（クリーンセンター）に約６千万円を取り崩したため、約４億４千万円の増。</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・土地取得基金：土地売払収入を約２億８千万円積み立てた一方、産業用地の整備等により約３億５千万円を取崩し、約７千万円の減。</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・ふるさと応援基金：ふるさと納税（寄附）を推進し、財源を確保しつつ、寄附者の意向に沿う事業に活用していく。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・職員退職手当基金：定年延長の経過措置の影響も含め、退職手当に係る負担を平準化するための積立てを検討する。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・公共施設等管理基金：公共施設等総合管理計画に基づく個別施設計画策定後、公共施設等の長寿命化、更新、統廃合等に活用する。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・廃棄物処理施設整備基金：広域行政（し尿処理、病院事業など）への負担金を見込み、決算剰余分の積み立てを検討する。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・土地取得基金：人口減少対策としても有効な企業誘致の推進に向け、必要な用地の取得や産業適地の造成を行う財源として活用する。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・前年度の寄附金を積み立てて実施した事業等への取り崩しを行ったことにより約１億４千万円の減となった。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なお、令和４年度決算剰余分は、廃棄物処理施設整備基金、減債基金への積立を優先した。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・将来的には人口減少による税収等の減少が懸念されること、近年は毎年のように大規模な災害が発生していることから、引き続き経費の削</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減に努める中で、生じた決算剰余金の積み立て等を行い、財政基盤の強化に努める。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・後年度の繰上償還に備えるため、決算剰余分を４億円積み立てたことにより増加した。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・現状維持を基本とし、必要に応じて繰上償還の財源として活用する。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83</v>
      </c>
      <c r="C2" s="182"/>
      <c r="D2" s="183"/>
    </row>
    <row r="3" spans="1:119" ht="18.75" customHeight="1" thickBot="1" x14ac:dyDescent="0.2">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42689365</v>
      </c>
      <c r="BO4" s="371"/>
      <c r="BP4" s="371"/>
      <c r="BQ4" s="371"/>
      <c r="BR4" s="371"/>
      <c r="BS4" s="371"/>
      <c r="BT4" s="371"/>
      <c r="BU4" s="372"/>
      <c r="BV4" s="370">
        <v>45397563</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4.5999999999999996</v>
      </c>
      <c r="CU4" s="377"/>
      <c r="CV4" s="377"/>
      <c r="CW4" s="377"/>
      <c r="CX4" s="377"/>
      <c r="CY4" s="377"/>
      <c r="CZ4" s="377"/>
      <c r="DA4" s="378"/>
      <c r="DB4" s="376">
        <v>4.2</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95</v>
      </c>
      <c r="AN5" s="437"/>
      <c r="AO5" s="437"/>
      <c r="AP5" s="437"/>
      <c r="AQ5" s="437"/>
      <c r="AR5" s="437"/>
      <c r="AS5" s="437"/>
      <c r="AT5" s="438"/>
      <c r="AU5" s="439" t="s">
        <v>96</v>
      </c>
      <c r="AV5" s="440"/>
      <c r="AW5" s="440"/>
      <c r="AX5" s="440"/>
      <c r="AY5" s="441" t="s">
        <v>97</v>
      </c>
      <c r="AZ5" s="442"/>
      <c r="BA5" s="442"/>
      <c r="BB5" s="442"/>
      <c r="BC5" s="442"/>
      <c r="BD5" s="442"/>
      <c r="BE5" s="442"/>
      <c r="BF5" s="442"/>
      <c r="BG5" s="442"/>
      <c r="BH5" s="442"/>
      <c r="BI5" s="442"/>
      <c r="BJ5" s="442"/>
      <c r="BK5" s="442"/>
      <c r="BL5" s="442"/>
      <c r="BM5" s="443"/>
      <c r="BN5" s="407">
        <v>41198595</v>
      </c>
      <c r="BO5" s="408"/>
      <c r="BP5" s="408"/>
      <c r="BQ5" s="408"/>
      <c r="BR5" s="408"/>
      <c r="BS5" s="408"/>
      <c r="BT5" s="408"/>
      <c r="BU5" s="409"/>
      <c r="BV5" s="407">
        <v>44103333</v>
      </c>
      <c r="BW5" s="408"/>
      <c r="BX5" s="408"/>
      <c r="BY5" s="408"/>
      <c r="BZ5" s="408"/>
      <c r="CA5" s="408"/>
      <c r="CB5" s="408"/>
      <c r="CC5" s="409"/>
      <c r="CD5" s="410" t="s">
        <v>98</v>
      </c>
      <c r="CE5" s="411"/>
      <c r="CF5" s="411"/>
      <c r="CG5" s="411"/>
      <c r="CH5" s="411"/>
      <c r="CI5" s="411"/>
      <c r="CJ5" s="411"/>
      <c r="CK5" s="411"/>
      <c r="CL5" s="411"/>
      <c r="CM5" s="411"/>
      <c r="CN5" s="411"/>
      <c r="CO5" s="411"/>
      <c r="CP5" s="411"/>
      <c r="CQ5" s="411"/>
      <c r="CR5" s="411"/>
      <c r="CS5" s="412"/>
      <c r="CT5" s="404">
        <v>88.4</v>
      </c>
      <c r="CU5" s="405"/>
      <c r="CV5" s="405"/>
      <c r="CW5" s="405"/>
      <c r="CX5" s="405"/>
      <c r="CY5" s="405"/>
      <c r="CZ5" s="405"/>
      <c r="DA5" s="406"/>
      <c r="DB5" s="404">
        <v>84.6</v>
      </c>
      <c r="DC5" s="405"/>
      <c r="DD5" s="405"/>
      <c r="DE5" s="405"/>
      <c r="DF5" s="405"/>
      <c r="DG5" s="405"/>
      <c r="DH5" s="405"/>
      <c r="DI5" s="406"/>
    </row>
    <row r="6" spans="1:119" ht="18.75" customHeight="1" x14ac:dyDescent="0.15">
      <c r="A6" s="181"/>
      <c r="B6" s="413" t="s">
        <v>99</v>
      </c>
      <c r="C6" s="414"/>
      <c r="D6" s="414"/>
      <c r="E6" s="415"/>
      <c r="F6" s="415"/>
      <c r="G6" s="415"/>
      <c r="H6" s="415"/>
      <c r="I6" s="415"/>
      <c r="J6" s="415"/>
      <c r="K6" s="415"/>
      <c r="L6" s="415" t="s">
        <v>100</v>
      </c>
      <c r="M6" s="415"/>
      <c r="N6" s="415"/>
      <c r="O6" s="415"/>
      <c r="P6" s="415"/>
      <c r="Q6" s="415"/>
      <c r="R6" s="419"/>
      <c r="S6" s="419"/>
      <c r="T6" s="419"/>
      <c r="U6" s="419"/>
      <c r="V6" s="420"/>
      <c r="W6" s="423" t="s">
        <v>101</v>
      </c>
      <c r="X6" s="424"/>
      <c r="Y6" s="424"/>
      <c r="Z6" s="424"/>
      <c r="AA6" s="424"/>
      <c r="AB6" s="414"/>
      <c r="AC6" s="427" t="s">
        <v>102</v>
      </c>
      <c r="AD6" s="428"/>
      <c r="AE6" s="428"/>
      <c r="AF6" s="428"/>
      <c r="AG6" s="428"/>
      <c r="AH6" s="428"/>
      <c r="AI6" s="428"/>
      <c r="AJ6" s="428"/>
      <c r="AK6" s="428"/>
      <c r="AL6" s="429"/>
      <c r="AM6" s="436" t="s">
        <v>103</v>
      </c>
      <c r="AN6" s="437"/>
      <c r="AO6" s="437"/>
      <c r="AP6" s="437"/>
      <c r="AQ6" s="437"/>
      <c r="AR6" s="437"/>
      <c r="AS6" s="437"/>
      <c r="AT6" s="438"/>
      <c r="AU6" s="439" t="s">
        <v>96</v>
      </c>
      <c r="AV6" s="440"/>
      <c r="AW6" s="440"/>
      <c r="AX6" s="440"/>
      <c r="AY6" s="441" t="s">
        <v>104</v>
      </c>
      <c r="AZ6" s="442"/>
      <c r="BA6" s="442"/>
      <c r="BB6" s="442"/>
      <c r="BC6" s="442"/>
      <c r="BD6" s="442"/>
      <c r="BE6" s="442"/>
      <c r="BF6" s="442"/>
      <c r="BG6" s="442"/>
      <c r="BH6" s="442"/>
      <c r="BI6" s="442"/>
      <c r="BJ6" s="442"/>
      <c r="BK6" s="442"/>
      <c r="BL6" s="442"/>
      <c r="BM6" s="443"/>
      <c r="BN6" s="407">
        <v>1490770</v>
      </c>
      <c r="BO6" s="408"/>
      <c r="BP6" s="408"/>
      <c r="BQ6" s="408"/>
      <c r="BR6" s="408"/>
      <c r="BS6" s="408"/>
      <c r="BT6" s="408"/>
      <c r="BU6" s="409"/>
      <c r="BV6" s="407">
        <v>1294230</v>
      </c>
      <c r="BW6" s="408"/>
      <c r="BX6" s="408"/>
      <c r="BY6" s="408"/>
      <c r="BZ6" s="408"/>
      <c r="CA6" s="408"/>
      <c r="CB6" s="408"/>
      <c r="CC6" s="409"/>
      <c r="CD6" s="410" t="s">
        <v>105</v>
      </c>
      <c r="CE6" s="411"/>
      <c r="CF6" s="411"/>
      <c r="CG6" s="411"/>
      <c r="CH6" s="411"/>
      <c r="CI6" s="411"/>
      <c r="CJ6" s="411"/>
      <c r="CK6" s="411"/>
      <c r="CL6" s="411"/>
      <c r="CM6" s="411"/>
      <c r="CN6" s="411"/>
      <c r="CO6" s="411"/>
      <c r="CP6" s="411"/>
      <c r="CQ6" s="411"/>
      <c r="CR6" s="411"/>
      <c r="CS6" s="412"/>
      <c r="CT6" s="444">
        <v>89.8</v>
      </c>
      <c r="CU6" s="445"/>
      <c r="CV6" s="445"/>
      <c r="CW6" s="445"/>
      <c r="CX6" s="445"/>
      <c r="CY6" s="445"/>
      <c r="CZ6" s="445"/>
      <c r="DA6" s="446"/>
      <c r="DB6" s="444">
        <v>89.2</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106</v>
      </c>
      <c r="AN7" s="437"/>
      <c r="AO7" s="437"/>
      <c r="AP7" s="437"/>
      <c r="AQ7" s="437"/>
      <c r="AR7" s="437"/>
      <c r="AS7" s="437"/>
      <c r="AT7" s="438"/>
      <c r="AU7" s="439" t="s">
        <v>96</v>
      </c>
      <c r="AV7" s="440"/>
      <c r="AW7" s="440"/>
      <c r="AX7" s="440"/>
      <c r="AY7" s="441" t="s">
        <v>107</v>
      </c>
      <c r="AZ7" s="442"/>
      <c r="BA7" s="442"/>
      <c r="BB7" s="442"/>
      <c r="BC7" s="442"/>
      <c r="BD7" s="442"/>
      <c r="BE7" s="442"/>
      <c r="BF7" s="442"/>
      <c r="BG7" s="442"/>
      <c r="BH7" s="442"/>
      <c r="BI7" s="442"/>
      <c r="BJ7" s="442"/>
      <c r="BK7" s="442"/>
      <c r="BL7" s="442"/>
      <c r="BM7" s="443"/>
      <c r="BN7" s="407">
        <v>517038</v>
      </c>
      <c r="BO7" s="408"/>
      <c r="BP7" s="408"/>
      <c r="BQ7" s="408"/>
      <c r="BR7" s="408"/>
      <c r="BS7" s="408"/>
      <c r="BT7" s="408"/>
      <c r="BU7" s="409"/>
      <c r="BV7" s="407">
        <v>369163</v>
      </c>
      <c r="BW7" s="408"/>
      <c r="BX7" s="408"/>
      <c r="BY7" s="408"/>
      <c r="BZ7" s="408"/>
      <c r="CA7" s="408"/>
      <c r="CB7" s="408"/>
      <c r="CC7" s="409"/>
      <c r="CD7" s="410" t="s">
        <v>108</v>
      </c>
      <c r="CE7" s="411"/>
      <c r="CF7" s="411"/>
      <c r="CG7" s="411"/>
      <c r="CH7" s="411"/>
      <c r="CI7" s="411"/>
      <c r="CJ7" s="411"/>
      <c r="CK7" s="411"/>
      <c r="CL7" s="411"/>
      <c r="CM7" s="411"/>
      <c r="CN7" s="411"/>
      <c r="CO7" s="411"/>
      <c r="CP7" s="411"/>
      <c r="CQ7" s="411"/>
      <c r="CR7" s="411"/>
      <c r="CS7" s="412"/>
      <c r="CT7" s="407">
        <v>21244096</v>
      </c>
      <c r="CU7" s="408"/>
      <c r="CV7" s="408"/>
      <c r="CW7" s="408"/>
      <c r="CX7" s="408"/>
      <c r="CY7" s="408"/>
      <c r="CZ7" s="408"/>
      <c r="DA7" s="409"/>
      <c r="DB7" s="407">
        <v>21844092</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109</v>
      </c>
      <c r="AN8" s="437"/>
      <c r="AO8" s="437"/>
      <c r="AP8" s="437"/>
      <c r="AQ8" s="437"/>
      <c r="AR8" s="437"/>
      <c r="AS8" s="437"/>
      <c r="AT8" s="438"/>
      <c r="AU8" s="439" t="s">
        <v>110</v>
      </c>
      <c r="AV8" s="440"/>
      <c r="AW8" s="440"/>
      <c r="AX8" s="440"/>
      <c r="AY8" s="441" t="s">
        <v>111</v>
      </c>
      <c r="AZ8" s="442"/>
      <c r="BA8" s="442"/>
      <c r="BB8" s="442"/>
      <c r="BC8" s="442"/>
      <c r="BD8" s="442"/>
      <c r="BE8" s="442"/>
      <c r="BF8" s="442"/>
      <c r="BG8" s="442"/>
      <c r="BH8" s="442"/>
      <c r="BI8" s="442"/>
      <c r="BJ8" s="442"/>
      <c r="BK8" s="442"/>
      <c r="BL8" s="442"/>
      <c r="BM8" s="443"/>
      <c r="BN8" s="407">
        <v>973732</v>
      </c>
      <c r="BO8" s="408"/>
      <c r="BP8" s="408"/>
      <c r="BQ8" s="408"/>
      <c r="BR8" s="408"/>
      <c r="BS8" s="408"/>
      <c r="BT8" s="408"/>
      <c r="BU8" s="409"/>
      <c r="BV8" s="407">
        <v>925067</v>
      </c>
      <c r="BW8" s="408"/>
      <c r="BX8" s="408"/>
      <c r="BY8" s="408"/>
      <c r="BZ8" s="408"/>
      <c r="CA8" s="408"/>
      <c r="CB8" s="408"/>
      <c r="CC8" s="409"/>
      <c r="CD8" s="410" t="s">
        <v>112</v>
      </c>
      <c r="CE8" s="411"/>
      <c r="CF8" s="411"/>
      <c r="CG8" s="411"/>
      <c r="CH8" s="411"/>
      <c r="CI8" s="411"/>
      <c r="CJ8" s="411"/>
      <c r="CK8" s="411"/>
      <c r="CL8" s="411"/>
      <c r="CM8" s="411"/>
      <c r="CN8" s="411"/>
      <c r="CO8" s="411"/>
      <c r="CP8" s="411"/>
      <c r="CQ8" s="411"/>
      <c r="CR8" s="411"/>
      <c r="CS8" s="412"/>
      <c r="CT8" s="447">
        <v>0.48</v>
      </c>
      <c r="CU8" s="448"/>
      <c r="CV8" s="448"/>
      <c r="CW8" s="448"/>
      <c r="CX8" s="448"/>
      <c r="CY8" s="448"/>
      <c r="CZ8" s="448"/>
      <c r="DA8" s="449"/>
      <c r="DB8" s="447">
        <v>0.48</v>
      </c>
      <c r="DC8" s="448"/>
      <c r="DD8" s="448"/>
      <c r="DE8" s="448"/>
      <c r="DF8" s="448"/>
      <c r="DG8" s="448"/>
      <c r="DH8" s="448"/>
      <c r="DI8" s="449"/>
    </row>
    <row r="9" spans="1:119" ht="18.75" customHeight="1" thickBot="1" x14ac:dyDescent="0.2">
      <c r="A9" s="181"/>
      <c r="B9" s="401" t="s">
        <v>113</v>
      </c>
      <c r="C9" s="402"/>
      <c r="D9" s="402"/>
      <c r="E9" s="402"/>
      <c r="F9" s="402"/>
      <c r="G9" s="402"/>
      <c r="H9" s="402"/>
      <c r="I9" s="402"/>
      <c r="J9" s="402"/>
      <c r="K9" s="450"/>
      <c r="L9" s="451" t="s">
        <v>114</v>
      </c>
      <c r="M9" s="452"/>
      <c r="N9" s="452"/>
      <c r="O9" s="452"/>
      <c r="P9" s="452"/>
      <c r="Q9" s="453"/>
      <c r="R9" s="454">
        <v>66125</v>
      </c>
      <c r="S9" s="455"/>
      <c r="T9" s="455"/>
      <c r="U9" s="455"/>
      <c r="V9" s="456"/>
      <c r="W9" s="364" t="s">
        <v>115</v>
      </c>
      <c r="X9" s="365"/>
      <c r="Y9" s="365"/>
      <c r="Z9" s="365"/>
      <c r="AA9" s="365"/>
      <c r="AB9" s="365"/>
      <c r="AC9" s="365"/>
      <c r="AD9" s="365"/>
      <c r="AE9" s="365"/>
      <c r="AF9" s="365"/>
      <c r="AG9" s="365"/>
      <c r="AH9" s="365"/>
      <c r="AI9" s="365"/>
      <c r="AJ9" s="365"/>
      <c r="AK9" s="365"/>
      <c r="AL9" s="366"/>
      <c r="AM9" s="436" t="s">
        <v>116</v>
      </c>
      <c r="AN9" s="437"/>
      <c r="AO9" s="437"/>
      <c r="AP9" s="437"/>
      <c r="AQ9" s="437"/>
      <c r="AR9" s="437"/>
      <c r="AS9" s="437"/>
      <c r="AT9" s="438"/>
      <c r="AU9" s="439" t="s">
        <v>117</v>
      </c>
      <c r="AV9" s="440"/>
      <c r="AW9" s="440"/>
      <c r="AX9" s="440"/>
      <c r="AY9" s="441" t="s">
        <v>118</v>
      </c>
      <c r="AZ9" s="442"/>
      <c r="BA9" s="442"/>
      <c r="BB9" s="442"/>
      <c r="BC9" s="442"/>
      <c r="BD9" s="442"/>
      <c r="BE9" s="442"/>
      <c r="BF9" s="442"/>
      <c r="BG9" s="442"/>
      <c r="BH9" s="442"/>
      <c r="BI9" s="442"/>
      <c r="BJ9" s="442"/>
      <c r="BK9" s="442"/>
      <c r="BL9" s="442"/>
      <c r="BM9" s="443"/>
      <c r="BN9" s="407">
        <v>48665</v>
      </c>
      <c r="BO9" s="408"/>
      <c r="BP9" s="408"/>
      <c r="BQ9" s="408"/>
      <c r="BR9" s="408"/>
      <c r="BS9" s="408"/>
      <c r="BT9" s="408"/>
      <c r="BU9" s="409"/>
      <c r="BV9" s="407">
        <v>-10276</v>
      </c>
      <c r="BW9" s="408"/>
      <c r="BX9" s="408"/>
      <c r="BY9" s="408"/>
      <c r="BZ9" s="408"/>
      <c r="CA9" s="408"/>
      <c r="CB9" s="408"/>
      <c r="CC9" s="409"/>
      <c r="CD9" s="410" t="s">
        <v>119</v>
      </c>
      <c r="CE9" s="411"/>
      <c r="CF9" s="411"/>
      <c r="CG9" s="411"/>
      <c r="CH9" s="411"/>
      <c r="CI9" s="411"/>
      <c r="CJ9" s="411"/>
      <c r="CK9" s="411"/>
      <c r="CL9" s="411"/>
      <c r="CM9" s="411"/>
      <c r="CN9" s="411"/>
      <c r="CO9" s="411"/>
      <c r="CP9" s="411"/>
      <c r="CQ9" s="411"/>
      <c r="CR9" s="411"/>
      <c r="CS9" s="412"/>
      <c r="CT9" s="404">
        <v>14.4</v>
      </c>
      <c r="CU9" s="405"/>
      <c r="CV9" s="405"/>
      <c r="CW9" s="405"/>
      <c r="CX9" s="405"/>
      <c r="CY9" s="405"/>
      <c r="CZ9" s="405"/>
      <c r="DA9" s="406"/>
      <c r="DB9" s="404">
        <v>15</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120</v>
      </c>
      <c r="M10" s="437"/>
      <c r="N10" s="437"/>
      <c r="O10" s="437"/>
      <c r="P10" s="437"/>
      <c r="Q10" s="438"/>
      <c r="R10" s="458">
        <v>68271</v>
      </c>
      <c r="S10" s="459"/>
      <c r="T10" s="459"/>
      <c r="U10" s="459"/>
      <c r="V10" s="460"/>
      <c r="W10" s="395"/>
      <c r="X10" s="396"/>
      <c r="Y10" s="396"/>
      <c r="Z10" s="396"/>
      <c r="AA10" s="396"/>
      <c r="AB10" s="396"/>
      <c r="AC10" s="396"/>
      <c r="AD10" s="396"/>
      <c r="AE10" s="396"/>
      <c r="AF10" s="396"/>
      <c r="AG10" s="396"/>
      <c r="AH10" s="396"/>
      <c r="AI10" s="396"/>
      <c r="AJ10" s="396"/>
      <c r="AK10" s="396"/>
      <c r="AL10" s="399"/>
      <c r="AM10" s="436" t="s">
        <v>121</v>
      </c>
      <c r="AN10" s="437"/>
      <c r="AO10" s="437"/>
      <c r="AP10" s="437"/>
      <c r="AQ10" s="437"/>
      <c r="AR10" s="437"/>
      <c r="AS10" s="437"/>
      <c r="AT10" s="438"/>
      <c r="AU10" s="439" t="s">
        <v>122</v>
      </c>
      <c r="AV10" s="440"/>
      <c r="AW10" s="440"/>
      <c r="AX10" s="440"/>
      <c r="AY10" s="441" t="s">
        <v>123</v>
      </c>
      <c r="AZ10" s="442"/>
      <c r="BA10" s="442"/>
      <c r="BB10" s="442"/>
      <c r="BC10" s="442"/>
      <c r="BD10" s="442"/>
      <c r="BE10" s="442"/>
      <c r="BF10" s="442"/>
      <c r="BG10" s="442"/>
      <c r="BH10" s="442"/>
      <c r="BI10" s="442"/>
      <c r="BJ10" s="442"/>
      <c r="BK10" s="442"/>
      <c r="BL10" s="442"/>
      <c r="BM10" s="443"/>
      <c r="BN10" s="407">
        <v>11185</v>
      </c>
      <c r="BO10" s="408"/>
      <c r="BP10" s="408"/>
      <c r="BQ10" s="408"/>
      <c r="BR10" s="408"/>
      <c r="BS10" s="408"/>
      <c r="BT10" s="408"/>
      <c r="BU10" s="409"/>
      <c r="BV10" s="407">
        <v>413925</v>
      </c>
      <c r="BW10" s="408"/>
      <c r="BX10" s="408"/>
      <c r="BY10" s="408"/>
      <c r="BZ10" s="408"/>
      <c r="CA10" s="408"/>
      <c r="CB10" s="408"/>
      <c r="CC10" s="409"/>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125</v>
      </c>
      <c r="M11" s="462"/>
      <c r="N11" s="462"/>
      <c r="O11" s="462"/>
      <c r="P11" s="462"/>
      <c r="Q11" s="463"/>
      <c r="R11" s="464" t="s">
        <v>126</v>
      </c>
      <c r="S11" s="465"/>
      <c r="T11" s="465"/>
      <c r="U11" s="465"/>
      <c r="V11" s="466"/>
      <c r="W11" s="395"/>
      <c r="X11" s="396"/>
      <c r="Y11" s="396"/>
      <c r="Z11" s="396"/>
      <c r="AA11" s="396"/>
      <c r="AB11" s="396"/>
      <c r="AC11" s="396"/>
      <c r="AD11" s="396"/>
      <c r="AE11" s="396"/>
      <c r="AF11" s="396"/>
      <c r="AG11" s="396"/>
      <c r="AH11" s="396"/>
      <c r="AI11" s="396"/>
      <c r="AJ11" s="396"/>
      <c r="AK11" s="396"/>
      <c r="AL11" s="399"/>
      <c r="AM11" s="436" t="s">
        <v>127</v>
      </c>
      <c r="AN11" s="437"/>
      <c r="AO11" s="437"/>
      <c r="AP11" s="437"/>
      <c r="AQ11" s="437"/>
      <c r="AR11" s="437"/>
      <c r="AS11" s="437"/>
      <c r="AT11" s="438"/>
      <c r="AU11" s="439" t="s">
        <v>128</v>
      </c>
      <c r="AV11" s="440"/>
      <c r="AW11" s="440"/>
      <c r="AX11" s="440"/>
      <c r="AY11" s="441" t="s">
        <v>129</v>
      </c>
      <c r="AZ11" s="442"/>
      <c r="BA11" s="442"/>
      <c r="BB11" s="442"/>
      <c r="BC11" s="442"/>
      <c r="BD11" s="442"/>
      <c r="BE11" s="442"/>
      <c r="BF11" s="442"/>
      <c r="BG11" s="442"/>
      <c r="BH11" s="442"/>
      <c r="BI11" s="442"/>
      <c r="BJ11" s="442"/>
      <c r="BK11" s="442"/>
      <c r="BL11" s="442"/>
      <c r="BM11" s="443"/>
      <c r="BN11" s="407">
        <v>194559</v>
      </c>
      <c r="BO11" s="408"/>
      <c r="BP11" s="408"/>
      <c r="BQ11" s="408"/>
      <c r="BR11" s="408"/>
      <c r="BS11" s="408"/>
      <c r="BT11" s="408"/>
      <c r="BU11" s="409"/>
      <c r="BV11" s="407">
        <v>460727</v>
      </c>
      <c r="BW11" s="408"/>
      <c r="BX11" s="408"/>
      <c r="BY11" s="408"/>
      <c r="BZ11" s="408"/>
      <c r="CA11" s="408"/>
      <c r="CB11" s="408"/>
      <c r="CC11" s="409"/>
      <c r="CD11" s="410" t="s">
        <v>130</v>
      </c>
      <c r="CE11" s="411"/>
      <c r="CF11" s="411"/>
      <c r="CG11" s="411"/>
      <c r="CH11" s="411"/>
      <c r="CI11" s="411"/>
      <c r="CJ11" s="411"/>
      <c r="CK11" s="411"/>
      <c r="CL11" s="411"/>
      <c r="CM11" s="411"/>
      <c r="CN11" s="411"/>
      <c r="CO11" s="411"/>
      <c r="CP11" s="411"/>
      <c r="CQ11" s="411"/>
      <c r="CR11" s="411"/>
      <c r="CS11" s="412"/>
      <c r="CT11" s="447" t="s">
        <v>131</v>
      </c>
      <c r="CU11" s="448"/>
      <c r="CV11" s="448"/>
      <c r="CW11" s="448"/>
      <c r="CX11" s="448"/>
      <c r="CY11" s="448"/>
      <c r="CZ11" s="448"/>
      <c r="DA11" s="449"/>
      <c r="DB11" s="447" t="s">
        <v>132</v>
      </c>
      <c r="DC11" s="448"/>
      <c r="DD11" s="448"/>
      <c r="DE11" s="448"/>
      <c r="DF11" s="448"/>
      <c r="DG11" s="448"/>
      <c r="DH11" s="448"/>
      <c r="DI11" s="449"/>
    </row>
    <row r="12" spans="1:119" ht="18.75" customHeight="1" x14ac:dyDescent="0.15">
      <c r="A12" s="181"/>
      <c r="B12" s="467" t="s">
        <v>133</v>
      </c>
      <c r="C12" s="468"/>
      <c r="D12" s="468"/>
      <c r="E12" s="468"/>
      <c r="F12" s="468"/>
      <c r="G12" s="468"/>
      <c r="H12" s="468"/>
      <c r="I12" s="468"/>
      <c r="J12" s="468"/>
      <c r="K12" s="469"/>
      <c r="L12" s="476" t="s">
        <v>134</v>
      </c>
      <c r="M12" s="477"/>
      <c r="N12" s="477"/>
      <c r="O12" s="477"/>
      <c r="P12" s="477"/>
      <c r="Q12" s="478"/>
      <c r="R12" s="479">
        <v>66016</v>
      </c>
      <c r="S12" s="480"/>
      <c r="T12" s="480"/>
      <c r="U12" s="480"/>
      <c r="V12" s="481"/>
      <c r="W12" s="482" t="s">
        <v>1</v>
      </c>
      <c r="X12" s="440"/>
      <c r="Y12" s="440"/>
      <c r="Z12" s="440"/>
      <c r="AA12" s="440"/>
      <c r="AB12" s="483"/>
      <c r="AC12" s="484" t="s">
        <v>135</v>
      </c>
      <c r="AD12" s="485"/>
      <c r="AE12" s="485"/>
      <c r="AF12" s="485"/>
      <c r="AG12" s="486"/>
      <c r="AH12" s="484" t="s">
        <v>136</v>
      </c>
      <c r="AI12" s="485"/>
      <c r="AJ12" s="485"/>
      <c r="AK12" s="485"/>
      <c r="AL12" s="487"/>
      <c r="AM12" s="436" t="s">
        <v>137</v>
      </c>
      <c r="AN12" s="437"/>
      <c r="AO12" s="437"/>
      <c r="AP12" s="437"/>
      <c r="AQ12" s="437"/>
      <c r="AR12" s="437"/>
      <c r="AS12" s="437"/>
      <c r="AT12" s="438"/>
      <c r="AU12" s="439" t="s">
        <v>138</v>
      </c>
      <c r="AV12" s="440"/>
      <c r="AW12" s="440"/>
      <c r="AX12" s="440"/>
      <c r="AY12" s="441" t="s">
        <v>139</v>
      </c>
      <c r="AZ12" s="442"/>
      <c r="BA12" s="442"/>
      <c r="BB12" s="442"/>
      <c r="BC12" s="442"/>
      <c r="BD12" s="442"/>
      <c r="BE12" s="442"/>
      <c r="BF12" s="442"/>
      <c r="BG12" s="442"/>
      <c r="BH12" s="442"/>
      <c r="BI12" s="442"/>
      <c r="BJ12" s="442"/>
      <c r="BK12" s="442"/>
      <c r="BL12" s="442"/>
      <c r="BM12" s="443"/>
      <c r="BN12" s="407">
        <v>152958</v>
      </c>
      <c r="BO12" s="408"/>
      <c r="BP12" s="408"/>
      <c r="BQ12" s="408"/>
      <c r="BR12" s="408"/>
      <c r="BS12" s="408"/>
      <c r="BT12" s="408"/>
      <c r="BU12" s="409"/>
      <c r="BV12" s="407">
        <v>0</v>
      </c>
      <c r="BW12" s="408"/>
      <c r="BX12" s="408"/>
      <c r="BY12" s="408"/>
      <c r="BZ12" s="408"/>
      <c r="CA12" s="408"/>
      <c r="CB12" s="408"/>
      <c r="CC12" s="409"/>
      <c r="CD12" s="410" t="s">
        <v>140</v>
      </c>
      <c r="CE12" s="411"/>
      <c r="CF12" s="411"/>
      <c r="CG12" s="411"/>
      <c r="CH12" s="411"/>
      <c r="CI12" s="411"/>
      <c r="CJ12" s="411"/>
      <c r="CK12" s="411"/>
      <c r="CL12" s="411"/>
      <c r="CM12" s="411"/>
      <c r="CN12" s="411"/>
      <c r="CO12" s="411"/>
      <c r="CP12" s="411"/>
      <c r="CQ12" s="411"/>
      <c r="CR12" s="411"/>
      <c r="CS12" s="412"/>
      <c r="CT12" s="447" t="s">
        <v>132</v>
      </c>
      <c r="CU12" s="448"/>
      <c r="CV12" s="448"/>
      <c r="CW12" s="448"/>
      <c r="CX12" s="448"/>
      <c r="CY12" s="448"/>
      <c r="CZ12" s="448"/>
      <c r="DA12" s="449"/>
      <c r="DB12" s="447" t="s">
        <v>131</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141</v>
      </c>
      <c r="N13" s="499"/>
      <c r="O13" s="499"/>
      <c r="P13" s="499"/>
      <c r="Q13" s="500"/>
      <c r="R13" s="491">
        <v>64141</v>
      </c>
      <c r="S13" s="492"/>
      <c r="T13" s="492"/>
      <c r="U13" s="492"/>
      <c r="V13" s="493"/>
      <c r="W13" s="423" t="s">
        <v>142</v>
      </c>
      <c r="X13" s="424"/>
      <c r="Y13" s="424"/>
      <c r="Z13" s="424"/>
      <c r="AA13" s="424"/>
      <c r="AB13" s="414"/>
      <c r="AC13" s="458">
        <v>2694</v>
      </c>
      <c r="AD13" s="459"/>
      <c r="AE13" s="459"/>
      <c r="AF13" s="459"/>
      <c r="AG13" s="501"/>
      <c r="AH13" s="458">
        <v>3179</v>
      </c>
      <c r="AI13" s="459"/>
      <c r="AJ13" s="459"/>
      <c r="AK13" s="459"/>
      <c r="AL13" s="460"/>
      <c r="AM13" s="436" t="s">
        <v>143</v>
      </c>
      <c r="AN13" s="437"/>
      <c r="AO13" s="437"/>
      <c r="AP13" s="437"/>
      <c r="AQ13" s="437"/>
      <c r="AR13" s="437"/>
      <c r="AS13" s="437"/>
      <c r="AT13" s="438"/>
      <c r="AU13" s="439" t="s">
        <v>144</v>
      </c>
      <c r="AV13" s="440"/>
      <c r="AW13" s="440"/>
      <c r="AX13" s="440"/>
      <c r="AY13" s="441" t="s">
        <v>145</v>
      </c>
      <c r="AZ13" s="442"/>
      <c r="BA13" s="442"/>
      <c r="BB13" s="442"/>
      <c r="BC13" s="442"/>
      <c r="BD13" s="442"/>
      <c r="BE13" s="442"/>
      <c r="BF13" s="442"/>
      <c r="BG13" s="442"/>
      <c r="BH13" s="442"/>
      <c r="BI13" s="442"/>
      <c r="BJ13" s="442"/>
      <c r="BK13" s="442"/>
      <c r="BL13" s="442"/>
      <c r="BM13" s="443"/>
      <c r="BN13" s="407">
        <v>101451</v>
      </c>
      <c r="BO13" s="408"/>
      <c r="BP13" s="408"/>
      <c r="BQ13" s="408"/>
      <c r="BR13" s="408"/>
      <c r="BS13" s="408"/>
      <c r="BT13" s="408"/>
      <c r="BU13" s="409"/>
      <c r="BV13" s="407">
        <v>864376</v>
      </c>
      <c r="BW13" s="408"/>
      <c r="BX13" s="408"/>
      <c r="BY13" s="408"/>
      <c r="BZ13" s="408"/>
      <c r="CA13" s="408"/>
      <c r="CB13" s="408"/>
      <c r="CC13" s="409"/>
      <c r="CD13" s="410" t="s">
        <v>146</v>
      </c>
      <c r="CE13" s="411"/>
      <c r="CF13" s="411"/>
      <c r="CG13" s="411"/>
      <c r="CH13" s="411"/>
      <c r="CI13" s="411"/>
      <c r="CJ13" s="411"/>
      <c r="CK13" s="411"/>
      <c r="CL13" s="411"/>
      <c r="CM13" s="411"/>
      <c r="CN13" s="411"/>
      <c r="CO13" s="411"/>
      <c r="CP13" s="411"/>
      <c r="CQ13" s="411"/>
      <c r="CR13" s="411"/>
      <c r="CS13" s="412"/>
      <c r="CT13" s="404">
        <v>6.8</v>
      </c>
      <c r="CU13" s="405"/>
      <c r="CV13" s="405"/>
      <c r="CW13" s="405"/>
      <c r="CX13" s="405"/>
      <c r="CY13" s="405"/>
      <c r="CZ13" s="405"/>
      <c r="DA13" s="406"/>
      <c r="DB13" s="404">
        <v>6.9</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147</v>
      </c>
      <c r="M14" s="489"/>
      <c r="N14" s="489"/>
      <c r="O14" s="489"/>
      <c r="P14" s="489"/>
      <c r="Q14" s="490"/>
      <c r="R14" s="491">
        <v>66528</v>
      </c>
      <c r="S14" s="492"/>
      <c r="T14" s="492"/>
      <c r="U14" s="492"/>
      <c r="V14" s="493"/>
      <c r="W14" s="397"/>
      <c r="X14" s="398"/>
      <c r="Y14" s="398"/>
      <c r="Z14" s="398"/>
      <c r="AA14" s="398"/>
      <c r="AB14" s="387"/>
      <c r="AC14" s="494">
        <v>8</v>
      </c>
      <c r="AD14" s="495"/>
      <c r="AE14" s="495"/>
      <c r="AF14" s="495"/>
      <c r="AG14" s="496"/>
      <c r="AH14" s="494">
        <v>9.4</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148</v>
      </c>
      <c r="CE14" s="503"/>
      <c r="CF14" s="503"/>
      <c r="CG14" s="503"/>
      <c r="CH14" s="503"/>
      <c r="CI14" s="503"/>
      <c r="CJ14" s="503"/>
      <c r="CK14" s="503"/>
      <c r="CL14" s="503"/>
      <c r="CM14" s="503"/>
      <c r="CN14" s="503"/>
      <c r="CO14" s="503"/>
      <c r="CP14" s="503"/>
      <c r="CQ14" s="503"/>
      <c r="CR14" s="503"/>
      <c r="CS14" s="504"/>
      <c r="CT14" s="505" t="s">
        <v>149</v>
      </c>
      <c r="CU14" s="506"/>
      <c r="CV14" s="506"/>
      <c r="CW14" s="506"/>
      <c r="CX14" s="506"/>
      <c r="CY14" s="506"/>
      <c r="CZ14" s="506"/>
      <c r="DA14" s="507"/>
      <c r="DB14" s="505" t="s">
        <v>131</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141</v>
      </c>
      <c r="N15" s="499"/>
      <c r="O15" s="499"/>
      <c r="P15" s="499"/>
      <c r="Q15" s="500"/>
      <c r="R15" s="491">
        <v>64740</v>
      </c>
      <c r="S15" s="492"/>
      <c r="T15" s="492"/>
      <c r="U15" s="492"/>
      <c r="V15" s="493"/>
      <c r="W15" s="423" t="s">
        <v>150</v>
      </c>
      <c r="X15" s="424"/>
      <c r="Y15" s="424"/>
      <c r="Z15" s="424"/>
      <c r="AA15" s="424"/>
      <c r="AB15" s="414"/>
      <c r="AC15" s="458">
        <v>11471</v>
      </c>
      <c r="AD15" s="459"/>
      <c r="AE15" s="459"/>
      <c r="AF15" s="459"/>
      <c r="AG15" s="501"/>
      <c r="AH15" s="458">
        <v>11507</v>
      </c>
      <c r="AI15" s="459"/>
      <c r="AJ15" s="459"/>
      <c r="AK15" s="459"/>
      <c r="AL15" s="460"/>
      <c r="AM15" s="436"/>
      <c r="AN15" s="437"/>
      <c r="AO15" s="437"/>
      <c r="AP15" s="437"/>
      <c r="AQ15" s="437"/>
      <c r="AR15" s="437"/>
      <c r="AS15" s="437"/>
      <c r="AT15" s="438"/>
      <c r="AU15" s="439"/>
      <c r="AV15" s="440"/>
      <c r="AW15" s="440"/>
      <c r="AX15" s="440"/>
      <c r="AY15" s="367" t="s">
        <v>151</v>
      </c>
      <c r="AZ15" s="368"/>
      <c r="BA15" s="368"/>
      <c r="BB15" s="368"/>
      <c r="BC15" s="368"/>
      <c r="BD15" s="368"/>
      <c r="BE15" s="368"/>
      <c r="BF15" s="368"/>
      <c r="BG15" s="368"/>
      <c r="BH15" s="368"/>
      <c r="BI15" s="368"/>
      <c r="BJ15" s="368"/>
      <c r="BK15" s="368"/>
      <c r="BL15" s="368"/>
      <c r="BM15" s="369"/>
      <c r="BN15" s="370">
        <v>8845835</v>
      </c>
      <c r="BO15" s="371"/>
      <c r="BP15" s="371"/>
      <c r="BQ15" s="371"/>
      <c r="BR15" s="371"/>
      <c r="BS15" s="371"/>
      <c r="BT15" s="371"/>
      <c r="BU15" s="372"/>
      <c r="BV15" s="370">
        <v>8565732</v>
      </c>
      <c r="BW15" s="371"/>
      <c r="BX15" s="371"/>
      <c r="BY15" s="371"/>
      <c r="BZ15" s="371"/>
      <c r="CA15" s="371"/>
      <c r="CB15" s="371"/>
      <c r="CC15" s="372"/>
      <c r="CD15" s="508" t="s">
        <v>152</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153</v>
      </c>
      <c r="M16" s="511"/>
      <c r="N16" s="511"/>
      <c r="O16" s="511"/>
      <c r="P16" s="511"/>
      <c r="Q16" s="512"/>
      <c r="R16" s="513" t="s">
        <v>154</v>
      </c>
      <c r="S16" s="514"/>
      <c r="T16" s="514"/>
      <c r="U16" s="514"/>
      <c r="V16" s="515"/>
      <c r="W16" s="397"/>
      <c r="X16" s="398"/>
      <c r="Y16" s="398"/>
      <c r="Z16" s="398"/>
      <c r="AA16" s="398"/>
      <c r="AB16" s="387"/>
      <c r="AC16" s="494">
        <v>34.1</v>
      </c>
      <c r="AD16" s="495"/>
      <c r="AE16" s="495"/>
      <c r="AF16" s="495"/>
      <c r="AG16" s="496"/>
      <c r="AH16" s="494">
        <v>33.799999999999997</v>
      </c>
      <c r="AI16" s="495"/>
      <c r="AJ16" s="495"/>
      <c r="AK16" s="495"/>
      <c r="AL16" s="497"/>
      <c r="AM16" s="436"/>
      <c r="AN16" s="437"/>
      <c r="AO16" s="437"/>
      <c r="AP16" s="437"/>
      <c r="AQ16" s="437"/>
      <c r="AR16" s="437"/>
      <c r="AS16" s="437"/>
      <c r="AT16" s="438"/>
      <c r="AU16" s="439"/>
      <c r="AV16" s="440"/>
      <c r="AW16" s="440"/>
      <c r="AX16" s="440"/>
      <c r="AY16" s="441" t="s">
        <v>155</v>
      </c>
      <c r="AZ16" s="442"/>
      <c r="BA16" s="442"/>
      <c r="BB16" s="442"/>
      <c r="BC16" s="442"/>
      <c r="BD16" s="442"/>
      <c r="BE16" s="442"/>
      <c r="BF16" s="442"/>
      <c r="BG16" s="442"/>
      <c r="BH16" s="442"/>
      <c r="BI16" s="442"/>
      <c r="BJ16" s="442"/>
      <c r="BK16" s="442"/>
      <c r="BL16" s="442"/>
      <c r="BM16" s="443"/>
      <c r="BN16" s="407">
        <v>18656086</v>
      </c>
      <c r="BO16" s="408"/>
      <c r="BP16" s="408"/>
      <c r="BQ16" s="408"/>
      <c r="BR16" s="408"/>
      <c r="BS16" s="408"/>
      <c r="BT16" s="408"/>
      <c r="BU16" s="409"/>
      <c r="BV16" s="407">
        <v>18519853</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156</v>
      </c>
      <c r="N17" s="519"/>
      <c r="O17" s="519"/>
      <c r="P17" s="519"/>
      <c r="Q17" s="520"/>
      <c r="R17" s="513" t="s">
        <v>157</v>
      </c>
      <c r="S17" s="514"/>
      <c r="T17" s="514"/>
      <c r="U17" s="514"/>
      <c r="V17" s="515"/>
      <c r="W17" s="423" t="s">
        <v>158</v>
      </c>
      <c r="X17" s="424"/>
      <c r="Y17" s="424"/>
      <c r="Z17" s="424"/>
      <c r="AA17" s="424"/>
      <c r="AB17" s="414"/>
      <c r="AC17" s="458">
        <v>19437</v>
      </c>
      <c r="AD17" s="459"/>
      <c r="AE17" s="459"/>
      <c r="AF17" s="459"/>
      <c r="AG17" s="501"/>
      <c r="AH17" s="458">
        <v>19314</v>
      </c>
      <c r="AI17" s="459"/>
      <c r="AJ17" s="459"/>
      <c r="AK17" s="459"/>
      <c r="AL17" s="460"/>
      <c r="AM17" s="436"/>
      <c r="AN17" s="437"/>
      <c r="AO17" s="437"/>
      <c r="AP17" s="437"/>
      <c r="AQ17" s="437"/>
      <c r="AR17" s="437"/>
      <c r="AS17" s="437"/>
      <c r="AT17" s="438"/>
      <c r="AU17" s="439"/>
      <c r="AV17" s="440"/>
      <c r="AW17" s="440"/>
      <c r="AX17" s="440"/>
      <c r="AY17" s="441" t="s">
        <v>159</v>
      </c>
      <c r="AZ17" s="442"/>
      <c r="BA17" s="442"/>
      <c r="BB17" s="442"/>
      <c r="BC17" s="442"/>
      <c r="BD17" s="442"/>
      <c r="BE17" s="442"/>
      <c r="BF17" s="442"/>
      <c r="BG17" s="442"/>
      <c r="BH17" s="442"/>
      <c r="BI17" s="442"/>
      <c r="BJ17" s="442"/>
      <c r="BK17" s="442"/>
      <c r="BL17" s="442"/>
      <c r="BM17" s="443"/>
      <c r="BN17" s="407">
        <v>11088506</v>
      </c>
      <c r="BO17" s="408"/>
      <c r="BP17" s="408"/>
      <c r="BQ17" s="408"/>
      <c r="BR17" s="408"/>
      <c r="BS17" s="408"/>
      <c r="BT17" s="408"/>
      <c r="BU17" s="409"/>
      <c r="BV17" s="407">
        <v>10725781</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32" t="s">
        <v>160</v>
      </c>
      <c r="C18" s="450"/>
      <c r="D18" s="450"/>
      <c r="E18" s="533"/>
      <c r="F18" s="533"/>
      <c r="G18" s="533"/>
      <c r="H18" s="533"/>
      <c r="I18" s="533"/>
      <c r="J18" s="533"/>
      <c r="K18" s="533"/>
      <c r="L18" s="534">
        <v>667.93</v>
      </c>
      <c r="M18" s="534"/>
      <c r="N18" s="534"/>
      <c r="O18" s="534"/>
      <c r="P18" s="534"/>
      <c r="Q18" s="534"/>
      <c r="R18" s="535"/>
      <c r="S18" s="535"/>
      <c r="T18" s="535"/>
      <c r="U18" s="535"/>
      <c r="V18" s="536"/>
      <c r="W18" s="425"/>
      <c r="X18" s="426"/>
      <c r="Y18" s="426"/>
      <c r="Z18" s="426"/>
      <c r="AA18" s="426"/>
      <c r="AB18" s="417"/>
      <c r="AC18" s="537">
        <v>57.8</v>
      </c>
      <c r="AD18" s="538"/>
      <c r="AE18" s="538"/>
      <c r="AF18" s="538"/>
      <c r="AG18" s="539"/>
      <c r="AH18" s="537">
        <v>56.8</v>
      </c>
      <c r="AI18" s="538"/>
      <c r="AJ18" s="538"/>
      <c r="AK18" s="538"/>
      <c r="AL18" s="540"/>
      <c r="AM18" s="436"/>
      <c r="AN18" s="437"/>
      <c r="AO18" s="437"/>
      <c r="AP18" s="437"/>
      <c r="AQ18" s="437"/>
      <c r="AR18" s="437"/>
      <c r="AS18" s="437"/>
      <c r="AT18" s="438"/>
      <c r="AU18" s="439"/>
      <c r="AV18" s="440"/>
      <c r="AW18" s="440"/>
      <c r="AX18" s="440"/>
      <c r="AY18" s="441" t="s">
        <v>161</v>
      </c>
      <c r="AZ18" s="442"/>
      <c r="BA18" s="442"/>
      <c r="BB18" s="442"/>
      <c r="BC18" s="442"/>
      <c r="BD18" s="442"/>
      <c r="BE18" s="442"/>
      <c r="BF18" s="442"/>
      <c r="BG18" s="442"/>
      <c r="BH18" s="442"/>
      <c r="BI18" s="442"/>
      <c r="BJ18" s="442"/>
      <c r="BK18" s="442"/>
      <c r="BL18" s="442"/>
      <c r="BM18" s="443"/>
      <c r="BN18" s="407">
        <v>19201964</v>
      </c>
      <c r="BO18" s="408"/>
      <c r="BP18" s="408"/>
      <c r="BQ18" s="408"/>
      <c r="BR18" s="408"/>
      <c r="BS18" s="408"/>
      <c r="BT18" s="408"/>
      <c r="BU18" s="409"/>
      <c r="BV18" s="407">
        <v>19031830</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32" t="s">
        <v>162</v>
      </c>
      <c r="C19" s="450"/>
      <c r="D19" s="450"/>
      <c r="E19" s="533"/>
      <c r="F19" s="533"/>
      <c r="G19" s="533"/>
      <c r="H19" s="533"/>
      <c r="I19" s="533"/>
      <c r="J19" s="533"/>
      <c r="K19" s="533"/>
      <c r="L19" s="541">
        <v>99</v>
      </c>
      <c r="M19" s="541"/>
      <c r="N19" s="541"/>
      <c r="O19" s="541"/>
      <c r="P19" s="541"/>
      <c r="Q19" s="541"/>
      <c r="R19" s="542"/>
      <c r="S19" s="542"/>
      <c r="T19" s="542"/>
      <c r="U19" s="542"/>
      <c r="V19" s="543"/>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163</v>
      </c>
      <c r="AZ19" s="442"/>
      <c r="BA19" s="442"/>
      <c r="BB19" s="442"/>
      <c r="BC19" s="442"/>
      <c r="BD19" s="442"/>
      <c r="BE19" s="442"/>
      <c r="BF19" s="442"/>
      <c r="BG19" s="442"/>
      <c r="BH19" s="442"/>
      <c r="BI19" s="442"/>
      <c r="BJ19" s="442"/>
      <c r="BK19" s="442"/>
      <c r="BL19" s="442"/>
      <c r="BM19" s="443"/>
      <c r="BN19" s="407">
        <v>25539007</v>
      </c>
      <c r="BO19" s="408"/>
      <c r="BP19" s="408"/>
      <c r="BQ19" s="408"/>
      <c r="BR19" s="408"/>
      <c r="BS19" s="408"/>
      <c r="BT19" s="408"/>
      <c r="BU19" s="409"/>
      <c r="BV19" s="407">
        <v>25938362</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32" t="s">
        <v>164</v>
      </c>
      <c r="C20" s="450"/>
      <c r="D20" s="450"/>
      <c r="E20" s="533"/>
      <c r="F20" s="533"/>
      <c r="G20" s="533"/>
      <c r="H20" s="533"/>
      <c r="I20" s="533"/>
      <c r="J20" s="533"/>
      <c r="K20" s="533"/>
      <c r="L20" s="541">
        <v>26238</v>
      </c>
      <c r="M20" s="541"/>
      <c r="N20" s="541"/>
      <c r="O20" s="541"/>
      <c r="P20" s="541"/>
      <c r="Q20" s="541"/>
      <c r="R20" s="542"/>
      <c r="S20" s="542"/>
      <c r="T20" s="542"/>
      <c r="U20" s="542"/>
      <c r="V20" s="543"/>
      <c r="W20" s="425"/>
      <c r="X20" s="426"/>
      <c r="Y20" s="426"/>
      <c r="Z20" s="426"/>
      <c r="AA20" s="426"/>
      <c r="AB20" s="426"/>
      <c r="AC20" s="544"/>
      <c r="AD20" s="544"/>
      <c r="AE20" s="544"/>
      <c r="AF20" s="544"/>
      <c r="AG20" s="544"/>
      <c r="AH20" s="544"/>
      <c r="AI20" s="544"/>
      <c r="AJ20" s="544"/>
      <c r="AK20" s="544"/>
      <c r="AL20" s="545"/>
      <c r="AM20" s="546"/>
      <c r="AN20" s="462"/>
      <c r="AO20" s="462"/>
      <c r="AP20" s="462"/>
      <c r="AQ20" s="462"/>
      <c r="AR20" s="462"/>
      <c r="AS20" s="462"/>
      <c r="AT20" s="463"/>
      <c r="AU20" s="547"/>
      <c r="AV20" s="548"/>
      <c r="AW20" s="548"/>
      <c r="AX20" s="549"/>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23" t="s">
        <v>165</v>
      </c>
      <c r="C21" s="524"/>
      <c r="D21" s="524"/>
      <c r="E21" s="524"/>
      <c r="F21" s="524"/>
      <c r="G21" s="524"/>
      <c r="H21" s="524"/>
      <c r="I21" s="524"/>
      <c r="J21" s="524"/>
      <c r="K21" s="524"/>
      <c r="L21" s="524"/>
      <c r="M21" s="524"/>
      <c r="N21" s="524"/>
      <c r="O21" s="524"/>
      <c r="P21" s="524"/>
      <c r="Q21" s="524"/>
      <c r="R21" s="524"/>
      <c r="S21" s="524"/>
      <c r="T21" s="524"/>
      <c r="U21" s="524"/>
      <c r="V21" s="524"/>
      <c r="W21" s="524"/>
      <c r="X21" s="524"/>
      <c r="Y21" s="524"/>
      <c r="Z21" s="524"/>
      <c r="AA21" s="524"/>
      <c r="AB21" s="524"/>
      <c r="AC21" s="524"/>
      <c r="AD21" s="524"/>
      <c r="AE21" s="524"/>
      <c r="AF21" s="524"/>
      <c r="AG21" s="524"/>
      <c r="AH21" s="524"/>
      <c r="AI21" s="524"/>
      <c r="AJ21" s="524"/>
      <c r="AK21" s="524"/>
      <c r="AL21" s="524"/>
      <c r="AM21" s="524"/>
      <c r="AN21" s="524"/>
      <c r="AO21" s="524"/>
      <c r="AP21" s="524"/>
      <c r="AQ21" s="524"/>
      <c r="AR21" s="524"/>
      <c r="AS21" s="524"/>
      <c r="AT21" s="524"/>
      <c r="AU21" s="524"/>
      <c r="AV21" s="524"/>
      <c r="AW21" s="524"/>
      <c r="AX21" s="525"/>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166</v>
      </c>
      <c r="C22" s="551"/>
      <c r="D22" s="552"/>
      <c r="E22" s="419" t="s">
        <v>1</v>
      </c>
      <c r="F22" s="424"/>
      <c r="G22" s="424"/>
      <c r="H22" s="424"/>
      <c r="I22" s="424"/>
      <c r="J22" s="424"/>
      <c r="K22" s="414"/>
      <c r="L22" s="419" t="s">
        <v>167</v>
      </c>
      <c r="M22" s="424"/>
      <c r="N22" s="424"/>
      <c r="O22" s="424"/>
      <c r="P22" s="414"/>
      <c r="Q22" s="582" t="s">
        <v>168</v>
      </c>
      <c r="R22" s="583"/>
      <c r="S22" s="583"/>
      <c r="T22" s="583"/>
      <c r="U22" s="583"/>
      <c r="V22" s="584"/>
      <c r="W22" s="550" t="s">
        <v>169</v>
      </c>
      <c r="X22" s="551"/>
      <c r="Y22" s="552"/>
      <c r="Z22" s="419" t="s">
        <v>1</v>
      </c>
      <c r="AA22" s="424"/>
      <c r="AB22" s="424"/>
      <c r="AC22" s="424"/>
      <c r="AD22" s="424"/>
      <c r="AE22" s="424"/>
      <c r="AF22" s="424"/>
      <c r="AG22" s="414"/>
      <c r="AH22" s="588" t="s">
        <v>170</v>
      </c>
      <c r="AI22" s="424"/>
      <c r="AJ22" s="424"/>
      <c r="AK22" s="424"/>
      <c r="AL22" s="414"/>
      <c r="AM22" s="588" t="s">
        <v>171</v>
      </c>
      <c r="AN22" s="589"/>
      <c r="AO22" s="589"/>
      <c r="AP22" s="589"/>
      <c r="AQ22" s="589"/>
      <c r="AR22" s="590"/>
      <c r="AS22" s="582" t="s">
        <v>168</v>
      </c>
      <c r="AT22" s="583"/>
      <c r="AU22" s="583"/>
      <c r="AV22" s="583"/>
      <c r="AW22" s="583"/>
      <c r="AX22" s="594"/>
      <c r="AY22" s="367" t="s">
        <v>172</v>
      </c>
      <c r="AZ22" s="368"/>
      <c r="BA22" s="368"/>
      <c r="BB22" s="368"/>
      <c r="BC22" s="368"/>
      <c r="BD22" s="368"/>
      <c r="BE22" s="368"/>
      <c r="BF22" s="368"/>
      <c r="BG22" s="368"/>
      <c r="BH22" s="368"/>
      <c r="BI22" s="368"/>
      <c r="BJ22" s="368"/>
      <c r="BK22" s="368"/>
      <c r="BL22" s="368"/>
      <c r="BM22" s="369"/>
      <c r="BN22" s="370">
        <v>28634594</v>
      </c>
      <c r="BO22" s="371"/>
      <c r="BP22" s="371"/>
      <c r="BQ22" s="371"/>
      <c r="BR22" s="371"/>
      <c r="BS22" s="371"/>
      <c r="BT22" s="371"/>
      <c r="BU22" s="372"/>
      <c r="BV22" s="370">
        <v>30305798</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173</v>
      </c>
      <c r="AZ23" s="442"/>
      <c r="BA23" s="442"/>
      <c r="BB23" s="442"/>
      <c r="BC23" s="442"/>
      <c r="BD23" s="442"/>
      <c r="BE23" s="442"/>
      <c r="BF23" s="442"/>
      <c r="BG23" s="442"/>
      <c r="BH23" s="442"/>
      <c r="BI23" s="442"/>
      <c r="BJ23" s="442"/>
      <c r="BK23" s="442"/>
      <c r="BL23" s="442"/>
      <c r="BM23" s="443"/>
      <c r="BN23" s="407">
        <v>14748530</v>
      </c>
      <c r="BO23" s="408"/>
      <c r="BP23" s="408"/>
      <c r="BQ23" s="408"/>
      <c r="BR23" s="408"/>
      <c r="BS23" s="408"/>
      <c r="BT23" s="408"/>
      <c r="BU23" s="409"/>
      <c r="BV23" s="407">
        <v>14582451</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174</v>
      </c>
      <c r="F24" s="437"/>
      <c r="G24" s="437"/>
      <c r="H24" s="437"/>
      <c r="I24" s="437"/>
      <c r="J24" s="437"/>
      <c r="K24" s="438"/>
      <c r="L24" s="458">
        <v>1</v>
      </c>
      <c r="M24" s="459"/>
      <c r="N24" s="459"/>
      <c r="O24" s="459"/>
      <c r="P24" s="501"/>
      <c r="Q24" s="458">
        <v>9280</v>
      </c>
      <c r="R24" s="459"/>
      <c r="S24" s="459"/>
      <c r="T24" s="459"/>
      <c r="U24" s="459"/>
      <c r="V24" s="501"/>
      <c r="W24" s="553"/>
      <c r="X24" s="554"/>
      <c r="Y24" s="555"/>
      <c r="Z24" s="457" t="s">
        <v>175</v>
      </c>
      <c r="AA24" s="437"/>
      <c r="AB24" s="437"/>
      <c r="AC24" s="437"/>
      <c r="AD24" s="437"/>
      <c r="AE24" s="437"/>
      <c r="AF24" s="437"/>
      <c r="AG24" s="438"/>
      <c r="AH24" s="458">
        <v>519</v>
      </c>
      <c r="AI24" s="459"/>
      <c r="AJ24" s="459"/>
      <c r="AK24" s="459"/>
      <c r="AL24" s="501"/>
      <c r="AM24" s="458">
        <v>1654572</v>
      </c>
      <c r="AN24" s="459"/>
      <c r="AO24" s="459"/>
      <c r="AP24" s="459"/>
      <c r="AQ24" s="459"/>
      <c r="AR24" s="501"/>
      <c r="AS24" s="458">
        <v>3188</v>
      </c>
      <c r="AT24" s="459"/>
      <c r="AU24" s="459"/>
      <c r="AV24" s="459"/>
      <c r="AW24" s="459"/>
      <c r="AX24" s="460"/>
      <c r="AY24" s="526" t="s">
        <v>176</v>
      </c>
      <c r="AZ24" s="527"/>
      <c r="BA24" s="527"/>
      <c r="BB24" s="527"/>
      <c r="BC24" s="527"/>
      <c r="BD24" s="527"/>
      <c r="BE24" s="527"/>
      <c r="BF24" s="527"/>
      <c r="BG24" s="527"/>
      <c r="BH24" s="527"/>
      <c r="BI24" s="527"/>
      <c r="BJ24" s="527"/>
      <c r="BK24" s="527"/>
      <c r="BL24" s="527"/>
      <c r="BM24" s="528"/>
      <c r="BN24" s="407">
        <v>16386704</v>
      </c>
      <c r="BO24" s="408"/>
      <c r="BP24" s="408"/>
      <c r="BQ24" s="408"/>
      <c r="BR24" s="408"/>
      <c r="BS24" s="408"/>
      <c r="BT24" s="408"/>
      <c r="BU24" s="409"/>
      <c r="BV24" s="407">
        <v>17416928</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177</v>
      </c>
      <c r="F25" s="437"/>
      <c r="G25" s="437"/>
      <c r="H25" s="437"/>
      <c r="I25" s="437"/>
      <c r="J25" s="437"/>
      <c r="K25" s="438"/>
      <c r="L25" s="458">
        <v>1</v>
      </c>
      <c r="M25" s="459"/>
      <c r="N25" s="459"/>
      <c r="O25" s="459"/>
      <c r="P25" s="501"/>
      <c r="Q25" s="458">
        <v>7680</v>
      </c>
      <c r="R25" s="459"/>
      <c r="S25" s="459"/>
      <c r="T25" s="459"/>
      <c r="U25" s="459"/>
      <c r="V25" s="501"/>
      <c r="W25" s="553"/>
      <c r="X25" s="554"/>
      <c r="Y25" s="555"/>
      <c r="Z25" s="457" t="s">
        <v>178</v>
      </c>
      <c r="AA25" s="437"/>
      <c r="AB25" s="437"/>
      <c r="AC25" s="437"/>
      <c r="AD25" s="437"/>
      <c r="AE25" s="437"/>
      <c r="AF25" s="437"/>
      <c r="AG25" s="438"/>
      <c r="AH25" s="458" t="s">
        <v>149</v>
      </c>
      <c r="AI25" s="459"/>
      <c r="AJ25" s="459"/>
      <c r="AK25" s="459"/>
      <c r="AL25" s="501"/>
      <c r="AM25" s="458" t="s">
        <v>149</v>
      </c>
      <c r="AN25" s="459"/>
      <c r="AO25" s="459"/>
      <c r="AP25" s="459"/>
      <c r="AQ25" s="459"/>
      <c r="AR25" s="501"/>
      <c r="AS25" s="458" t="s">
        <v>149</v>
      </c>
      <c r="AT25" s="459"/>
      <c r="AU25" s="459"/>
      <c r="AV25" s="459"/>
      <c r="AW25" s="459"/>
      <c r="AX25" s="460"/>
      <c r="AY25" s="367" t="s">
        <v>179</v>
      </c>
      <c r="AZ25" s="368"/>
      <c r="BA25" s="368"/>
      <c r="BB25" s="368"/>
      <c r="BC25" s="368"/>
      <c r="BD25" s="368"/>
      <c r="BE25" s="368"/>
      <c r="BF25" s="368"/>
      <c r="BG25" s="368"/>
      <c r="BH25" s="368"/>
      <c r="BI25" s="368"/>
      <c r="BJ25" s="368"/>
      <c r="BK25" s="368"/>
      <c r="BL25" s="368"/>
      <c r="BM25" s="369"/>
      <c r="BN25" s="370">
        <v>1033714</v>
      </c>
      <c r="BO25" s="371"/>
      <c r="BP25" s="371"/>
      <c r="BQ25" s="371"/>
      <c r="BR25" s="371"/>
      <c r="BS25" s="371"/>
      <c r="BT25" s="371"/>
      <c r="BU25" s="372"/>
      <c r="BV25" s="370">
        <v>1654021</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180</v>
      </c>
      <c r="F26" s="437"/>
      <c r="G26" s="437"/>
      <c r="H26" s="437"/>
      <c r="I26" s="437"/>
      <c r="J26" s="437"/>
      <c r="K26" s="438"/>
      <c r="L26" s="458">
        <v>1</v>
      </c>
      <c r="M26" s="459"/>
      <c r="N26" s="459"/>
      <c r="O26" s="459"/>
      <c r="P26" s="501"/>
      <c r="Q26" s="458">
        <v>6620</v>
      </c>
      <c r="R26" s="459"/>
      <c r="S26" s="459"/>
      <c r="T26" s="459"/>
      <c r="U26" s="459"/>
      <c r="V26" s="501"/>
      <c r="W26" s="553"/>
      <c r="X26" s="554"/>
      <c r="Y26" s="555"/>
      <c r="Z26" s="457" t="s">
        <v>181</v>
      </c>
      <c r="AA26" s="559"/>
      <c r="AB26" s="559"/>
      <c r="AC26" s="559"/>
      <c r="AD26" s="559"/>
      <c r="AE26" s="559"/>
      <c r="AF26" s="559"/>
      <c r="AG26" s="560"/>
      <c r="AH26" s="458" t="s">
        <v>149</v>
      </c>
      <c r="AI26" s="459"/>
      <c r="AJ26" s="459"/>
      <c r="AK26" s="459"/>
      <c r="AL26" s="501"/>
      <c r="AM26" s="458" t="s">
        <v>149</v>
      </c>
      <c r="AN26" s="459"/>
      <c r="AO26" s="459"/>
      <c r="AP26" s="459"/>
      <c r="AQ26" s="459"/>
      <c r="AR26" s="501"/>
      <c r="AS26" s="458" t="s">
        <v>149</v>
      </c>
      <c r="AT26" s="459"/>
      <c r="AU26" s="459"/>
      <c r="AV26" s="459"/>
      <c r="AW26" s="459"/>
      <c r="AX26" s="460"/>
      <c r="AY26" s="410" t="s">
        <v>182</v>
      </c>
      <c r="AZ26" s="411"/>
      <c r="BA26" s="411"/>
      <c r="BB26" s="411"/>
      <c r="BC26" s="411"/>
      <c r="BD26" s="411"/>
      <c r="BE26" s="411"/>
      <c r="BF26" s="411"/>
      <c r="BG26" s="411"/>
      <c r="BH26" s="411"/>
      <c r="BI26" s="411"/>
      <c r="BJ26" s="411"/>
      <c r="BK26" s="411"/>
      <c r="BL26" s="411"/>
      <c r="BM26" s="412"/>
      <c r="BN26" s="407" t="s">
        <v>149</v>
      </c>
      <c r="BO26" s="408"/>
      <c r="BP26" s="408"/>
      <c r="BQ26" s="408"/>
      <c r="BR26" s="408"/>
      <c r="BS26" s="408"/>
      <c r="BT26" s="408"/>
      <c r="BU26" s="409"/>
      <c r="BV26" s="407" t="s">
        <v>149</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183</v>
      </c>
      <c r="F27" s="437"/>
      <c r="G27" s="437"/>
      <c r="H27" s="437"/>
      <c r="I27" s="437"/>
      <c r="J27" s="437"/>
      <c r="K27" s="438"/>
      <c r="L27" s="458">
        <v>1</v>
      </c>
      <c r="M27" s="459"/>
      <c r="N27" s="459"/>
      <c r="O27" s="459"/>
      <c r="P27" s="501"/>
      <c r="Q27" s="458">
        <v>4670</v>
      </c>
      <c r="R27" s="459"/>
      <c r="S27" s="459"/>
      <c r="T27" s="459"/>
      <c r="U27" s="459"/>
      <c r="V27" s="501"/>
      <c r="W27" s="553"/>
      <c r="X27" s="554"/>
      <c r="Y27" s="555"/>
      <c r="Z27" s="457" t="s">
        <v>184</v>
      </c>
      <c r="AA27" s="437"/>
      <c r="AB27" s="437"/>
      <c r="AC27" s="437"/>
      <c r="AD27" s="437"/>
      <c r="AE27" s="437"/>
      <c r="AF27" s="437"/>
      <c r="AG27" s="438"/>
      <c r="AH27" s="458" t="s">
        <v>149</v>
      </c>
      <c r="AI27" s="459"/>
      <c r="AJ27" s="459"/>
      <c r="AK27" s="459"/>
      <c r="AL27" s="501"/>
      <c r="AM27" s="458" t="s">
        <v>149</v>
      </c>
      <c r="AN27" s="459"/>
      <c r="AO27" s="459"/>
      <c r="AP27" s="459"/>
      <c r="AQ27" s="459"/>
      <c r="AR27" s="501"/>
      <c r="AS27" s="458" t="s">
        <v>149</v>
      </c>
      <c r="AT27" s="459"/>
      <c r="AU27" s="459"/>
      <c r="AV27" s="459"/>
      <c r="AW27" s="459"/>
      <c r="AX27" s="460"/>
      <c r="AY27" s="502" t="s">
        <v>185</v>
      </c>
      <c r="AZ27" s="503"/>
      <c r="BA27" s="503"/>
      <c r="BB27" s="503"/>
      <c r="BC27" s="503"/>
      <c r="BD27" s="503"/>
      <c r="BE27" s="503"/>
      <c r="BF27" s="503"/>
      <c r="BG27" s="503"/>
      <c r="BH27" s="503"/>
      <c r="BI27" s="503"/>
      <c r="BJ27" s="503"/>
      <c r="BK27" s="503"/>
      <c r="BL27" s="503"/>
      <c r="BM27" s="504"/>
      <c r="BN27" s="529" t="s">
        <v>149</v>
      </c>
      <c r="BO27" s="530"/>
      <c r="BP27" s="530"/>
      <c r="BQ27" s="530"/>
      <c r="BR27" s="530"/>
      <c r="BS27" s="530"/>
      <c r="BT27" s="530"/>
      <c r="BU27" s="531"/>
      <c r="BV27" s="529" t="s">
        <v>149</v>
      </c>
      <c r="BW27" s="530"/>
      <c r="BX27" s="530"/>
      <c r="BY27" s="530"/>
      <c r="BZ27" s="530"/>
      <c r="CA27" s="530"/>
      <c r="CB27" s="530"/>
      <c r="CC27" s="531"/>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186</v>
      </c>
      <c r="F28" s="437"/>
      <c r="G28" s="437"/>
      <c r="H28" s="437"/>
      <c r="I28" s="437"/>
      <c r="J28" s="437"/>
      <c r="K28" s="438"/>
      <c r="L28" s="458">
        <v>1</v>
      </c>
      <c r="M28" s="459"/>
      <c r="N28" s="459"/>
      <c r="O28" s="459"/>
      <c r="P28" s="501"/>
      <c r="Q28" s="458">
        <v>3910</v>
      </c>
      <c r="R28" s="459"/>
      <c r="S28" s="459"/>
      <c r="T28" s="459"/>
      <c r="U28" s="459"/>
      <c r="V28" s="501"/>
      <c r="W28" s="553"/>
      <c r="X28" s="554"/>
      <c r="Y28" s="555"/>
      <c r="Z28" s="457" t="s">
        <v>187</v>
      </c>
      <c r="AA28" s="437"/>
      <c r="AB28" s="437"/>
      <c r="AC28" s="437"/>
      <c r="AD28" s="437"/>
      <c r="AE28" s="437"/>
      <c r="AF28" s="437"/>
      <c r="AG28" s="438"/>
      <c r="AH28" s="458" t="s">
        <v>149</v>
      </c>
      <c r="AI28" s="459"/>
      <c r="AJ28" s="459"/>
      <c r="AK28" s="459"/>
      <c r="AL28" s="501"/>
      <c r="AM28" s="458" t="s">
        <v>149</v>
      </c>
      <c r="AN28" s="459"/>
      <c r="AO28" s="459"/>
      <c r="AP28" s="459"/>
      <c r="AQ28" s="459"/>
      <c r="AR28" s="501"/>
      <c r="AS28" s="458" t="s">
        <v>149</v>
      </c>
      <c r="AT28" s="459"/>
      <c r="AU28" s="459"/>
      <c r="AV28" s="459"/>
      <c r="AW28" s="459"/>
      <c r="AX28" s="460"/>
      <c r="AY28" s="561" t="s">
        <v>188</v>
      </c>
      <c r="AZ28" s="562"/>
      <c r="BA28" s="562"/>
      <c r="BB28" s="563"/>
      <c r="BC28" s="367" t="s">
        <v>50</v>
      </c>
      <c r="BD28" s="368"/>
      <c r="BE28" s="368"/>
      <c r="BF28" s="368"/>
      <c r="BG28" s="368"/>
      <c r="BH28" s="368"/>
      <c r="BI28" s="368"/>
      <c r="BJ28" s="368"/>
      <c r="BK28" s="368"/>
      <c r="BL28" s="368"/>
      <c r="BM28" s="369"/>
      <c r="BN28" s="370">
        <v>5608580</v>
      </c>
      <c r="BO28" s="371"/>
      <c r="BP28" s="371"/>
      <c r="BQ28" s="371"/>
      <c r="BR28" s="371"/>
      <c r="BS28" s="371"/>
      <c r="BT28" s="371"/>
      <c r="BU28" s="372"/>
      <c r="BV28" s="370">
        <v>5750353</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189</v>
      </c>
      <c r="F29" s="437"/>
      <c r="G29" s="437"/>
      <c r="H29" s="437"/>
      <c r="I29" s="437"/>
      <c r="J29" s="437"/>
      <c r="K29" s="438"/>
      <c r="L29" s="458">
        <v>19</v>
      </c>
      <c r="M29" s="459"/>
      <c r="N29" s="459"/>
      <c r="O29" s="459"/>
      <c r="P29" s="501"/>
      <c r="Q29" s="458">
        <v>3680</v>
      </c>
      <c r="R29" s="459"/>
      <c r="S29" s="459"/>
      <c r="T29" s="459"/>
      <c r="U29" s="459"/>
      <c r="V29" s="501"/>
      <c r="W29" s="556"/>
      <c r="X29" s="557"/>
      <c r="Y29" s="558"/>
      <c r="Z29" s="457" t="s">
        <v>190</v>
      </c>
      <c r="AA29" s="437"/>
      <c r="AB29" s="437"/>
      <c r="AC29" s="437"/>
      <c r="AD29" s="437"/>
      <c r="AE29" s="437"/>
      <c r="AF29" s="437"/>
      <c r="AG29" s="438"/>
      <c r="AH29" s="458">
        <v>519</v>
      </c>
      <c r="AI29" s="459"/>
      <c r="AJ29" s="459"/>
      <c r="AK29" s="459"/>
      <c r="AL29" s="501"/>
      <c r="AM29" s="458">
        <v>1654572</v>
      </c>
      <c r="AN29" s="459"/>
      <c r="AO29" s="459"/>
      <c r="AP29" s="459"/>
      <c r="AQ29" s="459"/>
      <c r="AR29" s="501"/>
      <c r="AS29" s="458">
        <v>3188</v>
      </c>
      <c r="AT29" s="459"/>
      <c r="AU29" s="459"/>
      <c r="AV29" s="459"/>
      <c r="AW29" s="459"/>
      <c r="AX29" s="460"/>
      <c r="AY29" s="564"/>
      <c r="AZ29" s="565"/>
      <c r="BA29" s="565"/>
      <c r="BB29" s="566"/>
      <c r="BC29" s="441" t="s">
        <v>191</v>
      </c>
      <c r="BD29" s="442"/>
      <c r="BE29" s="442"/>
      <c r="BF29" s="442"/>
      <c r="BG29" s="442"/>
      <c r="BH29" s="442"/>
      <c r="BI29" s="442"/>
      <c r="BJ29" s="442"/>
      <c r="BK29" s="442"/>
      <c r="BL29" s="442"/>
      <c r="BM29" s="443"/>
      <c r="BN29" s="407">
        <v>1572545</v>
      </c>
      <c r="BO29" s="408"/>
      <c r="BP29" s="408"/>
      <c r="BQ29" s="408"/>
      <c r="BR29" s="408"/>
      <c r="BS29" s="408"/>
      <c r="BT29" s="408"/>
      <c r="BU29" s="409"/>
      <c r="BV29" s="407">
        <v>1170719</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192</v>
      </c>
      <c r="X30" s="575"/>
      <c r="Y30" s="575"/>
      <c r="Z30" s="575"/>
      <c r="AA30" s="575"/>
      <c r="AB30" s="575"/>
      <c r="AC30" s="575"/>
      <c r="AD30" s="575"/>
      <c r="AE30" s="575"/>
      <c r="AF30" s="575"/>
      <c r="AG30" s="576"/>
      <c r="AH30" s="537">
        <v>97.3</v>
      </c>
      <c r="AI30" s="538"/>
      <c r="AJ30" s="538"/>
      <c r="AK30" s="538"/>
      <c r="AL30" s="538"/>
      <c r="AM30" s="538"/>
      <c r="AN30" s="538"/>
      <c r="AO30" s="538"/>
      <c r="AP30" s="538"/>
      <c r="AQ30" s="538"/>
      <c r="AR30" s="538"/>
      <c r="AS30" s="538"/>
      <c r="AT30" s="538"/>
      <c r="AU30" s="538"/>
      <c r="AV30" s="538"/>
      <c r="AW30" s="538"/>
      <c r="AX30" s="540"/>
      <c r="AY30" s="567"/>
      <c r="AZ30" s="568"/>
      <c r="BA30" s="568"/>
      <c r="BB30" s="569"/>
      <c r="BC30" s="526" t="s">
        <v>52</v>
      </c>
      <c r="BD30" s="527"/>
      <c r="BE30" s="527"/>
      <c r="BF30" s="527"/>
      <c r="BG30" s="527"/>
      <c r="BH30" s="527"/>
      <c r="BI30" s="527"/>
      <c r="BJ30" s="527"/>
      <c r="BK30" s="527"/>
      <c r="BL30" s="527"/>
      <c r="BM30" s="528"/>
      <c r="BN30" s="529">
        <v>16911072</v>
      </c>
      <c r="BO30" s="530"/>
      <c r="BP30" s="530"/>
      <c r="BQ30" s="530"/>
      <c r="BR30" s="530"/>
      <c r="BS30" s="530"/>
      <c r="BT30" s="530"/>
      <c r="BU30" s="531"/>
      <c r="BV30" s="529">
        <v>15775713</v>
      </c>
      <c r="BW30" s="530"/>
      <c r="BX30" s="530"/>
      <c r="BY30" s="530"/>
      <c r="BZ30" s="530"/>
      <c r="CA30" s="530"/>
      <c r="CB30" s="530"/>
      <c r="CC30" s="53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193</v>
      </c>
      <c r="D32" s="570"/>
      <c r="E32" s="570"/>
      <c r="F32" s="570"/>
      <c r="G32" s="570"/>
      <c r="H32" s="570"/>
      <c r="I32" s="570"/>
      <c r="J32" s="570"/>
      <c r="K32" s="570"/>
      <c r="L32" s="570"/>
      <c r="M32" s="570"/>
      <c r="N32" s="570"/>
      <c r="O32" s="570"/>
      <c r="P32" s="570"/>
      <c r="Q32" s="570"/>
      <c r="R32" s="570"/>
      <c r="S32" s="570"/>
      <c r="U32" s="411" t="s">
        <v>194</v>
      </c>
      <c r="V32" s="411"/>
      <c r="W32" s="411"/>
      <c r="X32" s="411"/>
      <c r="Y32" s="411"/>
      <c r="Z32" s="411"/>
      <c r="AA32" s="411"/>
      <c r="AB32" s="411"/>
      <c r="AC32" s="411"/>
      <c r="AD32" s="411"/>
      <c r="AE32" s="411"/>
      <c r="AF32" s="411"/>
      <c r="AG32" s="411"/>
      <c r="AH32" s="411"/>
      <c r="AI32" s="411"/>
      <c r="AJ32" s="411"/>
      <c r="AK32" s="411"/>
      <c r="AM32" s="411" t="s">
        <v>195</v>
      </c>
      <c r="AN32" s="411"/>
      <c r="AO32" s="411"/>
      <c r="AP32" s="411"/>
      <c r="AQ32" s="411"/>
      <c r="AR32" s="411"/>
      <c r="AS32" s="411"/>
      <c r="AT32" s="411"/>
      <c r="AU32" s="411"/>
      <c r="AV32" s="411"/>
      <c r="AW32" s="411"/>
      <c r="AX32" s="411"/>
      <c r="AY32" s="411"/>
      <c r="AZ32" s="411"/>
      <c r="BA32" s="411"/>
      <c r="BB32" s="411"/>
      <c r="BC32" s="411"/>
      <c r="BE32" s="411" t="s">
        <v>196</v>
      </c>
      <c r="BF32" s="411"/>
      <c r="BG32" s="411"/>
      <c r="BH32" s="411"/>
      <c r="BI32" s="411"/>
      <c r="BJ32" s="411"/>
      <c r="BK32" s="411"/>
      <c r="BL32" s="411"/>
      <c r="BM32" s="411"/>
      <c r="BN32" s="411"/>
      <c r="BO32" s="411"/>
      <c r="BP32" s="411"/>
      <c r="BQ32" s="411"/>
      <c r="BR32" s="411"/>
      <c r="BS32" s="411"/>
      <c r="BT32" s="411"/>
      <c r="BU32" s="411"/>
      <c r="BW32" s="411" t="s">
        <v>197</v>
      </c>
      <c r="BX32" s="411"/>
      <c r="BY32" s="411"/>
      <c r="BZ32" s="411"/>
      <c r="CA32" s="411"/>
      <c r="CB32" s="411"/>
      <c r="CC32" s="411"/>
      <c r="CD32" s="411"/>
      <c r="CE32" s="411"/>
      <c r="CF32" s="411"/>
      <c r="CG32" s="411"/>
      <c r="CH32" s="411"/>
      <c r="CI32" s="411"/>
      <c r="CJ32" s="411"/>
      <c r="CK32" s="411"/>
      <c r="CL32" s="411"/>
      <c r="CM32" s="411"/>
      <c r="CO32" s="411" t="s">
        <v>198</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199</v>
      </c>
      <c r="D33" s="431"/>
      <c r="E33" s="396" t="s">
        <v>200</v>
      </c>
      <c r="F33" s="396"/>
      <c r="G33" s="396"/>
      <c r="H33" s="396"/>
      <c r="I33" s="396"/>
      <c r="J33" s="396"/>
      <c r="K33" s="396"/>
      <c r="L33" s="396"/>
      <c r="M33" s="396"/>
      <c r="N33" s="396"/>
      <c r="O33" s="396"/>
      <c r="P33" s="396"/>
      <c r="Q33" s="396"/>
      <c r="R33" s="396"/>
      <c r="S33" s="396"/>
      <c r="T33" s="206"/>
      <c r="U33" s="431" t="s">
        <v>199</v>
      </c>
      <c r="V33" s="431"/>
      <c r="W33" s="396" t="s">
        <v>200</v>
      </c>
      <c r="X33" s="396"/>
      <c r="Y33" s="396"/>
      <c r="Z33" s="396"/>
      <c r="AA33" s="396"/>
      <c r="AB33" s="396"/>
      <c r="AC33" s="396"/>
      <c r="AD33" s="396"/>
      <c r="AE33" s="396"/>
      <c r="AF33" s="396"/>
      <c r="AG33" s="396"/>
      <c r="AH33" s="396"/>
      <c r="AI33" s="396"/>
      <c r="AJ33" s="396"/>
      <c r="AK33" s="396"/>
      <c r="AL33" s="206"/>
      <c r="AM33" s="431" t="s">
        <v>199</v>
      </c>
      <c r="AN33" s="431"/>
      <c r="AO33" s="396" t="s">
        <v>200</v>
      </c>
      <c r="AP33" s="396"/>
      <c r="AQ33" s="396"/>
      <c r="AR33" s="396"/>
      <c r="AS33" s="396"/>
      <c r="AT33" s="396"/>
      <c r="AU33" s="396"/>
      <c r="AV33" s="396"/>
      <c r="AW33" s="396"/>
      <c r="AX33" s="396"/>
      <c r="AY33" s="396"/>
      <c r="AZ33" s="396"/>
      <c r="BA33" s="396"/>
      <c r="BB33" s="396"/>
      <c r="BC33" s="396"/>
      <c r="BD33" s="207"/>
      <c r="BE33" s="396" t="s">
        <v>201</v>
      </c>
      <c r="BF33" s="396"/>
      <c r="BG33" s="396" t="s">
        <v>202</v>
      </c>
      <c r="BH33" s="396"/>
      <c r="BI33" s="396"/>
      <c r="BJ33" s="396"/>
      <c r="BK33" s="396"/>
      <c r="BL33" s="396"/>
      <c r="BM33" s="396"/>
      <c r="BN33" s="396"/>
      <c r="BO33" s="396"/>
      <c r="BP33" s="396"/>
      <c r="BQ33" s="396"/>
      <c r="BR33" s="396"/>
      <c r="BS33" s="396"/>
      <c r="BT33" s="396"/>
      <c r="BU33" s="396"/>
      <c r="BV33" s="207"/>
      <c r="BW33" s="431" t="s">
        <v>201</v>
      </c>
      <c r="BX33" s="431"/>
      <c r="BY33" s="396" t="s">
        <v>203</v>
      </c>
      <c r="BZ33" s="396"/>
      <c r="CA33" s="396"/>
      <c r="CB33" s="396"/>
      <c r="CC33" s="396"/>
      <c r="CD33" s="396"/>
      <c r="CE33" s="396"/>
      <c r="CF33" s="396"/>
      <c r="CG33" s="396"/>
      <c r="CH33" s="396"/>
      <c r="CI33" s="396"/>
      <c r="CJ33" s="396"/>
      <c r="CK33" s="396"/>
      <c r="CL33" s="396"/>
      <c r="CM33" s="396"/>
      <c r="CN33" s="206"/>
      <c r="CO33" s="431" t="s">
        <v>199</v>
      </c>
      <c r="CP33" s="431"/>
      <c r="CQ33" s="396" t="s">
        <v>204</v>
      </c>
      <c r="CR33" s="396"/>
      <c r="CS33" s="396"/>
      <c r="CT33" s="396"/>
      <c r="CU33" s="396"/>
      <c r="CV33" s="396"/>
      <c r="CW33" s="396"/>
      <c r="CX33" s="396"/>
      <c r="CY33" s="396"/>
      <c r="CZ33" s="396"/>
      <c r="DA33" s="396"/>
      <c r="DB33" s="396"/>
      <c r="DC33" s="396"/>
      <c r="DD33" s="396"/>
      <c r="DE33" s="396"/>
      <c r="DF33" s="206"/>
      <c r="DG33" s="596" t="s">
        <v>205</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8</v>
      </c>
      <c r="AN34" s="597"/>
      <c r="AO34" s="598" t="str">
        <f>IF('各会計、関係団体の財政状況及び健全化判断比率'!B33="","",'各会計、関係団体の財政状況及び健全化判断比率'!B33)</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11</v>
      </c>
      <c r="BX34" s="597"/>
      <c r="BY34" s="598" t="str">
        <f>IF('各会計、関係団体の財政状況及び健全化判断比率'!B68="","",'各会計、関係団体の財政状況及び健全化判断比率'!B68)</f>
        <v>上伊那広域連合（一般会計）</v>
      </c>
      <c r="BZ34" s="598"/>
      <c r="CA34" s="598"/>
      <c r="CB34" s="598"/>
      <c r="CC34" s="598"/>
      <c r="CD34" s="598"/>
      <c r="CE34" s="598"/>
      <c r="CF34" s="598"/>
      <c r="CG34" s="598"/>
      <c r="CH34" s="598"/>
      <c r="CI34" s="598"/>
      <c r="CJ34" s="598"/>
      <c r="CK34" s="598"/>
      <c r="CL34" s="598"/>
      <c r="CM34" s="598"/>
      <c r="CN34" s="181"/>
      <c r="CO34" s="597">
        <f>IF(CQ34="","",MAX(C34:D43,U34:V43,AM34:AN43,BE34:BF43,BW34:BX43)+1)</f>
        <v>21</v>
      </c>
      <c r="CP34" s="597"/>
      <c r="CQ34" s="598" t="str">
        <f>IF('各会計、関係団体の財政状況及び健全化判断比率'!BS7="","",'各会計、関係団体の財政状況及び健全化判断比率'!BS7)</f>
        <v>伊那市振興公社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公有財産管理活用事業特別会計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国民健康保険直営診療所特別会計</v>
      </c>
      <c r="X35" s="598"/>
      <c r="Y35" s="598"/>
      <c r="Z35" s="598"/>
      <c r="AA35" s="598"/>
      <c r="AB35" s="598"/>
      <c r="AC35" s="598"/>
      <c r="AD35" s="598"/>
      <c r="AE35" s="598"/>
      <c r="AF35" s="598"/>
      <c r="AG35" s="598"/>
      <c r="AH35" s="598"/>
      <c r="AI35" s="598"/>
      <c r="AJ35" s="598"/>
      <c r="AK35" s="598"/>
      <c r="AL35" s="181"/>
      <c r="AM35" s="597">
        <f t="shared" ref="AM35:AM43" si="0">IF(AO35="","",AM34+1)</f>
        <v>9</v>
      </c>
      <c r="AN35" s="597"/>
      <c r="AO35" s="598" t="str">
        <f>IF('各会計、関係団体の財政状況及び健全化判断比率'!B34="","",'各会計、関係団体の財政状況及び健全化判断比率'!B34)</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12</v>
      </c>
      <c r="BX35" s="597"/>
      <c r="BY35" s="598" t="str">
        <f>IF('各会計、関係団体の財政状況及び健全化判断比率'!B69="","",'各会計、関係団体の財政状況及び健全化判断比率'!B69)</f>
        <v>上伊那広域連合（消防事業特別会計）</v>
      </c>
      <c r="BZ35" s="598"/>
      <c r="CA35" s="598"/>
      <c r="CB35" s="598"/>
      <c r="CC35" s="598"/>
      <c r="CD35" s="598"/>
      <c r="CE35" s="598"/>
      <c r="CF35" s="598"/>
      <c r="CG35" s="598"/>
      <c r="CH35" s="598"/>
      <c r="CI35" s="598"/>
      <c r="CJ35" s="598"/>
      <c r="CK35" s="598"/>
      <c r="CL35" s="598"/>
      <c r="CM35" s="598"/>
      <c r="CN35" s="181"/>
      <c r="CO35" s="597">
        <f t="shared" ref="CO35:CO43" si="3">IF(CQ35="","",CO34+1)</f>
        <v>22</v>
      </c>
      <c r="CP35" s="597"/>
      <c r="CQ35" s="598" t="str">
        <f>IF('各会計、関係団体の財政状況及び健全化判断比率'!BS8="","",'各会計、関係団体の財政状況及び健全化判断比率'!BS8)</f>
        <v>伊那市観光</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介護保険特別会計</v>
      </c>
      <c r="X36" s="598"/>
      <c r="Y36" s="598"/>
      <c r="Z36" s="598"/>
      <c r="AA36" s="598"/>
      <c r="AB36" s="598"/>
      <c r="AC36" s="598"/>
      <c r="AD36" s="598"/>
      <c r="AE36" s="598"/>
      <c r="AF36" s="598"/>
      <c r="AG36" s="598"/>
      <c r="AH36" s="598"/>
      <c r="AI36" s="598"/>
      <c r="AJ36" s="598"/>
      <c r="AK36" s="598"/>
      <c r="AL36" s="181"/>
      <c r="AM36" s="597">
        <f t="shared" si="0"/>
        <v>10</v>
      </c>
      <c r="AN36" s="597"/>
      <c r="AO36" s="598" t="str">
        <f>IF('各会計、関係団体の財政状況及び健全化判断比率'!B35="","",'各会計、関係団体の財政状況及び健全化判断比率'!B35)</f>
        <v>自動車運送事業会計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13</v>
      </c>
      <c r="BX36" s="597"/>
      <c r="BY36" s="598" t="str">
        <f>IF('各会計、関係団体の財政状況及び健全化判断比率'!B70="","",'各会計、関係団体の財政状況及び健全化判断比率'!B70)</f>
        <v>上伊那広域連合（ふるさと市町村圏基金事業特別会計）</v>
      </c>
      <c r="BZ36" s="598"/>
      <c r="CA36" s="598"/>
      <c r="CB36" s="598"/>
      <c r="CC36" s="598"/>
      <c r="CD36" s="598"/>
      <c r="CE36" s="598"/>
      <c r="CF36" s="598"/>
      <c r="CG36" s="598"/>
      <c r="CH36" s="598"/>
      <c r="CI36" s="598"/>
      <c r="CJ36" s="598"/>
      <c r="CK36" s="598"/>
      <c r="CL36" s="598"/>
      <c r="CM36" s="598"/>
      <c r="CN36" s="181"/>
      <c r="CO36" s="597">
        <f t="shared" si="3"/>
        <v>23</v>
      </c>
      <c r="CP36" s="597"/>
      <c r="CQ36" s="598" t="str">
        <f>IF('各会計、関係団体の財政状況及び健全化判断比率'!BS9="","",'各会計、関係団体の財政状況及び健全化判断比率'!BS9)</f>
        <v>上伊那産業振興会</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6</v>
      </c>
      <c r="V37" s="597"/>
      <c r="W37" s="598" t="str">
        <f>IF('各会計、関係団体の財政状況及び健全化判断比率'!B31="","",'各会計、関係団体の財政状況及び健全化判断比率'!B31)</f>
        <v>後期高齢者医療特別会計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14</v>
      </c>
      <c r="BX37" s="597"/>
      <c r="BY37" s="598" t="str">
        <f>IF('各会計、関係団体の財政状況及び健全化判断比率'!B71="","",'各会計、関係団体の財政状況及び健全化判断比率'!B71)</f>
        <v>上伊那広域連合（土木振興事業特別会計）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f t="shared" si="4"/>
        <v>7</v>
      </c>
      <c r="V38" s="597"/>
      <c r="W38" s="598" t="str">
        <f>IF('各会計、関係団体の財政状況及び健全化判断比率'!B32="","",'各会計、関係団体の財政状況及び健全化判断比率'!B32)</f>
        <v>市営駐車場事業特別会計</v>
      </c>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15</v>
      </c>
      <c r="BX38" s="597"/>
      <c r="BY38" s="598" t="str">
        <f>IF('各会計、関係団体の財政状況及び健全化判断比率'!B72="","",'各会計、関係団体の財政状況及び健全化判断比率'!B72)</f>
        <v>伊那中央行政組合（一般会計）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16</v>
      </c>
      <c r="BX39" s="597"/>
      <c r="BY39" s="598" t="str">
        <f>IF('各会計、関係団体の財政状況及び健全化判断比率'!B73="","",'各会計、関係団体の財政状況及び健全化判断比率'!B73)</f>
        <v>伊那中央行政組合（伊那中央病院会計）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17</v>
      </c>
      <c r="BX40" s="597"/>
      <c r="BY40" s="598" t="str">
        <f>IF('各会計、関係団体の財政状況及び健全化判断比率'!B74="","",'各会計、関係団体の財政状況及び健全化判断比率'!B74)</f>
        <v>長野県上伊那広域水道用水企業団（水道用水供給事業会計）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18</v>
      </c>
      <c r="BX41" s="597"/>
      <c r="BY41" s="598" t="str">
        <f>IF('各会計、関係団体の財政状況及び健全化判断比率'!B75="","",'各会計、関係団体の財政状況及び健全化判断比率'!B75)</f>
        <v>長野県後期高齢者医療広域連合（一般会計）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19</v>
      </c>
      <c r="BX42" s="597"/>
      <c r="BY42" s="598" t="str">
        <f>IF('各会計、関係団体の財政状況及び健全化判断比率'!B76="","",'各会計、関係団体の財政状況及び健全化判断比率'!B76)</f>
        <v>長野県後期高齢者医療広域連合（後期高齢者医療特別会計）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20</v>
      </c>
      <c r="BX43" s="597"/>
      <c r="BY43" s="598" t="str">
        <f>IF('各会計、関係団体の財政状況及び健全化判断比率'!B77="","",'各会計、関係団体の財政状況及び健全化判断比率'!B77)</f>
        <v>長野県市町村自治振興組合（一般会計）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206</v>
      </c>
      <c r="E46" s="600" t="s">
        <v>207</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208</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209</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210</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211</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212</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213</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214</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hNa/KejwbFUxlA5jTr5S49diXPJ2cm8NUu+E95KaS/nGuhcUGFe6bNwjvehoa1X/ajHuLnZ9GE4i+VgO1ye/oA==" saltValue="ZKJgrd+SlX03rl/uk9MiS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215</v>
      </c>
      <c r="DI1" s="603"/>
      <c r="DJ1" s="603"/>
      <c r="DK1" s="603"/>
      <c r="DL1" s="603"/>
      <c r="DM1" s="603"/>
      <c r="DN1" s="604"/>
      <c r="DO1" s="214"/>
      <c r="DP1" s="602" t="s">
        <v>216</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217</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218</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219</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220</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221</v>
      </c>
      <c r="S4" s="606"/>
      <c r="T4" s="606"/>
      <c r="U4" s="606"/>
      <c r="V4" s="606"/>
      <c r="W4" s="606"/>
      <c r="X4" s="606"/>
      <c r="Y4" s="607"/>
      <c r="Z4" s="605" t="s">
        <v>222</v>
      </c>
      <c r="AA4" s="606"/>
      <c r="AB4" s="606"/>
      <c r="AC4" s="607"/>
      <c r="AD4" s="605" t="s">
        <v>223</v>
      </c>
      <c r="AE4" s="606"/>
      <c r="AF4" s="606"/>
      <c r="AG4" s="606"/>
      <c r="AH4" s="606"/>
      <c r="AI4" s="606"/>
      <c r="AJ4" s="606"/>
      <c r="AK4" s="607"/>
      <c r="AL4" s="605" t="s">
        <v>222</v>
      </c>
      <c r="AM4" s="606"/>
      <c r="AN4" s="606"/>
      <c r="AO4" s="607"/>
      <c r="AP4" s="608" t="s">
        <v>224</v>
      </c>
      <c r="AQ4" s="608"/>
      <c r="AR4" s="608"/>
      <c r="AS4" s="608"/>
      <c r="AT4" s="608"/>
      <c r="AU4" s="608"/>
      <c r="AV4" s="608"/>
      <c r="AW4" s="608"/>
      <c r="AX4" s="608"/>
      <c r="AY4" s="608"/>
      <c r="AZ4" s="608"/>
      <c r="BA4" s="608"/>
      <c r="BB4" s="608"/>
      <c r="BC4" s="608"/>
      <c r="BD4" s="608"/>
      <c r="BE4" s="608"/>
      <c r="BF4" s="608"/>
      <c r="BG4" s="608" t="s">
        <v>225</v>
      </c>
      <c r="BH4" s="608"/>
      <c r="BI4" s="608"/>
      <c r="BJ4" s="608"/>
      <c r="BK4" s="608"/>
      <c r="BL4" s="608"/>
      <c r="BM4" s="608"/>
      <c r="BN4" s="608"/>
      <c r="BO4" s="608" t="s">
        <v>222</v>
      </c>
      <c r="BP4" s="608"/>
      <c r="BQ4" s="608"/>
      <c r="BR4" s="608"/>
      <c r="BS4" s="608" t="s">
        <v>226</v>
      </c>
      <c r="BT4" s="608"/>
      <c r="BU4" s="608"/>
      <c r="BV4" s="608"/>
      <c r="BW4" s="608"/>
      <c r="BX4" s="608"/>
      <c r="BY4" s="608"/>
      <c r="BZ4" s="608"/>
      <c r="CA4" s="608"/>
      <c r="CB4" s="608"/>
      <c r="CD4" s="605" t="s">
        <v>227</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228</v>
      </c>
      <c r="C5" s="610"/>
      <c r="D5" s="610"/>
      <c r="E5" s="610"/>
      <c r="F5" s="610"/>
      <c r="G5" s="610"/>
      <c r="H5" s="610"/>
      <c r="I5" s="610"/>
      <c r="J5" s="610"/>
      <c r="K5" s="610"/>
      <c r="L5" s="610"/>
      <c r="M5" s="610"/>
      <c r="N5" s="610"/>
      <c r="O5" s="610"/>
      <c r="P5" s="610"/>
      <c r="Q5" s="611"/>
      <c r="R5" s="612">
        <v>9056167</v>
      </c>
      <c r="S5" s="613"/>
      <c r="T5" s="613"/>
      <c r="U5" s="613"/>
      <c r="V5" s="613"/>
      <c r="W5" s="613"/>
      <c r="X5" s="613"/>
      <c r="Y5" s="614"/>
      <c r="Z5" s="615">
        <v>21.2</v>
      </c>
      <c r="AA5" s="615"/>
      <c r="AB5" s="615"/>
      <c r="AC5" s="615"/>
      <c r="AD5" s="616">
        <v>8874884</v>
      </c>
      <c r="AE5" s="616"/>
      <c r="AF5" s="616"/>
      <c r="AG5" s="616"/>
      <c r="AH5" s="616"/>
      <c r="AI5" s="616"/>
      <c r="AJ5" s="616"/>
      <c r="AK5" s="616"/>
      <c r="AL5" s="617">
        <v>41.5</v>
      </c>
      <c r="AM5" s="618"/>
      <c r="AN5" s="618"/>
      <c r="AO5" s="619"/>
      <c r="AP5" s="609" t="s">
        <v>229</v>
      </c>
      <c r="AQ5" s="610"/>
      <c r="AR5" s="610"/>
      <c r="AS5" s="610"/>
      <c r="AT5" s="610"/>
      <c r="AU5" s="610"/>
      <c r="AV5" s="610"/>
      <c r="AW5" s="610"/>
      <c r="AX5" s="610"/>
      <c r="AY5" s="610"/>
      <c r="AZ5" s="610"/>
      <c r="BA5" s="610"/>
      <c r="BB5" s="610"/>
      <c r="BC5" s="610"/>
      <c r="BD5" s="610"/>
      <c r="BE5" s="610"/>
      <c r="BF5" s="611"/>
      <c r="BG5" s="623">
        <v>8847533</v>
      </c>
      <c r="BH5" s="624"/>
      <c r="BI5" s="624"/>
      <c r="BJ5" s="624"/>
      <c r="BK5" s="624"/>
      <c r="BL5" s="624"/>
      <c r="BM5" s="624"/>
      <c r="BN5" s="625"/>
      <c r="BO5" s="626">
        <v>97.7</v>
      </c>
      <c r="BP5" s="626"/>
      <c r="BQ5" s="626"/>
      <c r="BR5" s="626"/>
      <c r="BS5" s="627" t="s">
        <v>230</v>
      </c>
      <c r="BT5" s="627"/>
      <c r="BU5" s="627"/>
      <c r="BV5" s="627"/>
      <c r="BW5" s="627"/>
      <c r="BX5" s="627"/>
      <c r="BY5" s="627"/>
      <c r="BZ5" s="627"/>
      <c r="CA5" s="627"/>
      <c r="CB5" s="631"/>
      <c r="CD5" s="605" t="s">
        <v>224</v>
      </c>
      <c r="CE5" s="606"/>
      <c r="CF5" s="606"/>
      <c r="CG5" s="606"/>
      <c r="CH5" s="606"/>
      <c r="CI5" s="606"/>
      <c r="CJ5" s="606"/>
      <c r="CK5" s="606"/>
      <c r="CL5" s="606"/>
      <c r="CM5" s="606"/>
      <c r="CN5" s="606"/>
      <c r="CO5" s="606"/>
      <c r="CP5" s="606"/>
      <c r="CQ5" s="607"/>
      <c r="CR5" s="605" t="s">
        <v>231</v>
      </c>
      <c r="CS5" s="606"/>
      <c r="CT5" s="606"/>
      <c r="CU5" s="606"/>
      <c r="CV5" s="606"/>
      <c r="CW5" s="606"/>
      <c r="CX5" s="606"/>
      <c r="CY5" s="607"/>
      <c r="CZ5" s="605" t="s">
        <v>222</v>
      </c>
      <c r="DA5" s="606"/>
      <c r="DB5" s="606"/>
      <c r="DC5" s="607"/>
      <c r="DD5" s="605" t="s">
        <v>232</v>
      </c>
      <c r="DE5" s="606"/>
      <c r="DF5" s="606"/>
      <c r="DG5" s="606"/>
      <c r="DH5" s="606"/>
      <c r="DI5" s="606"/>
      <c r="DJ5" s="606"/>
      <c r="DK5" s="606"/>
      <c r="DL5" s="606"/>
      <c r="DM5" s="606"/>
      <c r="DN5" s="606"/>
      <c r="DO5" s="606"/>
      <c r="DP5" s="607"/>
      <c r="DQ5" s="605" t="s">
        <v>233</v>
      </c>
      <c r="DR5" s="606"/>
      <c r="DS5" s="606"/>
      <c r="DT5" s="606"/>
      <c r="DU5" s="606"/>
      <c r="DV5" s="606"/>
      <c r="DW5" s="606"/>
      <c r="DX5" s="606"/>
      <c r="DY5" s="606"/>
      <c r="DZ5" s="606"/>
      <c r="EA5" s="606"/>
      <c r="EB5" s="606"/>
      <c r="EC5" s="607"/>
    </row>
    <row r="6" spans="2:143" ht="11.25" customHeight="1" x14ac:dyDescent="0.15">
      <c r="B6" s="620" t="s">
        <v>234</v>
      </c>
      <c r="C6" s="621"/>
      <c r="D6" s="621"/>
      <c r="E6" s="621"/>
      <c r="F6" s="621"/>
      <c r="G6" s="621"/>
      <c r="H6" s="621"/>
      <c r="I6" s="621"/>
      <c r="J6" s="621"/>
      <c r="K6" s="621"/>
      <c r="L6" s="621"/>
      <c r="M6" s="621"/>
      <c r="N6" s="621"/>
      <c r="O6" s="621"/>
      <c r="P6" s="621"/>
      <c r="Q6" s="622"/>
      <c r="R6" s="623">
        <v>488491</v>
      </c>
      <c r="S6" s="624"/>
      <c r="T6" s="624"/>
      <c r="U6" s="624"/>
      <c r="V6" s="624"/>
      <c r="W6" s="624"/>
      <c r="X6" s="624"/>
      <c r="Y6" s="625"/>
      <c r="Z6" s="626">
        <v>1.1000000000000001</v>
      </c>
      <c r="AA6" s="626"/>
      <c r="AB6" s="626"/>
      <c r="AC6" s="626"/>
      <c r="AD6" s="627">
        <v>488491</v>
      </c>
      <c r="AE6" s="627"/>
      <c r="AF6" s="627"/>
      <c r="AG6" s="627"/>
      <c r="AH6" s="627"/>
      <c r="AI6" s="627"/>
      <c r="AJ6" s="627"/>
      <c r="AK6" s="627"/>
      <c r="AL6" s="628">
        <v>2.2999999999999998</v>
      </c>
      <c r="AM6" s="629"/>
      <c r="AN6" s="629"/>
      <c r="AO6" s="630"/>
      <c r="AP6" s="620" t="s">
        <v>235</v>
      </c>
      <c r="AQ6" s="621"/>
      <c r="AR6" s="621"/>
      <c r="AS6" s="621"/>
      <c r="AT6" s="621"/>
      <c r="AU6" s="621"/>
      <c r="AV6" s="621"/>
      <c r="AW6" s="621"/>
      <c r="AX6" s="621"/>
      <c r="AY6" s="621"/>
      <c r="AZ6" s="621"/>
      <c r="BA6" s="621"/>
      <c r="BB6" s="621"/>
      <c r="BC6" s="621"/>
      <c r="BD6" s="621"/>
      <c r="BE6" s="621"/>
      <c r="BF6" s="622"/>
      <c r="BG6" s="623">
        <v>8847533</v>
      </c>
      <c r="BH6" s="624"/>
      <c r="BI6" s="624"/>
      <c r="BJ6" s="624"/>
      <c r="BK6" s="624"/>
      <c r="BL6" s="624"/>
      <c r="BM6" s="624"/>
      <c r="BN6" s="625"/>
      <c r="BO6" s="626">
        <v>97.7</v>
      </c>
      <c r="BP6" s="626"/>
      <c r="BQ6" s="626"/>
      <c r="BR6" s="626"/>
      <c r="BS6" s="627" t="s">
        <v>131</v>
      </c>
      <c r="BT6" s="627"/>
      <c r="BU6" s="627"/>
      <c r="BV6" s="627"/>
      <c r="BW6" s="627"/>
      <c r="BX6" s="627"/>
      <c r="BY6" s="627"/>
      <c r="BZ6" s="627"/>
      <c r="CA6" s="627"/>
      <c r="CB6" s="631"/>
      <c r="CD6" s="609" t="s">
        <v>236</v>
      </c>
      <c r="CE6" s="610"/>
      <c r="CF6" s="610"/>
      <c r="CG6" s="610"/>
      <c r="CH6" s="610"/>
      <c r="CI6" s="610"/>
      <c r="CJ6" s="610"/>
      <c r="CK6" s="610"/>
      <c r="CL6" s="610"/>
      <c r="CM6" s="610"/>
      <c r="CN6" s="610"/>
      <c r="CO6" s="610"/>
      <c r="CP6" s="610"/>
      <c r="CQ6" s="611"/>
      <c r="CR6" s="623">
        <v>202611</v>
      </c>
      <c r="CS6" s="624"/>
      <c r="CT6" s="624"/>
      <c r="CU6" s="624"/>
      <c r="CV6" s="624"/>
      <c r="CW6" s="624"/>
      <c r="CX6" s="624"/>
      <c r="CY6" s="625"/>
      <c r="CZ6" s="617">
        <v>0.5</v>
      </c>
      <c r="DA6" s="618"/>
      <c r="DB6" s="618"/>
      <c r="DC6" s="634"/>
      <c r="DD6" s="632" t="s">
        <v>230</v>
      </c>
      <c r="DE6" s="624"/>
      <c r="DF6" s="624"/>
      <c r="DG6" s="624"/>
      <c r="DH6" s="624"/>
      <c r="DI6" s="624"/>
      <c r="DJ6" s="624"/>
      <c r="DK6" s="624"/>
      <c r="DL6" s="624"/>
      <c r="DM6" s="624"/>
      <c r="DN6" s="624"/>
      <c r="DO6" s="624"/>
      <c r="DP6" s="625"/>
      <c r="DQ6" s="632">
        <v>202611</v>
      </c>
      <c r="DR6" s="624"/>
      <c r="DS6" s="624"/>
      <c r="DT6" s="624"/>
      <c r="DU6" s="624"/>
      <c r="DV6" s="624"/>
      <c r="DW6" s="624"/>
      <c r="DX6" s="624"/>
      <c r="DY6" s="624"/>
      <c r="DZ6" s="624"/>
      <c r="EA6" s="624"/>
      <c r="EB6" s="624"/>
      <c r="EC6" s="633"/>
    </row>
    <row r="7" spans="2:143" ht="11.25" customHeight="1" x14ac:dyDescent="0.15">
      <c r="B7" s="620" t="s">
        <v>237</v>
      </c>
      <c r="C7" s="621"/>
      <c r="D7" s="621"/>
      <c r="E7" s="621"/>
      <c r="F7" s="621"/>
      <c r="G7" s="621"/>
      <c r="H7" s="621"/>
      <c r="I7" s="621"/>
      <c r="J7" s="621"/>
      <c r="K7" s="621"/>
      <c r="L7" s="621"/>
      <c r="M7" s="621"/>
      <c r="N7" s="621"/>
      <c r="O7" s="621"/>
      <c r="P7" s="621"/>
      <c r="Q7" s="622"/>
      <c r="R7" s="623">
        <v>3481</v>
      </c>
      <c r="S7" s="624"/>
      <c r="T7" s="624"/>
      <c r="U7" s="624"/>
      <c r="V7" s="624"/>
      <c r="W7" s="624"/>
      <c r="X7" s="624"/>
      <c r="Y7" s="625"/>
      <c r="Z7" s="626">
        <v>0</v>
      </c>
      <c r="AA7" s="626"/>
      <c r="AB7" s="626"/>
      <c r="AC7" s="626"/>
      <c r="AD7" s="627">
        <v>3481</v>
      </c>
      <c r="AE7" s="627"/>
      <c r="AF7" s="627"/>
      <c r="AG7" s="627"/>
      <c r="AH7" s="627"/>
      <c r="AI7" s="627"/>
      <c r="AJ7" s="627"/>
      <c r="AK7" s="627"/>
      <c r="AL7" s="628">
        <v>0</v>
      </c>
      <c r="AM7" s="629"/>
      <c r="AN7" s="629"/>
      <c r="AO7" s="630"/>
      <c r="AP7" s="620" t="s">
        <v>238</v>
      </c>
      <c r="AQ7" s="621"/>
      <c r="AR7" s="621"/>
      <c r="AS7" s="621"/>
      <c r="AT7" s="621"/>
      <c r="AU7" s="621"/>
      <c r="AV7" s="621"/>
      <c r="AW7" s="621"/>
      <c r="AX7" s="621"/>
      <c r="AY7" s="621"/>
      <c r="AZ7" s="621"/>
      <c r="BA7" s="621"/>
      <c r="BB7" s="621"/>
      <c r="BC7" s="621"/>
      <c r="BD7" s="621"/>
      <c r="BE7" s="621"/>
      <c r="BF7" s="622"/>
      <c r="BG7" s="623">
        <v>4062838</v>
      </c>
      <c r="BH7" s="624"/>
      <c r="BI7" s="624"/>
      <c r="BJ7" s="624"/>
      <c r="BK7" s="624"/>
      <c r="BL7" s="624"/>
      <c r="BM7" s="624"/>
      <c r="BN7" s="625"/>
      <c r="BO7" s="626">
        <v>44.9</v>
      </c>
      <c r="BP7" s="626"/>
      <c r="BQ7" s="626"/>
      <c r="BR7" s="626"/>
      <c r="BS7" s="627" t="s">
        <v>230</v>
      </c>
      <c r="BT7" s="627"/>
      <c r="BU7" s="627"/>
      <c r="BV7" s="627"/>
      <c r="BW7" s="627"/>
      <c r="BX7" s="627"/>
      <c r="BY7" s="627"/>
      <c r="BZ7" s="627"/>
      <c r="CA7" s="627"/>
      <c r="CB7" s="631"/>
      <c r="CD7" s="620" t="s">
        <v>239</v>
      </c>
      <c r="CE7" s="621"/>
      <c r="CF7" s="621"/>
      <c r="CG7" s="621"/>
      <c r="CH7" s="621"/>
      <c r="CI7" s="621"/>
      <c r="CJ7" s="621"/>
      <c r="CK7" s="621"/>
      <c r="CL7" s="621"/>
      <c r="CM7" s="621"/>
      <c r="CN7" s="621"/>
      <c r="CO7" s="621"/>
      <c r="CP7" s="621"/>
      <c r="CQ7" s="622"/>
      <c r="CR7" s="623">
        <v>7908239</v>
      </c>
      <c r="CS7" s="624"/>
      <c r="CT7" s="624"/>
      <c r="CU7" s="624"/>
      <c r="CV7" s="624"/>
      <c r="CW7" s="624"/>
      <c r="CX7" s="624"/>
      <c r="CY7" s="625"/>
      <c r="CZ7" s="626">
        <v>19.2</v>
      </c>
      <c r="DA7" s="626"/>
      <c r="DB7" s="626"/>
      <c r="DC7" s="626"/>
      <c r="DD7" s="632">
        <v>228398</v>
      </c>
      <c r="DE7" s="624"/>
      <c r="DF7" s="624"/>
      <c r="DG7" s="624"/>
      <c r="DH7" s="624"/>
      <c r="DI7" s="624"/>
      <c r="DJ7" s="624"/>
      <c r="DK7" s="624"/>
      <c r="DL7" s="624"/>
      <c r="DM7" s="624"/>
      <c r="DN7" s="624"/>
      <c r="DO7" s="624"/>
      <c r="DP7" s="625"/>
      <c r="DQ7" s="632">
        <v>3429585</v>
      </c>
      <c r="DR7" s="624"/>
      <c r="DS7" s="624"/>
      <c r="DT7" s="624"/>
      <c r="DU7" s="624"/>
      <c r="DV7" s="624"/>
      <c r="DW7" s="624"/>
      <c r="DX7" s="624"/>
      <c r="DY7" s="624"/>
      <c r="DZ7" s="624"/>
      <c r="EA7" s="624"/>
      <c r="EB7" s="624"/>
      <c r="EC7" s="633"/>
    </row>
    <row r="8" spans="2:143" ht="11.25" customHeight="1" x14ac:dyDescent="0.15">
      <c r="B8" s="620" t="s">
        <v>240</v>
      </c>
      <c r="C8" s="621"/>
      <c r="D8" s="621"/>
      <c r="E8" s="621"/>
      <c r="F8" s="621"/>
      <c r="G8" s="621"/>
      <c r="H8" s="621"/>
      <c r="I8" s="621"/>
      <c r="J8" s="621"/>
      <c r="K8" s="621"/>
      <c r="L8" s="621"/>
      <c r="M8" s="621"/>
      <c r="N8" s="621"/>
      <c r="O8" s="621"/>
      <c r="P8" s="621"/>
      <c r="Q8" s="622"/>
      <c r="R8" s="623">
        <v>41975</v>
      </c>
      <c r="S8" s="624"/>
      <c r="T8" s="624"/>
      <c r="U8" s="624"/>
      <c r="V8" s="624"/>
      <c r="W8" s="624"/>
      <c r="X8" s="624"/>
      <c r="Y8" s="625"/>
      <c r="Z8" s="626">
        <v>0.1</v>
      </c>
      <c r="AA8" s="626"/>
      <c r="AB8" s="626"/>
      <c r="AC8" s="626"/>
      <c r="AD8" s="627">
        <v>41975</v>
      </c>
      <c r="AE8" s="627"/>
      <c r="AF8" s="627"/>
      <c r="AG8" s="627"/>
      <c r="AH8" s="627"/>
      <c r="AI8" s="627"/>
      <c r="AJ8" s="627"/>
      <c r="AK8" s="627"/>
      <c r="AL8" s="628">
        <v>0.2</v>
      </c>
      <c r="AM8" s="629"/>
      <c r="AN8" s="629"/>
      <c r="AO8" s="630"/>
      <c r="AP8" s="620" t="s">
        <v>241</v>
      </c>
      <c r="AQ8" s="621"/>
      <c r="AR8" s="621"/>
      <c r="AS8" s="621"/>
      <c r="AT8" s="621"/>
      <c r="AU8" s="621"/>
      <c r="AV8" s="621"/>
      <c r="AW8" s="621"/>
      <c r="AX8" s="621"/>
      <c r="AY8" s="621"/>
      <c r="AZ8" s="621"/>
      <c r="BA8" s="621"/>
      <c r="BB8" s="621"/>
      <c r="BC8" s="621"/>
      <c r="BD8" s="621"/>
      <c r="BE8" s="621"/>
      <c r="BF8" s="622"/>
      <c r="BG8" s="623">
        <v>128352</v>
      </c>
      <c r="BH8" s="624"/>
      <c r="BI8" s="624"/>
      <c r="BJ8" s="624"/>
      <c r="BK8" s="624"/>
      <c r="BL8" s="624"/>
      <c r="BM8" s="624"/>
      <c r="BN8" s="625"/>
      <c r="BO8" s="626">
        <v>1.4</v>
      </c>
      <c r="BP8" s="626"/>
      <c r="BQ8" s="626"/>
      <c r="BR8" s="626"/>
      <c r="BS8" s="627" t="s">
        <v>131</v>
      </c>
      <c r="BT8" s="627"/>
      <c r="BU8" s="627"/>
      <c r="BV8" s="627"/>
      <c r="BW8" s="627"/>
      <c r="BX8" s="627"/>
      <c r="BY8" s="627"/>
      <c r="BZ8" s="627"/>
      <c r="CA8" s="627"/>
      <c r="CB8" s="631"/>
      <c r="CD8" s="620" t="s">
        <v>242</v>
      </c>
      <c r="CE8" s="621"/>
      <c r="CF8" s="621"/>
      <c r="CG8" s="621"/>
      <c r="CH8" s="621"/>
      <c r="CI8" s="621"/>
      <c r="CJ8" s="621"/>
      <c r="CK8" s="621"/>
      <c r="CL8" s="621"/>
      <c r="CM8" s="621"/>
      <c r="CN8" s="621"/>
      <c r="CO8" s="621"/>
      <c r="CP8" s="621"/>
      <c r="CQ8" s="622"/>
      <c r="CR8" s="623">
        <v>10867494</v>
      </c>
      <c r="CS8" s="624"/>
      <c r="CT8" s="624"/>
      <c r="CU8" s="624"/>
      <c r="CV8" s="624"/>
      <c r="CW8" s="624"/>
      <c r="CX8" s="624"/>
      <c r="CY8" s="625"/>
      <c r="CZ8" s="626">
        <v>26.4</v>
      </c>
      <c r="DA8" s="626"/>
      <c r="DB8" s="626"/>
      <c r="DC8" s="626"/>
      <c r="DD8" s="632">
        <v>443571</v>
      </c>
      <c r="DE8" s="624"/>
      <c r="DF8" s="624"/>
      <c r="DG8" s="624"/>
      <c r="DH8" s="624"/>
      <c r="DI8" s="624"/>
      <c r="DJ8" s="624"/>
      <c r="DK8" s="624"/>
      <c r="DL8" s="624"/>
      <c r="DM8" s="624"/>
      <c r="DN8" s="624"/>
      <c r="DO8" s="624"/>
      <c r="DP8" s="625"/>
      <c r="DQ8" s="632">
        <v>5873113</v>
      </c>
      <c r="DR8" s="624"/>
      <c r="DS8" s="624"/>
      <c r="DT8" s="624"/>
      <c r="DU8" s="624"/>
      <c r="DV8" s="624"/>
      <c r="DW8" s="624"/>
      <c r="DX8" s="624"/>
      <c r="DY8" s="624"/>
      <c r="DZ8" s="624"/>
      <c r="EA8" s="624"/>
      <c r="EB8" s="624"/>
      <c r="EC8" s="633"/>
    </row>
    <row r="9" spans="2:143" ht="11.25" customHeight="1" x14ac:dyDescent="0.15">
      <c r="B9" s="620" t="s">
        <v>243</v>
      </c>
      <c r="C9" s="621"/>
      <c r="D9" s="621"/>
      <c r="E9" s="621"/>
      <c r="F9" s="621"/>
      <c r="G9" s="621"/>
      <c r="H9" s="621"/>
      <c r="I9" s="621"/>
      <c r="J9" s="621"/>
      <c r="K9" s="621"/>
      <c r="L9" s="621"/>
      <c r="M9" s="621"/>
      <c r="N9" s="621"/>
      <c r="O9" s="621"/>
      <c r="P9" s="621"/>
      <c r="Q9" s="622"/>
      <c r="R9" s="623">
        <v>30219</v>
      </c>
      <c r="S9" s="624"/>
      <c r="T9" s="624"/>
      <c r="U9" s="624"/>
      <c r="V9" s="624"/>
      <c r="W9" s="624"/>
      <c r="X9" s="624"/>
      <c r="Y9" s="625"/>
      <c r="Z9" s="626">
        <v>0.1</v>
      </c>
      <c r="AA9" s="626"/>
      <c r="AB9" s="626"/>
      <c r="AC9" s="626"/>
      <c r="AD9" s="627">
        <v>30219</v>
      </c>
      <c r="AE9" s="627"/>
      <c r="AF9" s="627"/>
      <c r="AG9" s="627"/>
      <c r="AH9" s="627"/>
      <c r="AI9" s="627"/>
      <c r="AJ9" s="627"/>
      <c r="AK9" s="627"/>
      <c r="AL9" s="628">
        <v>0.1</v>
      </c>
      <c r="AM9" s="629"/>
      <c r="AN9" s="629"/>
      <c r="AO9" s="630"/>
      <c r="AP9" s="620" t="s">
        <v>244</v>
      </c>
      <c r="AQ9" s="621"/>
      <c r="AR9" s="621"/>
      <c r="AS9" s="621"/>
      <c r="AT9" s="621"/>
      <c r="AU9" s="621"/>
      <c r="AV9" s="621"/>
      <c r="AW9" s="621"/>
      <c r="AX9" s="621"/>
      <c r="AY9" s="621"/>
      <c r="AZ9" s="621"/>
      <c r="BA9" s="621"/>
      <c r="BB9" s="621"/>
      <c r="BC9" s="621"/>
      <c r="BD9" s="621"/>
      <c r="BE9" s="621"/>
      <c r="BF9" s="622"/>
      <c r="BG9" s="623">
        <v>3340620</v>
      </c>
      <c r="BH9" s="624"/>
      <c r="BI9" s="624"/>
      <c r="BJ9" s="624"/>
      <c r="BK9" s="624"/>
      <c r="BL9" s="624"/>
      <c r="BM9" s="624"/>
      <c r="BN9" s="625"/>
      <c r="BO9" s="626">
        <v>36.9</v>
      </c>
      <c r="BP9" s="626"/>
      <c r="BQ9" s="626"/>
      <c r="BR9" s="626"/>
      <c r="BS9" s="627" t="s">
        <v>245</v>
      </c>
      <c r="BT9" s="627"/>
      <c r="BU9" s="627"/>
      <c r="BV9" s="627"/>
      <c r="BW9" s="627"/>
      <c r="BX9" s="627"/>
      <c r="BY9" s="627"/>
      <c r="BZ9" s="627"/>
      <c r="CA9" s="627"/>
      <c r="CB9" s="631"/>
      <c r="CD9" s="620" t="s">
        <v>246</v>
      </c>
      <c r="CE9" s="621"/>
      <c r="CF9" s="621"/>
      <c r="CG9" s="621"/>
      <c r="CH9" s="621"/>
      <c r="CI9" s="621"/>
      <c r="CJ9" s="621"/>
      <c r="CK9" s="621"/>
      <c r="CL9" s="621"/>
      <c r="CM9" s="621"/>
      <c r="CN9" s="621"/>
      <c r="CO9" s="621"/>
      <c r="CP9" s="621"/>
      <c r="CQ9" s="622"/>
      <c r="CR9" s="623">
        <v>4348695</v>
      </c>
      <c r="CS9" s="624"/>
      <c r="CT9" s="624"/>
      <c r="CU9" s="624"/>
      <c r="CV9" s="624"/>
      <c r="CW9" s="624"/>
      <c r="CX9" s="624"/>
      <c r="CY9" s="625"/>
      <c r="CZ9" s="626">
        <v>10.6</v>
      </c>
      <c r="DA9" s="626"/>
      <c r="DB9" s="626"/>
      <c r="DC9" s="626"/>
      <c r="DD9" s="632">
        <v>129267</v>
      </c>
      <c r="DE9" s="624"/>
      <c r="DF9" s="624"/>
      <c r="DG9" s="624"/>
      <c r="DH9" s="624"/>
      <c r="DI9" s="624"/>
      <c r="DJ9" s="624"/>
      <c r="DK9" s="624"/>
      <c r="DL9" s="624"/>
      <c r="DM9" s="624"/>
      <c r="DN9" s="624"/>
      <c r="DO9" s="624"/>
      <c r="DP9" s="625"/>
      <c r="DQ9" s="632">
        <v>3456829</v>
      </c>
      <c r="DR9" s="624"/>
      <c r="DS9" s="624"/>
      <c r="DT9" s="624"/>
      <c r="DU9" s="624"/>
      <c r="DV9" s="624"/>
      <c r="DW9" s="624"/>
      <c r="DX9" s="624"/>
      <c r="DY9" s="624"/>
      <c r="DZ9" s="624"/>
      <c r="EA9" s="624"/>
      <c r="EB9" s="624"/>
      <c r="EC9" s="633"/>
    </row>
    <row r="10" spans="2:143" ht="11.25" customHeight="1" x14ac:dyDescent="0.15">
      <c r="B10" s="620" t="s">
        <v>247</v>
      </c>
      <c r="C10" s="621"/>
      <c r="D10" s="621"/>
      <c r="E10" s="621"/>
      <c r="F10" s="621"/>
      <c r="G10" s="621"/>
      <c r="H10" s="621"/>
      <c r="I10" s="621"/>
      <c r="J10" s="621"/>
      <c r="K10" s="621"/>
      <c r="L10" s="621"/>
      <c r="M10" s="621"/>
      <c r="N10" s="621"/>
      <c r="O10" s="621"/>
      <c r="P10" s="621"/>
      <c r="Q10" s="622"/>
      <c r="R10" s="623" t="s">
        <v>131</v>
      </c>
      <c r="S10" s="624"/>
      <c r="T10" s="624"/>
      <c r="U10" s="624"/>
      <c r="V10" s="624"/>
      <c r="W10" s="624"/>
      <c r="X10" s="624"/>
      <c r="Y10" s="625"/>
      <c r="Z10" s="626" t="s">
        <v>131</v>
      </c>
      <c r="AA10" s="626"/>
      <c r="AB10" s="626"/>
      <c r="AC10" s="626"/>
      <c r="AD10" s="627" t="s">
        <v>149</v>
      </c>
      <c r="AE10" s="627"/>
      <c r="AF10" s="627"/>
      <c r="AG10" s="627"/>
      <c r="AH10" s="627"/>
      <c r="AI10" s="627"/>
      <c r="AJ10" s="627"/>
      <c r="AK10" s="627"/>
      <c r="AL10" s="628" t="s">
        <v>230</v>
      </c>
      <c r="AM10" s="629"/>
      <c r="AN10" s="629"/>
      <c r="AO10" s="630"/>
      <c r="AP10" s="620" t="s">
        <v>248</v>
      </c>
      <c r="AQ10" s="621"/>
      <c r="AR10" s="621"/>
      <c r="AS10" s="621"/>
      <c r="AT10" s="621"/>
      <c r="AU10" s="621"/>
      <c r="AV10" s="621"/>
      <c r="AW10" s="621"/>
      <c r="AX10" s="621"/>
      <c r="AY10" s="621"/>
      <c r="AZ10" s="621"/>
      <c r="BA10" s="621"/>
      <c r="BB10" s="621"/>
      <c r="BC10" s="621"/>
      <c r="BD10" s="621"/>
      <c r="BE10" s="621"/>
      <c r="BF10" s="622"/>
      <c r="BG10" s="623">
        <v>221210</v>
      </c>
      <c r="BH10" s="624"/>
      <c r="BI10" s="624"/>
      <c r="BJ10" s="624"/>
      <c r="BK10" s="624"/>
      <c r="BL10" s="624"/>
      <c r="BM10" s="624"/>
      <c r="BN10" s="625"/>
      <c r="BO10" s="626">
        <v>2.4</v>
      </c>
      <c r="BP10" s="626"/>
      <c r="BQ10" s="626"/>
      <c r="BR10" s="626"/>
      <c r="BS10" s="627" t="s">
        <v>131</v>
      </c>
      <c r="BT10" s="627"/>
      <c r="BU10" s="627"/>
      <c r="BV10" s="627"/>
      <c r="BW10" s="627"/>
      <c r="BX10" s="627"/>
      <c r="BY10" s="627"/>
      <c r="BZ10" s="627"/>
      <c r="CA10" s="627"/>
      <c r="CB10" s="631"/>
      <c r="CD10" s="620" t="s">
        <v>249</v>
      </c>
      <c r="CE10" s="621"/>
      <c r="CF10" s="621"/>
      <c r="CG10" s="621"/>
      <c r="CH10" s="621"/>
      <c r="CI10" s="621"/>
      <c r="CJ10" s="621"/>
      <c r="CK10" s="621"/>
      <c r="CL10" s="621"/>
      <c r="CM10" s="621"/>
      <c r="CN10" s="621"/>
      <c r="CO10" s="621"/>
      <c r="CP10" s="621"/>
      <c r="CQ10" s="622"/>
      <c r="CR10" s="623">
        <v>52539</v>
      </c>
      <c r="CS10" s="624"/>
      <c r="CT10" s="624"/>
      <c r="CU10" s="624"/>
      <c r="CV10" s="624"/>
      <c r="CW10" s="624"/>
      <c r="CX10" s="624"/>
      <c r="CY10" s="625"/>
      <c r="CZ10" s="626">
        <v>0.1</v>
      </c>
      <c r="DA10" s="626"/>
      <c r="DB10" s="626"/>
      <c r="DC10" s="626"/>
      <c r="DD10" s="632" t="s">
        <v>230</v>
      </c>
      <c r="DE10" s="624"/>
      <c r="DF10" s="624"/>
      <c r="DG10" s="624"/>
      <c r="DH10" s="624"/>
      <c r="DI10" s="624"/>
      <c r="DJ10" s="624"/>
      <c r="DK10" s="624"/>
      <c r="DL10" s="624"/>
      <c r="DM10" s="624"/>
      <c r="DN10" s="624"/>
      <c r="DO10" s="624"/>
      <c r="DP10" s="625"/>
      <c r="DQ10" s="632">
        <v>5239</v>
      </c>
      <c r="DR10" s="624"/>
      <c r="DS10" s="624"/>
      <c r="DT10" s="624"/>
      <c r="DU10" s="624"/>
      <c r="DV10" s="624"/>
      <c r="DW10" s="624"/>
      <c r="DX10" s="624"/>
      <c r="DY10" s="624"/>
      <c r="DZ10" s="624"/>
      <c r="EA10" s="624"/>
      <c r="EB10" s="624"/>
      <c r="EC10" s="633"/>
    </row>
    <row r="11" spans="2:143" ht="11.25" customHeight="1" x14ac:dyDescent="0.15">
      <c r="B11" s="620" t="s">
        <v>250</v>
      </c>
      <c r="C11" s="621"/>
      <c r="D11" s="621"/>
      <c r="E11" s="621"/>
      <c r="F11" s="621"/>
      <c r="G11" s="621"/>
      <c r="H11" s="621"/>
      <c r="I11" s="621"/>
      <c r="J11" s="621"/>
      <c r="K11" s="621"/>
      <c r="L11" s="621"/>
      <c r="M11" s="621"/>
      <c r="N11" s="621"/>
      <c r="O11" s="621"/>
      <c r="P11" s="621"/>
      <c r="Q11" s="622"/>
      <c r="R11" s="623">
        <v>1774213</v>
      </c>
      <c r="S11" s="624"/>
      <c r="T11" s="624"/>
      <c r="U11" s="624"/>
      <c r="V11" s="624"/>
      <c r="W11" s="624"/>
      <c r="X11" s="624"/>
      <c r="Y11" s="625"/>
      <c r="Z11" s="628">
        <v>4.2</v>
      </c>
      <c r="AA11" s="629"/>
      <c r="AB11" s="629"/>
      <c r="AC11" s="635"/>
      <c r="AD11" s="632">
        <v>1774213</v>
      </c>
      <c r="AE11" s="624"/>
      <c r="AF11" s="624"/>
      <c r="AG11" s="624"/>
      <c r="AH11" s="624"/>
      <c r="AI11" s="624"/>
      <c r="AJ11" s="624"/>
      <c r="AK11" s="625"/>
      <c r="AL11" s="628">
        <v>8.3000000000000007</v>
      </c>
      <c r="AM11" s="629"/>
      <c r="AN11" s="629"/>
      <c r="AO11" s="630"/>
      <c r="AP11" s="620" t="s">
        <v>251</v>
      </c>
      <c r="AQ11" s="621"/>
      <c r="AR11" s="621"/>
      <c r="AS11" s="621"/>
      <c r="AT11" s="621"/>
      <c r="AU11" s="621"/>
      <c r="AV11" s="621"/>
      <c r="AW11" s="621"/>
      <c r="AX11" s="621"/>
      <c r="AY11" s="621"/>
      <c r="AZ11" s="621"/>
      <c r="BA11" s="621"/>
      <c r="BB11" s="621"/>
      <c r="BC11" s="621"/>
      <c r="BD11" s="621"/>
      <c r="BE11" s="621"/>
      <c r="BF11" s="622"/>
      <c r="BG11" s="623">
        <v>372656</v>
      </c>
      <c r="BH11" s="624"/>
      <c r="BI11" s="624"/>
      <c r="BJ11" s="624"/>
      <c r="BK11" s="624"/>
      <c r="BL11" s="624"/>
      <c r="BM11" s="624"/>
      <c r="BN11" s="625"/>
      <c r="BO11" s="626">
        <v>4.0999999999999996</v>
      </c>
      <c r="BP11" s="626"/>
      <c r="BQ11" s="626"/>
      <c r="BR11" s="626"/>
      <c r="BS11" s="627" t="s">
        <v>230</v>
      </c>
      <c r="BT11" s="627"/>
      <c r="BU11" s="627"/>
      <c r="BV11" s="627"/>
      <c r="BW11" s="627"/>
      <c r="BX11" s="627"/>
      <c r="BY11" s="627"/>
      <c r="BZ11" s="627"/>
      <c r="CA11" s="627"/>
      <c r="CB11" s="631"/>
      <c r="CD11" s="620" t="s">
        <v>252</v>
      </c>
      <c r="CE11" s="621"/>
      <c r="CF11" s="621"/>
      <c r="CG11" s="621"/>
      <c r="CH11" s="621"/>
      <c r="CI11" s="621"/>
      <c r="CJ11" s="621"/>
      <c r="CK11" s="621"/>
      <c r="CL11" s="621"/>
      <c r="CM11" s="621"/>
      <c r="CN11" s="621"/>
      <c r="CO11" s="621"/>
      <c r="CP11" s="621"/>
      <c r="CQ11" s="622"/>
      <c r="CR11" s="623">
        <v>2812497</v>
      </c>
      <c r="CS11" s="624"/>
      <c r="CT11" s="624"/>
      <c r="CU11" s="624"/>
      <c r="CV11" s="624"/>
      <c r="CW11" s="624"/>
      <c r="CX11" s="624"/>
      <c r="CY11" s="625"/>
      <c r="CZ11" s="626">
        <v>6.8</v>
      </c>
      <c r="DA11" s="626"/>
      <c r="DB11" s="626"/>
      <c r="DC11" s="626"/>
      <c r="DD11" s="632">
        <v>1421573</v>
      </c>
      <c r="DE11" s="624"/>
      <c r="DF11" s="624"/>
      <c r="DG11" s="624"/>
      <c r="DH11" s="624"/>
      <c r="DI11" s="624"/>
      <c r="DJ11" s="624"/>
      <c r="DK11" s="624"/>
      <c r="DL11" s="624"/>
      <c r="DM11" s="624"/>
      <c r="DN11" s="624"/>
      <c r="DO11" s="624"/>
      <c r="DP11" s="625"/>
      <c r="DQ11" s="632">
        <v>883242</v>
      </c>
      <c r="DR11" s="624"/>
      <c r="DS11" s="624"/>
      <c r="DT11" s="624"/>
      <c r="DU11" s="624"/>
      <c r="DV11" s="624"/>
      <c r="DW11" s="624"/>
      <c r="DX11" s="624"/>
      <c r="DY11" s="624"/>
      <c r="DZ11" s="624"/>
      <c r="EA11" s="624"/>
      <c r="EB11" s="624"/>
      <c r="EC11" s="633"/>
    </row>
    <row r="12" spans="2:143" ht="11.25" customHeight="1" x14ac:dyDescent="0.15">
      <c r="B12" s="620" t="s">
        <v>253</v>
      </c>
      <c r="C12" s="621"/>
      <c r="D12" s="621"/>
      <c r="E12" s="621"/>
      <c r="F12" s="621"/>
      <c r="G12" s="621"/>
      <c r="H12" s="621"/>
      <c r="I12" s="621"/>
      <c r="J12" s="621"/>
      <c r="K12" s="621"/>
      <c r="L12" s="621"/>
      <c r="M12" s="621"/>
      <c r="N12" s="621"/>
      <c r="O12" s="621"/>
      <c r="P12" s="621"/>
      <c r="Q12" s="622"/>
      <c r="R12" s="623">
        <v>22426</v>
      </c>
      <c r="S12" s="624"/>
      <c r="T12" s="624"/>
      <c r="U12" s="624"/>
      <c r="V12" s="624"/>
      <c r="W12" s="624"/>
      <c r="X12" s="624"/>
      <c r="Y12" s="625"/>
      <c r="Z12" s="626">
        <v>0.1</v>
      </c>
      <c r="AA12" s="626"/>
      <c r="AB12" s="626"/>
      <c r="AC12" s="626"/>
      <c r="AD12" s="627">
        <v>22426</v>
      </c>
      <c r="AE12" s="627"/>
      <c r="AF12" s="627"/>
      <c r="AG12" s="627"/>
      <c r="AH12" s="627"/>
      <c r="AI12" s="627"/>
      <c r="AJ12" s="627"/>
      <c r="AK12" s="627"/>
      <c r="AL12" s="628">
        <v>0.1</v>
      </c>
      <c r="AM12" s="629"/>
      <c r="AN12" s="629"/>
      <c r="AO12" s="630"/>
      <c r="AP12" s="620" t="s">
        <v>254</v>
      </c>
      <c r="AQ12" s="621"/>
      <c r="AR12" s="621"/>
      <c r="AS12" s="621"/>
      <c r="AT12" s="621"/>
      <c r="AU12" s="621"/>
      <c r="AV12" s="621"/>
      <c r="AW12" s="621"/>
      <c r="AX12" s="621"/>
      <c r="AY12" s="621"/>
      <c r="AZ12" s="621"/>
      <c r="BA12" s="621"/>
      <c r="BB12" s="621"/>
      <c r="BC12" s="621"/>
      <c r="BD12" s="621"/>
      <c r="BE12" s="621"/>
      <c r="BF12" s="622"/>
      <c r="BG12" s="623">
        <v>4077975</v>
      </c>
      <c r="BH12" s="624"/>
      <c r="BI12" s="624"/>
      <c r="BJ12" s="624"/>
      <c r="BK12" s="624"/>
      <c r="BL12" s="624"/>
      <c r="BM12" s="624"/>
      <c r="BN12" s="625"/>
      <c r="BO12" s="626">
        <v>45</v>
      </c>
      <c r="BP12" s="626"/>
      <c r="BQ12" s="626"/>
      <c r="BR12" s="626"/>
      <c r="BS12" s="627" t="s">
        <v>230</v>
      </c>
      <c r="BT12" s="627"/>
      <c r="BU12" s="627"/>
      <c r="BV12" s="627"/>
      <c r="BW12" s="627"/>
      <c r="BX12" s="627"/>
      <c r="BY12" s="627"/>
      <c r="BZ12" s="627"/>
      <c r="CA12" s="627"/>
      <c r="CB12" s="631"/>
      <c r="CD12" s="620" t="s">
        <v>255</v>
      </c>
      <c r="CE12" s="621"/>
      <c r="CF12" s="621"/>
      <c r="CG12" s="621"/>
      <c r="CH12" s="621"/>
      <c r="CI12" s="621"/>
      <c r="CJ12" s="621"/>
      <c r="CK12" s="621"/>
      <c r="CL12" s="621"/>
      <c r="CM12" s="621"/>
      <c r="CN12" s="621"/>
      <c r="CO12" s="621"/>
      <c r="CP12" s="621"/>
      <c r="CQ12" s="622"/>
      <c r="CR12" s="623">
        <v>4329413</v>
      </c>
      <c r="CS12" s="624"/>
      <c r="CT12" s="624"/>
      <c r="CU12" s="624"/>
      <c r="CV12" s="624"/>
      <c r="CW12" s="624"/>
      <c r="CX12" s="624"/>
      <c r="CY12" s="625"/>
      <c r="CZ12" s="626">
        <v>10.5</v>
      </c>
      <c r="DA12" s="626"/>
      <c r="DB12" s="626"/>
      <c r="DC12" s="626"/>
      <c r="DD12" s="632">
        <v>825054</v>
      </c>
      <c r="DE12" s="624"/>
      <c r="DF12" s="624"/>
      <c r="DG12" s="624"/>
      <c r="DH12" s="624"/>
      <c r="DI12" s="624"/>
      <c r="DJ12" s="624"/>
      <c r="DK12" s="624"/>
      <c r="DL12" s="624"/>
      <c r="DM12" s="624"/>
      <c r="DN12" s="624"/>
      <c r="DO12" s="624"/>
      <c r="DP12" s="625"/>
      <c r="DQ12" s="632">
        <v>1250445</v>
      </c>
      <c r="DR12" s="624"/>
      <c r="DS12" s="624"/>
      <c r="DT12" s="624"/>
      <c r="DU12" s="624"/>
      <c r="DV12" s="624"/>
      <c r="DW12" s="624"/>
      <c r="DX12" s="624"/>
      <c r="DY12" s="624"/>
      <c r="DZ12" s="624"/>
      <c r="EA12" s="624"/>
      <c r="EB12" s="624"/>
      <c r="EC12" s="633"/>
    </row>
    <row r="13" spans="2:143" ht="11.25" customHeight="1" x14ac:dyDescent="0.15">
      <c r="B13" s="620" t="s">
        <v>256</v>
      </c>
      <c r="C13" s="621"/>
      <c r="D13" s="621"/>
      <c r="E13" s="621"/>
      <c r="F13" s="621"/>
      <c r="G13" s="621"/>
      <c r="H13" s="621"/>
      <c r="I13" s="621"/>
      <c r="J13" s="621"/>
      <c r="K13" s="621"/>
      <c r="L13" s="621"/>
      <c r="M13" s="621"/>
      <c r="N13" s="621"/>
      <c r="O13" s="621"/>
      <c r="P13" s="621"/>
      <c r="Q13" s="622"/>
      <c r="R13" s="623" t="s">
        <v>230</v>
      </c>
      <c r="S13" s="624"/>
      <c r="T13" s="624"/>
      <c r="U13" s="624"/>
      <c r="V13" s="624"/>
      <c r="W13" s="624"/>
      <c r="X13" s="624"/>
      <c r="Y13" s="625"/>
      <c r="Z13" s="626" t="s">
        <v>131</v>
      </c>
      <c r="AA13" s="626"/>
      <c r="AB13" s="626"/>
      <c r="AC13" s="626"/>
      <c r="AD13" s="627" t="s">
        <v>131</v>
      </c>
      <c r="AE13" s="627"/>
      <c r="AF13" s="627"/>
      <c r="AG13" s="627"/>
      <c r="AH13" s="627"/>
      <c r="AI13" s="627"/>
      <c r="AJ13" s="627"/>
      <c r="AK13" s="627"/>
      <c r="AL13" s="628" t="s">
        <v>131</v>
      </c>
      <c r="AM13" s="629"/>
      <c r="AN13" s="629"/>
      <c r="AO13" s="630"/>
      <c r="AP13" s="620" t="s">
        <v>257</v>
      </c>
      <c r="AQ13" s="621"/>
      <c r="AR13" s="621"/>
      <c r="AS13" s="621"/>
      <c r="AT13" s="621"/>
      <c r="AU13" s="621"/>
      <c r="AV13" s="621"/>
      <c r="AW13" s="621"/>
      <c r="AX13" s="621"/>
      <c r="AY13" s="621"/>
      <c r="AZ13" s="621"/>
      <c r="BA13" s="621"/>
      <c r="BB13" s="621"/>
      <c r="BC13" s="621"/>
      <c r="BD13" s="621"/>
      <c r="BE13" s="621"/>
      <c r="BF13" s="622"/>
      <c r="BG13" s="623">
        <v>4027264</v>
      </c>
      <c r="BH13" s="624"/>
      <c r="BI13" s="624"/>
      <c r="BJ13" s="624"/>
      <c r="BK13" s="624"/>
      <c r="BL13" s="624"/>
      <c r="BM13" s="624"/>
      <c r="BN13" s="625"/>
      <c r="BO13" s="626">
        <v>44.5</v>
      </c>
      <c r="BP13" s="626"/>
      <c r="BQ13" s="626"/>
      <c r="BR13" s="626"/>
      <c r="BS13" s="627" t="s">
        <v>230</v>
      </c>
      <c r="BT13" s="627"/>
      <c r="BU13" s="627"/>
      <c r="BV13" s="627"/>
      <c r="BW13" s="627"/>
      <c r="BX13" s="627"/>
      <c r="BY13" s="627"/>
      <c r="BZ13" s="627"/>
      <c r="CA13" s="627"/>
      <c r="CB13" s="631"/>
      <c r="CD13" s="620" t="s">
        <v>258</v>
      </c>
      <c r="CE13" s="621"/>
      <c r="CF13" s="621"/>
      <c r="CG13" s="621"/>
      <c r="CH13" s="621"/>
      <c r="CI13" s="621"/>
      <c r="CJ13" s="621"/>
      <c r="CK13" s="621"/>
      <c r="CL13" s="621"/>
      <c r="CM13" s="621"/>
      <c r="CN13" s="621"/>
      <c r="CO13" s="621"/>
      <c r="CP13" s="621"/>
      <c r="CQ13" s="622"/>
      <c r="CR13" s="623">
        <v>3303101</v>
      </c>
      <c r="CS13" s="624"/>
      <c r="CT13" s="624"/>
      <c r="CU13" s="624"/>
      <c r="CV13" s="624"/>
      <c r="CW13" s="624"/>
      <c r="CX13" s="624"/>
      <c r="CY13" s="625"/>
      <c r="CZ13" s="626">
        <v>8</v>
      </c>
      <c r="DA13" s="626"/>
      <c r="DB13" s="626"/>
      <c r="DC13" s="626"/>
      <c r="DD13" s="632">
        <v>1032947</v>
      </c>
      <c r="DE13" s="624"/>
      <c r="DF13" s="624"/>
      <c r="DG13" s="624"/>
      <c r="DH13" s="624"/>
      <c r="DI13" s="624"/>
      <c r="DJ13" s="624"/>
      <c r="DK13" s="624"/>
      <c r="DL13" s="624"/>
      <c r="DM13" s="624"/>
      <c r="DN13" s="624"/>
      <c r="DO13" s="624"/>
      <c r="DP13" s="625"/>
      <c r="DQ13" s="632">
        <v>2197359</v>
      </c>
      <c r="DR13" s="624"/>
      <c r="DS13" s="624"/>
      <c r="DT13" s="624"/>
      <c r="DU13" s="624"/>
      <c r="DV13" s="624"/>
      <c r="DW13" s="624"/>
      <c r="DX13" s="624"/>
      <c r="DY13" s="624"/>
      <c r="DZ13" s="624"/>
      <c r="EA13" s="624"/>
      <c r="EB13" s="624"/>
      <c r="EC13" s="633"/>
    </row>
    <row r="14" spans="2:143" ht="11.25" customHeight="1" x14ac:dyDescent="0.15">
      <c r="B14" s="620" t="s">
        <v>259</v>
      </c>
      <c r="C14" s="621"/>
      <c r="D14" s="621"/>
      <c r="E14" s="621"/>
      <c r="F14" s="621"/>
      <c r="G14" s="621"/>
      <c r="H14" s="621"/>
      <c r="I14" s="621"/>
      <c r="J14" s="621"/>
      <c r="K14" s="621"/>
      <c r="L14" s="621"/>
      <c r="M14" s="621"/>
      <c r="N14" s="621"/>
      <c r="O14" s="621"/>
      <c r="P14" s="621"/>
      <c r="Q14" s="622"/>
      <c r="R14" s="623" t="s">
        <v>149</v>
      </c>
      <c r="S14" s="624"/>
      <c r="T14" s="624"/>
      <c r="U14" s="624"/>
      <c r="V14" s="624"/>
      <c r="W14" s="624"/>
      <c r="X14" s="624"/>
      <c r="Y14" s="625"/>
      <c r="Z14" s="626" t="s">
        <v>149</v>
      </c>
      <c r="AA14" s="626"/>
      <c r="AB14" s="626"/>
      <c r="AC14" s="626"/>
      <c r="AD14" s="627" t="s">
        <v>131</v>
      </c>
      <c r="AE14" s="627"/>
      <c r="AF14" s="627"/>
      <c r="AG14" s="627"/>
      <c r="AH14" s="627"/>
      <c r="AI14" s="627"/>
      <c r="AJ14" s="627"/>
      <c r="AK14" s="627"/>
      <c r="AL14" s="628" t="s">
        <v>230</v>
      </c>
      <c r="AM14" s="629"/>
      <c r="AN14" s="629"/>
      <c r="AO14" s="630"/>
      <c r="AP14" s="620" t="s">
        <v>260</v>
      </c>
      <c r="AQ14" s="621"/>
      <c r="AR14" s="621"/>
      <c r="AS14" s="621"/>
      <c r="AT14" s="621"/>
      <c r="AU14" s="621"/>
      <c r="AV14" s="621"/>
      <c r="AW14" s="621"/>
      <c r="AX14" s="621"/>
      <c r="AY14" s="621"/>
      <c r="AZ14" s="621"/>
      <c r="BA14" s="621"/>
      <c r="BB14" s="621"/>
      <c r="BC14" s="621"/>
      <c r="BD14" s="621"/>
      <c r="BE14" s="621"/>
      <c r="BF14" s="622"/>
      <c r="BG14" s="623">
        <v>309012</v>
      </c>
      <c r="BH14" s="624"/>
      <c r="BI14" s="624"/>
      <c r="BJ14" s="624"/>
      <c r="BK14" s="624"/>
      <c r="BL14" s="624"/>
      <c r="BM14" s="624"/>
      <c r="BN14" s="625"/>
      <c r="BO14" s="626">
        <v>3.4</v>
      </c>
      <c r="BP14" s="626"/>
      <c r="BQ14" s="626"/>
      <c r="BR14" s="626"/>
      <c r="BS14" s="627" t="s">
        <v>131</v>
      </c>
      <c r="BT14" s="627"/>
      <c r="BU14" s="627"/>
      <c r="BV14" s="627"/>
      <c r="BW14" s="627"/>
      <c r="BX14" s="627"/>
      <c r="BY14" s="627"/>
      <c r="BZ14" s="627"/>
      <c r="CA14" s="627"/>
      <c r="CB14" s="631"/>
      <c r="CD14" s="620" t="s">
        <v>261</v>
      </c>
      <c r="CE14" s="621"/>
      <c r="CF14" s="621"/>
      <c r="CG14" s="621"/>
      <c r="CH14" s="621"/>
      <c r="CI14" s="621"/>
      <c r="CJ14" s="621"/>
      <c r="CK14" s="621"/>
      <c r="CL14" s="621"/>
      <c r="CM14" s="621"/>
      <c r="CN14" s="621"/>
      <c r="CO14" s="621"/>
      <c r="CP14" s="621"/>
      <c r="CQ14" s="622"/>
      <c r="CR14" s="623">
        <v>792016</v>
      </c>
      <c r="CS14" s="624"/>
      <c r="CT14" s="624"/>
      <c r="CU14" s="624"/>
      <c r="CV14" s="624"/>
      <c r="CW14" s="624"/>
      <c r="CX14" s="624"/>
      <c r="CY14" s="625"/>
      <c r="CZ14" s="626">
        <v>1.9</v>
      </c>
      <c r="DA14" s="626"/>
      <c r="DB14" s="626"/>
      <c r="DC14" s="626"/>
      <c r="DD14" s="632">
        <v>32440</v>
      </c>
      <c r="DE14" s="624"/>
      <c r="DF14" s="624"/>
      <c r="DG14" s="624"/>
      <c r="DH14" s="624"/>
      <c r="DI14" s="624"/>
      <c r="DJ14" s="624"/>
      <c r="DK14" s="624"/>
      <c r="DL14" s="624"/>
      <c r="DM14" s="624"/>
      <c r="DN14" s="624"/>
      <c r="DO14" s="624"/>
      <c r="DP14" s="625"/>
      <c r="DQ14" s="632">
        <v>720952</v>
      </c>
      <c r="DR14" s="624"/>
      <c r="DS14" s="624"/>
      <c r="DT14" s="624"/>
      <c r="DU14" s="624"/>
      <c r="DV14" s="624"/>
      <c r="DW14" s="624"/>
      <c r="DX14" s="624"/>
      <c r="DY14" s="624"/>
      <c r="DZ14" s="624"/>
      <c r="EA14" s="624"/>
      <c r="EB14" s="624"/>
      <c r="EC14" s="633"/>
    </row>
    <row r="15" spans="2:143" ht="11.25" customHeight="1" x14ac:dyDescent="0.15">
      <c r="B15" s="620" t="s">
        <v>262</v>
      </c>
      <c r="C15" s="621"/>
      <c r="D15" s="621"/>
      <c r="E15" s="621"/>
      <c r="F15" s="621"/>
      <c r="G15" s="621"/>
      <c r="H15" s="621"/>
      <c r="I15" s="621"/>
      <c r="J15" s="621"/>
      <c r="K15" s="621"/>
      <c r="L15" s="621"/>
      <c r="M15" s="621"/>
      <c r="N15" s="621"/>
      <c r="O15" s="621"/>
      <c r="P15" s="621"/>
      <c r="Q15" s="622"/>
      <c r="R15" s="623" t="s">
        <v>131</v>
      </c>
      <c r="S15" s="624"/>
      <c r="T15" s="624"/>
      <c r="U15" s="624"/>
      <c r="V15" s="624"/>
      <c r="W15" s="624"/>
      <c r="X15" s="624"/>
      <c r="Y15" s="625"/>
      <c r="Z15" s="626" t="s">
        <v>230</v>
      </c>
      <c r="AA15" s="626"/>
      <c r="AB15" s="626"/>
      <c r="AC15" s="626"/>
      <c r="AD15" s="627" t="s">
        <v>131</v>
      </c>
      <c r="AE15" s="627"/>
      <c r="AF15" s="627"/>
      <c r="AG15" s="627"/>
      <c r="AH15" s="627"/>
      <c r="AI15" s="627"/>
      <c r="AJ15" s="627"/>
      <c r="AK15" s="627"/>
      <c r="AL15" s="628" t="s">
        <v>131</v>
      </c>
      <c r="AM15" s="629"/>
      <c r="AN15" s="629"/>
      <c r="AO15" s="630"/>
      <c r="AP15" s="620" t="s">
        <v>263</v>
      </c>
      <c r="AQ15" s="621"/>
      <c r="AR15" s="621"/>
      <c r="AS15" s="621"/>
      <c r="AT15" s="621"/>
      <c r="AU15" s="621"/>
      <c r="AV15" s="621"/>
      <c r="AW15" s="621"/>
      <c r="AX15" s="621"/>
      <c r="AY15" s="621"/>
      <c r="AZ15" s="621"/>
      <c r="BA15" s="621"/>
      <c r="BB15" s="621"/>
      <c r="BC15" s="621"/>
      <c r="BD15" s="621"/>
      <c r="BE15" s="621"/>
      <c r="BF15" s="622"/>
      <c r="BG15" s="623">
        <v>397708</v>
      </c>
      <c r="BH15" s="624"/>
      <c r="BI15" s="624"/>
      <c r="BJ15" s="624"/>
      <c r="BK15" s="624"/>
      <c r="BL15" s="624"/>
      <c r="BM15" s="624"/>
      <c r="BN15" s="625"/>
      <c r="BO15" s="626">
        <v>4.4000000000000004</v>
      </c>
      <c r="BP15" s="626"/>
      <c r="BQ15" s="626"/>
      <c r="BR15" s="626"/>
      <c r="BS15" s="627" t="s">
        <v>131</v>
      </c>
      <c r="BT15" s="627"/>
      <c r="BU15" s="627"/>
      <c r="BV15" s="627"/>
      <c r="BW15" s="627"/>
      <c r="BX15" s="627"/>
      <c r="BY15" s="627"/>
      <c r="BZ15" s="627"/>
      <c r="CA15" s="627"/>
      <c r="CB15" s="631"/>
      <c r="CD15" s="620" t="s">
        <v>264</v>
      </c>
      <c r="CE15" s="621"/>
      <c r="CF15" s="621"/>
      <c r="CG15" s="621"/>
      <c r="CH15" s="621"/>
      <c r="CI15" s="621"/>
      <c r="CJ15" s="621"/>
      <c r="CK15" s="621"/>
      <c r="CL15" s="621"/>
      <c r="CM15" s="621"/>
      <c r="CN15" s="621"/>
      <c r="CO15" s="621"/>
      <c r="CP15" s="621"/>
      <c r="CQ15" s="622"/>
      <c r="CR15" s="623">
        <v>2664536</v>
      </c>
      <c r="CS15" s="624"/>
      <c r="CT15" s="624"/>
      <c r="CU15" s="624"/>
      <c r="CV15" s="624"/>
      <c r="CW15" s="624"/>
      <c r="CX15" s="624"/>
      <c r="CY15" s="625"/>
      <c r="CZ15" s="626">
        <v>6.5</v>
      </c>
      <c r="DA15" s="626"/>
      <c r="DB15" s="626"/>
      <c r="DC15" s="626"/>
      <c r="DD15" s="632">
        <v>205401</v>
      </c>
      <c r="DE15" s="624"/>
      <c r="DF15" s="624"/>
      <c r="DG15" s="624"/>
      <c r="DH15" s="624"/>
      <c r="DI15" s="624"/>
      <c r="DJ15" s="624"/>
      <c r="DK15" s="624"/>
      <c r="DL15" s="624"/>
      <c r="DM15" s="624"/>
      <c r="DN15" s="624"/>
      <c r="DO15" s="624"/>
      <c r="DP15" s="625"/>
      <c r="DQ15" s="632">
        <v>2332119</v>
      </c>
      <c r="DR15" s="624"/>
      <c r="DS15" s="624"/>
      <c r="DT15" s="624"/>
      <c r="DU15" s="624"/>
      <c r="DV15" s="624"/>
      <c r="DW15" s="624"/>
      <c r="DX15" s="624"/>
      <c r="DY15" s="624"/>
      <c r="DZ15" s="624"/>
      <c r="EA15" s="624"/>
      <c r="EB15" s="624"/>
      <c r="EC15" s="633"/>
    </row>
    <row r="16" spans="2:143" ht="11.25" customHeight="1" x14ac:dyDescent="0.15">
      <c r="B16" s="620" t="s">
        <v>265</v>
      </c>
      <c r="C16" s="621"/>
      <c r="D16" s="621"/>
      <c r="E16" s="621"/>
      <c r="F16" s="621"/>
      <c r="G16" s="621"/>
      <c r="H16" s="621"/>
      <c r="I16" s="621"/>
      <c r="J16" s="621"/>
      <c r="K16" s="621"/>
      <c r="L16" s="621"/>
      <c r="M16" s="621"/>
      <c r="N16" s="621"/>
      <c r="O16" s="621"/>
      <c r="P16" s="621"/>
      <c r="Q16" s="622"/>
      <c r="R16" s="623">
        <v>29044</v>
      </c>
      <c r="S16" s="624"/>
      <c r="T16" s="624"/>
      <c r="U16" s="624"/>
      <c r="V16" s="624"/>
      <c r="W16" s="624"/>
      <c r="X16" s="624"/>
      <c r="Y16" s="625"/>
      <c r="Z16" s="626">
        <v>0.1</v>
      </c>
      <c r="AA16" s="626"/>
      <c r="AB16" s="626"/>
      <c r="AC16" s="626"/>
      <c r="AD16" s="627">
        <v>29044</v>
      </c>
      <c r="AE16" s="627"/>
      <c r="AF16" s="627"/>
      <c r="AG16" s="627"/>
      <c r="AH16" s="627"/>
      <c r="AI16" s="627"/>
      <c r="AJ16" s="627"/>
      <c r="AK16" s="627"/>
      <c r="AL16" s="628">
        <v>0.1</v>
      </c>
      <c r="AM16" s="629"/>
      <c r="AN16" s="629"/>
      <c r="AO16" s="630"/>
      <c r="AP16" s="620" t="s">
        <v>266</v>
      </c>
      <c r="AQ16" s="621"/>
      <c r="AR16" s="621"/>
      <c r="AS16" s="621"/>
      <c r="AT16" s="621"/>
      <c r="AU16" s="621"/>
      <c r="AV16" s="621"/>
      <c r="AW16" s="621"/>
      <c r="AX16" s="621"/>
      <c r="AY16" s="621"/>
      <c r="AZ16" s="621"/>
      <c r="BA16" s="621"/>
      <c r="BB16" s="621"/>
      <c r="BC16" s="621"/>
      <c r="BD16" s="621"/>
      <c r="BE16" s="621"/>
      <c r="BF16" s="622"/>
      <c r="BG16" s="623" t="s">
        <v>230</v>
      </c>
      <c r="BH16" s="624"/>
      <c r="BI16" s="624"/>
      <c r="BJ16" s="624"/>
      <c r="BK16" s="624"/>
      <c r="BL16" s="624"/>
      <c r="BM16" s="624"/>
      <c r="BN16" s="625"/>
      <c r="BO16" s="626" t="s">
        <v>131</v>
      </c>
      <c r="BP16" s="626"/>
      <c r="BQ16" s="626"/>
      <c r="BR16" s="626"/>
      <c r="BS16" s="627" t="s">
        <v>230</v>
      </c>
      <c r="BT16" s="627"/>
      <c r="BU16" s="627"/>
      <c r="BV16" s="627"/>
      <c r="BW16" s="627"/>
      <c r="BX16" s="627"/>
      <c r="BY16" s="627"/>
      <c r="BZ16" s="627"/>
      <c r="CA16" s="627"/>
      <c r="CB16" s="631"/>
      <c r="CD16" s="620" t="s">
        <v>267</v>
      </c>
      <c r="CE16" s="621"/>
      <c r="CF16" s="621"/>
      <c r="CG16" s="621"/>
      <c r="CH16" s="621"/>
      <c r="CI16" s="621"/>
      <c r="CJ16" s="621"/>
      <c r="CK16" s="621"/>
      <c r="CL16" s="621"/>
      <c r="CM16" s="621"/>
      <c r="CN16" s="621"/>
      <c r="CO16" s="621"/>
      <c r="CP16" s="621"/>
      <c r="CQ16" s="622"/>
      <c r="CR16" s="623">
        <v>202097</v>
      </c>
      <c r="CS16" s="624"/>
      <c r="CT16" s="624"/>
      <c r="CU16" s="624"/>
      <c r="CV16" s="624"/>
      <c r="CW16" s="624"/>
      <c r="CX16" s="624"/>
      <c r="CY16" s="625"/>
      <c r="CZ16" s="626">
        <v>0.5</v>
      </c>
      <c r="DA16" s="626"/>
      <c r="DB16" s="626"/>
      <c r="DC16" s="626"/>
      <c r="DD16" s="632" t="s">
        <v>230</v>
      </c>
      <c r="DE16" s="624"/>
      <c r="DF16" s="624"/>
      <c r="DG16" s="624"/>
      <c r="DH16" s="624"/>
      <c r="DI16" s="624"/>
      <c r="DJ16" s="624"/>
      <c r="DK16" s="624"/>
      <c r="DL16" s="624"/>
      <c r="DM16" s="624"/>
      <c r="DN16" s="624"/>
      <c r="DO16" s="624"/>
      <c r="DP16" s="625"/>
      <c r="DQ16" s="632">
        <v>13248</v>
      </c>
      <c r="DR16" s="624"/>
      <c r="DS16" s="624"/>
      <c r="DT16" s="624"/>
      <c r="DU16" s="624"/>
      <c r="DV16" s="624"/>
      <c r="DW16" s="624"/>
      <c r="DX16" s="624"/>
      <c r="DY16" s="624"/>
      <c r="DZ16" s="624"/>
      <c r="EA16" s="624"/>
      <c r="EB16" s="624"/>
      <c r="EC16" s="633"/>
    </row>
    <row r="17" spans="2:133" ht="11.25" customHeight="1" x14ac:dyDescent="0.15">
      <c r="B17" s="620" t="s">
        <v>268</v>
      </c>
      <c r="C17" s="621"/>
      <c r="D17" s="621"/>
      <c r="E17" s="621"/>
      <c r="F17" s="621"/>
      <c r="G17" s="621"/>
      <c r="H17" s="621"/>
      <c r="I17" s="621"/>
      <c r="J17" s="621"/>
      <c r="K17" s="621"/>
      <c r="L17" s="621"/>
      <c r="M17" s="621"/>
      <c r="N17" s="621"/>
      <c r="O17" s="621"/>
      <c r="P17" s="621"/>
      <c r="Q17" s="622"/>
      <c r="R17" s="623">
        <v>168122</v>
      </c>
      <c r="S17" s="624"/>
      <c r="T17" s="624"/>
      <c r="U17" s="624"/>
      <c r="V17" s="624"/>
      <c r="W17" s="624"/>
      <c r="X17" s="624"/>
      <c r="Y17" s="625"/>
      <c r="Z17" s="626">
        <v>0.4</v>
      </c>
      <c r="AA17" s="626"/>
      <c r="AB17" s="626"/>
      <c r="AC17" s="626"/>
      <c r="AD17" s="627">
        <v>168122</v>
      </c>
      <c r="AE17" s="627"/>
      <c r="AF17" s="627"/>
      <c r="AG17" s="627"/>
      <c r="AH17" s="627"/>
      <c r="AI17" s="627"/>
      <c r="AJ17" s="627"/>
      <c r="AK17" s="627"/>
      <c r="AL17" s="628">
        <v>0.8</v>
      </c>
      <c r="AM17" s="629"/>
      <c r="AN17" s="629"/>
      <c r="AO17" s="630"/>
      <c r="AP17" s="620" t="s">
        <v>269</v>
      </c>
      <c r="AQ17" s="621"/>
      <c r="AR17" s="621"/>
      <c r="AS17" s="621"/>
      <c r="AT17" s="621"/>
      <c r="AU17" s="621"/>
      <c r="AV17" s="621"/>
      <c r="AW17" s="621"/>
      <c r="AX17" s="621"/>
      <c r="AY17" s="621"/>
      <c r="AZ17" s="621"/>
      <c r="BA17" s="621"/>
      <c r="BB17" s="621"/>
      <c r="BC17" s="621"/>
      <c r="BD17" s="621"/>
      <c r="BE17" s="621"/>
      <c r="BF17" s="622"/>
      <c r="BG17" s="623" t="s">
        <v>131</v>
      </c>
      <c r="BH17" s="624"/>
      <c r="BI17" s="624"/>
      <c r="BJ17" s="624"/>
      <c r="BK17" s="624"/>
      <c r="BL17" s="624"/>
      <c r="BM17" s="624"/>
      <c r="BN17" s="625"/>
      <c r="BO17" s="626" t="s">
        <v>230</v>
      </c>
      <c r="BP17" s="626"/>
      <c r="BQ17" s="626"/>
      <c r="BR17" s="626"/>
      <c r="BS17" s="627" t="s">
        <v>149</v>
      </c>
      <c r="BT17" s="627"/>
      <c r="BU17" s="627"/>
      <c r="BV17" s="627"/>
      <c r="BW17" s="627"/>
      <c r="BX17" s="627"/>
      <c r="BY17" s="627"/>
      <c r="BZ17" s="627"/>
      <c r="CA17" s="627"/>
      <c r="CB17" s="631"/>
      <c r="CD17" s="620" t="s">
        <v>270</v>
      </c>
      <c r="CE17" s="621"/>
      <c r="CF17" s="621"/>
      <c r="CG17" s="621"/>
      <c r="CH17" s="621"/>
      <c r="CI17" s="621"/>
      <c r="CJ17" s="621"/>
      <c r="CK17" s="621"/>
      <c r="CL17" s="621"/>
      <c r="CM17" s="621"/>
      <c r="CN17" s="621"/>
      <c r="CO17" s="621"/>
      <c r="CP17" s="621"/>
      <c r="CQ17" s="622"/>
      <c r="CR17" s="623">
        <v>3715357</v>
      </c>
      <c r="CS17" s="624"/>
      <c r="CT17" s="624"/>
      <c r="CU17" s="624"/>
      <c r="CV17" s="624"/>
      <c r="CW17" s="624"/>
      <c r="CX17" s="624"/>
      <c r="CY17" s="625"/>
      <c r="CZ17" s="626">
        <v>9</v>
      </c>
      <c r="DA17" s="626"/>
      <c r="DB17" s="626"/>
      <c r="DC17" s="626"/>
      <c r="DD17" s="632" t="s">
        <v>230</v>
      </c>
      <c r="DE17" s="624"/>
      <c r="DF17" s="624"/>
      <c r="DG17" s="624"/>
      <c r="DH17" s="624"/>
      <c r="DI17" s="624"/>
      <c r="DJ17" s="624"/>
      <c r="DK17" s="624"/>
      <c r="DL17" s="624"/>
      <c r="DM17" s="624"/>
      <c r="DN17" s="624"/>
      <c r="DO17" s="624"/>
      <c r="DP17" s="625"/>
      <c r="DQ17" s="632">
        <v>3683495</v>
      </c>
      <c r="DR17" s="624"/>
      <c r="DS17" s="624"/>
      <c r="DT17" s="624"/>
      <c r="DU17" s="624"/>
      <c r="DV17" s="624"/>
      <c r="DW17" s="624"/>
      <c r="DX17" s="624"/>
      <c r="DY17" s="624"/>
      <c r="DZ17" s="624"/>
      <c r="EA17" s="624"/>
      <c r="EB17" s="624"/>
      <c r="EC17" s="633"/>
    </row>
    <row r="18" spans="2:133" ht="11.25" customHeight="1" x14ac:dyDescent="0.15">
      <c r="B18" s="620" t="s">
        <v>271</v>
      </c>
      <c r="C18" s="621"/>
      <c r="D18" s="621"/>
      <c r="E18" s="621"/>
      <c r="F18" s="621"/>
      <c r="G18" s="621"/>
      <c r="H18" s="621"/>
      <c r="I18" s="621"/>
      <c r="J18" s="621"/>
      <c r="K18" s="621"/>
      <c r="L18" s="621"/>
      <c r="M18" s="621"/>
      <c r="N18" s="621"/>
      <c r="O18" s="621"/>
      <c r="P18" s="621"/>
      <c r="Q18" s="622"/>
      <c r="R18" s="623">
        <v>64329</v>
      </c>
      <c r="S18" s="624"/>
      <c r="T18" s="624"/>
      <c r="U18" s="624"/>
      <c r="V18" s="624"/>
      <c r="W18" s="624"/>
      <c r="X18" s="624"/>
      <c r="Y18" s="625"/>
      <c r="Z18" s="626">
        <v>0.2</v>
      </c>
      <c r="AA18" s="626"/>
      <c r="AB18" s="626"/>
      <c r="AC18" s="626"/>
      <c r="AD18" s="627">
        <v>64329</v>
      </c>
      <c r="AE18" s="627"/>
      <c r="AF18" s="627"/>
      <c r="AG18" s="627"/>
      <c r="AH18" s="627"/>
      <c r="AI18" s="627"/>
      <c r="AJ18" s="627"/>
      <c r="AK18" s="627"/>
      <c r="AL18" s="628">
        <v>0.3</v>
      </c>
      <c r="AM18" s="629"/>
      <c r="AN18" s="629"/>
      <c r="AO18" s="630"/>
      <c r="AP18" s="620" t="s">
        <v>272</v>
      </c>
      <c r="AQ18" s="621"/>
      <c r="AR18" s="621"/>
      <c r="AS18" s="621"/>
      <c r="AT18" s="621"/>
      <c r="AU18" s="621"/>
      <c r="AV18" s="621"/>
      <c r="AW18" s="621"/>
      <c r="AX18" s="621"/>
      <c r="AY18" s="621"/>
      <c r="AZ18" s="621"/>
      <c r="BA18" s="621"/>
      <c r="BB18" s="621"/>
      <c r="BC18" s="621"/>
      <c r="BD18" s="621"/>
      <c r="BE18" s="621"/>
      <c r="BF18" s="622"/>
      <c r="BG18" s="623" t="s">
        <v>131</v>
      </c>
      <c r="BH18" s="624"/>
      <c r="BI18" s="624"/>
      <c r="BJ18" s="624"/>
      <c r="BK18" s="624"/>
      <c r="BL18" s="624"/>
      <c r="BM18" s="624"/>
      <c r="BN18" s="625"/>
      <c r="BO18" s="626" t="s">
        <v>149</v>
      </c>
      <c r="BP18" s="626"/>
      <c r="BQ18" s="626"/>
      <c r="BR18" s="626"/>
      <c r="BS18" s="627" t="s">
        <v>131</v>
      </c>
      <c r="BT18" s="627"/>
      <c r="BU18" s="627"/>
      <c r="BV18" s="627"/>
      <c r="BW18" s="627"/>
      <c r="BX18" s="627"/>
      <c r="BY18" s="627"/>
      <c r="BZ18" s="627"/>
      <c r="CA18" s="627"/>
      <c r="CB18" s="631"/>
      <c r="CD18" s="620" t="s">
        <v>273</v>
      </c>
      <c r="CE18" s="621"/>
      <c r="CF18" s="621"/>
      <c r="CG18" s="621"/>
      <c r="CH18" s="621"/>
      <c r="CI18" s="621"/>
      <c r="CJ18" s="621"/>
      <c r="CK18" s="621"/>
      <c r="CL18" s="621"/>
      <c r="CM18" s="621"/>
      <c r="CN18" s="621"/>
      <c r="CO18" s="621"/>
      <c r="CP18" s="621"/>
      <c r="CQ18" s="622"/>
      <c r="CR18" s="623" t="s">
        <v>230</v>
      </c>
      <c r="CS18" s="624"/>
      <c r="CT18" s="624"/>
      <c r="CU18" s="624"/>
      <c r="CV18" s="624"/>
      <c r="CW18" s="624"/>
      <c r="CX18" s="624"/>
      <c r="CY18" s="625"/>
      <c r="CZ18" s="626" t="s">
        <v>131</v>
      </c>
      <c r="DA18" s="626"/>
      <c r="DB18" s="626"/>
      <c r="DC18" s="626"/>
      <c r="DD18" s="632" t="s">
        <v>149</v>
      </c>
      <c r="DE18" s="624"/>
      <c r="DF18" s="624"/>
      <c r="DG18" s="624"/>
      <c r="DH18" s="624"/>
      <c r="DI18" s="624"/>
      <c r="DJ18" s="624"/>
      <c r="DK18" s="624"/>
      <c r="DL18" s="624"/>
      <c r="DM18" s="624"/>
      <c r="DN18" s="624"/>
      <c r="DO18" s="624"/>
      <c r="DP18" s="625"/>
      <c r="DQ18" s="632" t="s">
        <v>230</v>
      </c>
      <c r="DR18" s="624"/>
      <c r="DS18" s="624"/>
      <c r="DT18" s="624"/>
      <c r="DU18" s="624"/>
      <c r="DV18" s="624"/>
      <c r="DW18" s="624"/>
      <c r="DX18" s="624"/>
      <c r="DY18" s="624"/>
      <c r="DZ18" s="624"/>
      <c r="EA18" s="624"/>
      <c r="EB18" s="624"/>
      <c r="EC18" s="633"/>
    </row>
    <row r="19" spans="2:133" ht="11.25" customHeight="1" x14ac:dyDescent="0.15">
      <c r="B19" s="620" t="s">
        <v>274</v>
      </c>
      <c r="C19" s="621"/>
      <c r="D19" s="621"/>
      <c r="E19" s="621"/>
      <c r="F19" s="621"/>
      <c r="G19" s="621"/>
      <c r="H19" s="621"/>
      <c r="I19" s="621"/>
      <c r="J19" s="621"/>
      <c r="K19" s="621"/>
      <c r="L19" s="621"/>
      <c r="M19" s="621"/>
      <c r="N19" s="621"/>
      <c r="O19" s="621"/>
      <c r="P19" s="621"/>
      <c r="Q19" s="622"/>
      <c r="R19" s="623">
        <v>58173</v>
      </c>
      <c r="S19" s="624"/>
      <c r="T19" s="624"/>
      <c r="U19" s="624"/>
      <c r="V19" s="624"/>
      <c r="W19" s="624"/>
      <c r="X19" s="624"/>
      <c r="Y19" s="625"/>
      <c r="Z19" s="626">
        <v>0.1</v>
      </c>
      <c r="AA19" s="626"/>
      <c r="AB19" s="626"/>
      <c r="AC19" s="626"/>
      <c r="AD19" s="627">
        <v>58173</v>
      </c>
      <c r="AE19" s="627"/>
      <c r="AF19" s="627"/>
      <c r="AG19" s="627"/>
      <c r="AH19" s="627"/>
      <c r="AI19" s="627"/>
      <c r="AJ19" s="627"/>
      <c r="AK19" s="627"/>
      <c r="AL19" s="628">
        <v>0.3</v>
      </c>
      <c r="AM19" s="629"/>
      <c r="AN19" s="629"/>
      <c r="AO19" s="630"/>
      <c r="AP19" s="620" t="s">
        <v>275</v>
      </c>
      <c r="AQ19" s="621"/>
      <c r="AR19" s="621"/>
      <c r="AS19" s="621"/>
      <c r="AT19" s="621"/>
      <c r="AU19" s="621"/>
      <c r="AV19" s="621"/>
      <c r="AW19" s="621"/>
      <c r="AX19" s="621"/>
      <c r="AY19" s="621"/>
      <c r="AZ19" s="621"/>
      <c r="BA19" s="621"/>
      <c r="BB19" s="621"/>
      <c r="BC19" s="621"/>
      <c r="BD19" s="621"/>
      <c r="BE19" s="621"/>
      <c r="BF19" s="622"/>
      <c r="BG19" s="623">
        <v>208634</v>
      </c>
      <c r="BH19" s="624"/>
      <c r="BI19" s="624"/>
      <c r="BJ19" s="624"/>
      <c r="BK19" s="624"/>
      <c r="BL19" s="624"/>
      <c r="BM19" s="624"/>
      <c r="BN19" s="625"/>
      <c r="BO19" s="626">
        <v>2.2999999999999998</v>
      </c>
      <c r="BP19" s="626"/>
      <c r="BQ19" s="626"/>
      <c r="BR19" s="626"/>
      <c r="BS19" s="627" t="s">
        <v>149</v>
      </c>
      <c r="BT19" s="627"/>
      <c r="BU19" s="627"/>
      <c r="BV19" s="627"/>
      <c r="BW19" s="627"/>
      <c r="BX19" s="627"/>
      <c r="BY19" s="627"/>
      <c r="BZ19" s="627"/>
      <c r="CA19" s="627"/>
      <c r="CB19" s="631"/>
      <c r="CD19" s="620" t="s">
        <v>276</v>
      </c>
      <c r="CE19" s="621"/>
      <c r="CF19" s="621"/>
      <c r="CG19" s="621"/>
      <c r="CH19" s="621"/>
      <c r="CI19" s="621"/>
      <c r="CJ19" s="621"/>
      <c r="CK19" s="621"/>
      <c r="CL19" s="621"/>
      <c r="CM19" s="621"/>
      <c r="CN19" s="621"/>
      <c r="CO19" s="621"/>
      <c r="CP19" s="621"/>
      <c r="CQ19" s="622"/>
      <c r="CR19" s="623" t="s">
        <v>230</v>
      </c>
      <c r="CS19" s="624"/>
      <c r="CT19" s="624"/>
      <c r="CU19" s="624"/>
      <c r="CV19" s="624"/>
      <c r="CW19" s="624"/>
      <c r="CX19" s="624"/>
      <c r="CY19" s="625"/>
      <c r="CZ19" s="626" t="s">
        <v>131</v>
      </c>
      <c r="DA19" s="626"/>
      <c r="DB19" s="626"/>
      <c r="DC19" s="626"/>
      <c r="DD19" s="632" t="s">
        <v>131</v>
      </c>
      <c r="DE19" s="624"/>
      <c r="DF19" s="624"/>
      <c r="DG19" s="624"/>
      <c r="DH19" s="624"/>
      <c r="DI19" s="624"/>
      <c r="DJ19" s="624"/>
      <c r="DK19" s="624"/>
      <c r="DL19" s="624"/>
      <c r="DM19" s="624"/>
      <c r="DN19" s="624"/>
      <c r="DO19" s="624"/>
      <c r="DP19" s="625"/>
      <c r="DQ19" s="632" t="s">
        <v>131</v>
      </c>
      <c r="DR19" s="624"/>
      <c r="DS19" s="624"/>
      <c r="DT19" s="624"/>
      <c r="DU19" s="624"/>
      <c r="DV19" s="624"/>
      <c r="DW19" s="624"/>
      <c r="DX19" s="624"/>
      <c r="DY19" s="624"/>
      <c r="DZ19" s="624"/>
      <c r="EA19" s="624"/>
      <c r="EB19" s="624"/>
      <c r="EC19" s="633"/>
    </row>
    <row r="20" spans="2:133" ht="11.25" customHeight="1" x14ac:dyDescent="0.15">
      <c r="B20" s="636" t="s">
        <v>277</v>
      </c>
      <c r="C20" s="637"/>
      <c r="D20" s="637"/>
      <c r="E20" s="637"/>
      <c r="F20" s="637"/>
      <c r="G20" s="637"/>
      <c r="H20" s="637"/>
      <c r="I20" s="637"/>
      <c r="J20" s="637"/>
      <c r="K20" s="637"/>
      <c r="L20" s="637"/>
      <c r="M20" s="637"/>
      <c r="N20" s="637"/>
      <c r="O20" s="637"/>
      <c r="P20" s="637"/>
      <c r="Q20" s="638"/>
      <c r="R20" s="623">
        <v>6156</v>
      </c>
      <c r="S20" s="624"/>
      <c r="T20" s="624"/>
      <c r="U20" s="624"/>
      <c r="V20" s="624"/>
      <c r="W20" s="624"/>
      <c r="X20" s="624"/>
      <c r="Y20" s="625"/>
      <c r="Z20" s="626">
        <v>0</v>
      </c>
      <c r="AA20" s="626"/>
      <c r="AB20" s="626"/>
      <c r="AC20" s="626"/>
      <c r="AD20" s="627">
        <v>6156</v>
      </c>
      <c r="AE20" s="627"/>
      <c r="AF20" s="627"/>
      <c r="AG20" s="627"/>
      <c r="AH20" s="627"/>
      <c r="AI20" s="627"/>
      <c r="AJ20" s="627"/>
      <c r="AK20" s="627"/>
      <c r="AL20" s="628">
        <v>0</v>
      </c>
      <c r="AM20" s="629"/>
      <c r="AN20" s="629"/>
      <c r="AO20" s="630"/>
      <c r="AP20" s="620" t="s">
        <v>278</v>
      </c>
      <c r="AQ20" s="621"/>
      <c r="AR20" s="621"/>
      <c r="AS20" s="621"/>
      <c r="AT20" s="621"/>
      <c r="AU20" s="621"/>
      <c r="AV20" s="621"/>
      <c r="AW20" s="621"/>
      <c r="AX20" s="621"/>
      <c r="AY20" s="621"/>
      <c r="AZ20" s="621"/>
      <c r="BA20" s="621"/>
      <c r="BB20" s="621"/>
      <c r="BC20" s="621"/>
      <c r="BD20" s="621"/>
      <c r="BE20" s="621"/>
      <c r="BF20" s="622"/>
      <c r="BG20" s="623">
        <v>208634</v>
      </c>
      <c r="BH20" s="624"/>
      <c r="BI20" s="624"/>
      <c r="BJ20" s="624"/>
      <c r="BK20" s="624"/>
      <c r="BL20" s="624"/>
      <c r="BM20" s="624"/>
      <c r="BN20" s="625"/>
      <c r="BO20" s="626">
        <v>2.2999999999999998</v>
      </c>
      <c r="BP20" s="626"/>
      <c r="BQ20" s="626"/>
      <c r="BR20" s="626"/>
      <c r="BS20" s="627" t="s">
        <v>131</v>
      </c>
      <c r="BT20" s="627"/>
      <c r="BU20" s="627"/>
      <c r="BV20" s="627"/>
      <c r="BW20" s="627"/>
      <c r="BX20" s="627"/>
      <c r="BY20" s="627"/>
      <c r="BZ20" s="627"/>
      <c r="CA20" s="627"/>
      <c r="CB20" s="631"/>
      <c r="CD20" s="620" t="s">
        <v>279</v>
      </c>
      <c r="CE20" s="621"/>
      <c r="CF20" s="621"/>
      <c r="CG20" s="621"/>
      <c r="CH20" s="621"/>
      <c r="CI20" s="621"/>
      <c r="CJ20" s="621"/>
      <c r="CK20" s="621"/>
      <c r="CL20" s="621"/>
      <c r="CM20" s="621"/>
      <c r="CN20" s="621"/>
      <c r="CO20" s="621"/>
      <c r="CP20" s="621"/>
      <c r="CQ20" s="622"/>
      <c r="CR20" s="623">
        <v>41198595</v>
      </c>
      <c r="CS20" s="624"/>
      <c r="CT20" s="624"/>
      <c r="CU20" s="624"/>
      <c r="CV20" s="624"/>
      <c r="CW20" s="624"/>
      <c r="CX20" s="624"/>
      <c r="CY20" s="625"/>
      <c r="CZ20" s="626">
        <v>100</v>
      </c>
      <c r="DA20" s="626"/>
      <c r="DB20" s="626"/>
      <c r="DC20" s="626"/>
      <c r="DD20" s="632">
        <v>4318651</v>
      </c>
      <c r="DE20" s="624"/>
      <c r="DF20" s="624"/>
      <c r="DG20" s="624"/>
      <c r="DH20" s="624"/>
      <c r="DI20" s="624"/>
      <c r="DJ20" s="624"/>
      <c r="DK20" s="624"/>
      <c r="DL20" s="624"/>
      <c r="DM20" s="624"/>
      <c r="DN20" s="624"/>
      <c r="DO20" s="624"/>
      <c r="DP20" s="625"/>
      <c r="DQ20" s="632">
        <v>24048237</v>
      </c>
      <c r="DR20" s="624"/>
      <c r="DS20" s="624"/>
      <c r="DT20" s="624"/>
      <c r="DU20" s="624"/>
      <c r="DV20" s="624"/>
      <c r="DW20" s="624"/>
      <c r="DX20" s="624"/>
      <c r="DY20" s="624"/>
      <c r="DZ20" s="624"/>
      <c r="EA20" s="624"/>
      <c r="EB20" s="624"/>
      <c r="EC20" s="633"/>
    </row>
    <row r="21" spans="2:133" ht="11.25" customHeight="1" x14ac:dyDescent="0.15">
      <c r="B21" s="620" t="s">
        <v>280</v>
      </c>
      <c r="C21" s="621"/>
      <c r="D21" s="621"/>
      <c r="E21" s="621"/>
      <c r="F21" s="621"/>
      <c r="G21" s="621"/>
      <c r="H21" s="621"/>
      <c r="I21" s="621"/>
      <c r="J21" s="621"/>
      <c r="K21" s="621"/>
      <c r="L21" s="621"/>
      <c r="M21" s="621"/>
      <c r="N21" s="621"/>
      <c r="O21" s="621"/>
      <c r="P21" s="621"/>
      <c r="Q21" s="622"/>
      <c r="R21" s="623">
        <v>11071971</v>
      </c>
      <c r="S21" s="624"/>
      <c r="T21" s="624"/>
      <c r="U21" s="624"/>
      <c r="V21" s="624"/>
      <c r="W21" s="624"/>
      <c r="X21" s="624"/>
      <c r="Y21" s="625"/>
      <c r="Z21" s="626">
        <v>25.9</v>
      </c>
      <c r="AA21" s="626"/>
      <c r="AB21" s="626"/>
      <c r="AC21" s="626"/>
      <c r="AD21" s="627">
        <v>9824125</v>
      </c>
      <c r="AE21" s="627"/>
      <c r="AF21" s="627"/>
      <c r="AG21" s="627"/>
      <c r="AH21" s="627"/>
      <c r="AI21" s="627"/>
      <c r="AJ21" s="627"/>
      <c r="AK21" s="627"/>
      <c r="AL21" s="628">
        <v>45.9</v>
      </c>
      <c r="AM21" s="629"/>
      <c r="AN21" s="629"/>
      <c r="AO21" s="630"/>
      <c r="AP21" s="620" t="s">
        <v>281</v>
      </c>
      <c r="AQ21" s="639"/>
      <c r="AR21" s="639"/>
      <c r="AS21" s="639"/>
      <c r="AT21" s="639"/>
      <c r="AU21" s="639"/>
      <c r="AV21" s="639"/>
      <c r="AW21" s="639"/>
      <c r="AX21" s="639"/>
      <c r="AY21" s="639"/>
      <c r="AZ21" s="639"/>
      <c r="BA21" s="639"/>
      <c r="BB21" s="639"/>
      <c r="BC21" s="639"/>
      <c r="BD21" s="639"/>
      <c r="BE21" s="639"/>
      <c r="BF21" s="640"/>
      <c r="BG21" s="623">
        <v>27351</v>
      </c>
      <c r="BH21" s="624"/>
      <c r="BI21" s="624"/>
      <c r="BJ21" s="624"/>
      <c r="BK21" s="624"/>
      <c r="BL21" s="624"/>
      <c r="BM21" s="624"/>
      <c r="BN21" s="625"/>
      <c r="BO21" s="626">
        <v>0.3</v>
      </c>
      <c r="BP21" s="626"/>
      <c r="BQ21" s="626"/>
      <c r="BR21" s="626"/>
      <c r="BS21" s="627" t="s">
        <v>131</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282</v>
      </c>
      <c r="C22" s="621"/>
      <c r="D22" s="621"/>
      <c r="E22" s="621"/>
      <c r="F22" s="621"/>
      <c r="G22" s="621"/>
      <c r="H22" s="621"/>
      <c r="I22" s="621"/>
      <c r="J22" s="621"/>
      <c r="K22" s="621"/>
      <c r="L22" s="621"/>
      <c r="M22" s="621"/>
      <c r="N22" s="621"/>
      <c r="O22" s="621"/>
      <c r="P22" s="621"/>
      <c r="Q22" s="622"/>
      <c r="R22" s="623">
        <v>9824125</v>
      </c>
      <c r="S22" s="624"/>
      <c r="T22" s="624"/>
      <c r="U22" s="624"/>
      <c r="V22" s="624"/>
      <c r="W22" s="624"/>
      <c r="X22" s="624"/>
      <c r="Y22" s="625"/>
      <c r="Z22" s="626">
        <v>23</v>
      </c>
      <c r="AA22" s="626"/>
      <c r="AB22" s="626"/>
      <c r="AC22" s="626"/>
      <c r="AD22" s="627">
        <v>9824125</v>
      </c>
      <c r="AE22" s="627"/>
      <c r="AF22" s="627"/>
      <c r="AG22" s="627"/>
      <c r="AH22" s="627"/>
      <c r="AI22" s="627"/>
      <c r="AJ22" s="627"/>
      <c r="AK22" s="627"/>
      <c r="AL22" s="628">
        <v>45.9</v>
      </c>
      <c r="AM22" s="629"/>
      <c r="AN22" s="629"/>
      <c r="AO22" s="630"/>
      <c r="AP22" s="620" t="s">
        <v>283</v>
      </c>
      <c r="AQ22" s="639"/>
      <c r="AR22" s="639"/>
      <c r="AS22" s="639"/>
      <c r="AT22" s="639"/>
      <c r="AU22" s="639"/>
      <c r="AV22" s="639"/>
      <c r="AW22" s="639"/>
      <c r="AX22" s="639"/>
      <c r="AY22" s="639"/>
      <c r="AZ22" s="639"/>
      <c r="BA22" s="639"/>
      <c r="BB22" s="639"/>
      <c r="BC22" s="639"/>
      <c r="BD22" s="639"/>
      <c r="BE22" s="639"/>
      <c r="BF22" s="640"/>
      <c r="BG22" s="623" t="s">
        <v>230</v>
      </c>
      <c r="BH22" s="624"/>
      <c r="BI22" s="624"/>
      <c r="BJ22" s="624"/>
      <c r="BK22" s="624"/>
      <c r="BL22" s="624"/>
      <c r="BM22" s="624"/>
      <c r="BN22" s="625"/>
      <c r="BO22" s="626" t="s">
        <v>230</v>
      </c>
      <c r="BP22" s="626"/>
      <c r="BQ22" s="626"/>
      <c r="BR22" s="626"/>
      <c r="BS22" s="627" t="s">
        <v>230</v>
      </c>
      <c r="BT22" s="627"/>
      <c r="BU22" s="627"/>
      <c r="BV22" s="627"/>
      <c r="BW22" s="627"/>
      <c r="BX22" s="627"/>
      <c r="BY22" s="627"/>
      <c r="BZ22" s="627"/>
      <c r="CA22" s="627"/>
      <c r="CB22" s="631"/>
      <c r="CD22" s="605" t="s">
        <v>284</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285</v>
      </c>
      <c r="C23" s="621"/>
      <c r="D23" s="621"/>
      <c r="E23" s="621"/>
      <c r="F23" s="621"/>
      <c r="G23" s="621"/>
      <c r="H23" s="621"/>
      <c r="I23" s="621"/>
      <c r="J23" s="621"/>
      <c r="K23" s="621"/>
      <c r="L23" s="621"/>
      <c r="M23" s="621"/>
      <c r="N23" s="621"/>
      <c r="O23" s="621"/>
      <c r="P23" s="621"/>
      <c r="Q23" s="622"/>
      <c r="R23" s="623">
        <v>1247799</v>
      </c>
      <c r="S23" s="624"/>
      <c r="T23" s="624"/>
      <c r="U23" s="624"/>
      <c r="V23" s="624"/>
      <c r="W23" s="624"/>
      <c r="X23" s="624"/>
      <c r="Y23" s="625"/>
      <c r="Z23" s="626">
        <v>2.9</v>
      </c>
      <c r="AA23" s="626"/>
      <c r="AB23" s="626"/>
      <c r="AC23" s="626"/>
      <c r="AD23" s="627" t="s">
        <v>131</v>
      </c>
      <c r="AE23" s="627"/>
      <c r="AF23" s="627"/>
      <c r="AG23" s="627"/>
      <c r="AH23" s="627"/>
      <c r="AI23" s="627"/>
      <c r="AJ23" s="627"/>
      <c r="AK23" s="627"/>
      <c r="AL23" s="628" t="s">
        <v>131</v>
      </c>
      <c r="AM23" s="629"/>
      <c r="AN23" s="629"/>
      <c r="AO23" s="630"/>
      <c r="AP23" s="620" t="s">
        <v>286</v>
      </c>
      <c r="AQ23" s="639"/>
      <c r="AR23" s="639"/>
      <c r="AS23" s="639"/>
      <c r="AT23" s="639"/>
      <c r="AU23" s="639"/>
      <c r="AV23" s="639"/>
      <c r="AW23" s="639"/>
      <c r="AX23" s="639"/>
      <c r="AY23" s="639"/>
      <c r="AZ23" s="639"/>
      <c r="BA23" s="639"/>
      <c r="BB23" s="639"/>
      <c r="BC23" s="639"/>
      <c r="BD23" s="639"/>
      <c r="BE23" s="639"/>
      <c r="BF23" s="640"/>
      <c r="BG23" s="623">
        <v>181283</v>
      </c>
      <c r="BH23" s="624"/>
      <c r="BI23" s="624"/>
      <c r="BJ23" s="624"/>
      <c r="BK23" s="624"/>
      <c r="BL23" s="624"/>
      <c r="BM23" s="624"/>
      <c r="BN23" s="625"/>
      <c r="BO23" s="626">
        <v>2</v>
      </c>
      <c r="BP23" s="626"/>
      <c r="BQ23" s="626"/>
      <c r="BR23" s="626"/>
      <c r="BS23" s="627" t="s">
        <v>131</v>
      </c>
      <c r="BT23" s="627"/>
      <c r="BU23" s="627"/>
      <c r="BV23" s="627"/>
      <c r="BW23" s="627"/>
      <c r="BX23" s="627"/>
      <c r="BY23" s="627"/>
      <c r="BZ23" s="627"/>
      <c r="CA23" s="627"/>
      <c r="CB23" s="631"/>
      <c r="CD23" s="605" t="s">
        <v>224</v>
      </c>
      <c r="CE23" s="606"/>
      <c r="CF23" s="606"/>
      <c r="CG23" s="606"/>
      <c r="CH23" s="606"/>
      <c r="CI23" s="606"/>
      <c r="CJ23" s="606"/>
      <c r="CK23" s="606"/>
      <c r="CL23" s="606"/>
      <c r="CM23" s="606"/>
      <c r="CN23" s="606"/>
      <c r="CO23" s="606"/>
      <c r="CP23" s="606"/>
      <c r="CQ23" s="607"/>
      <c r="CR23" s="605" t="s">
        <v>287</v>
      </c>
      <c r="CS23" s="606"/>
      <c r="CT23" s="606"/>
      <c r="CU23" s="606"/>
      <c r="CV23" s="606"/>
      <c r="CW23" s="606"/>
      <c r="CX23" s="606"/>
      <c r="CY23" s="607"/>
      <c r="CZ23" s="605" t="s">
        <v>288</v>
      </c>
      <c r="DA23" s="606"/>
      <c r="DB23" s="606"/>
      <c r="DC23" s="607"/>
      <c r="DD23" s="605" t="s">
        <v>289</v>
      </c>
      <c r="DE23" s="606"/>
      <c r="DF23" s="606"/>
      <c r="DG23" s="606"/>
      <c r="DH23" s="606"/>
      <c r="DI23" s="606"/>
      <c r="DJ23" s="606"/>
      <c r="DK23" s="607"/>
      <c r="DL23" s="650" t="s">
        <v>290</v>
      </c>
      <c r="DM23" s="651"/>
      <c r="DN23" s="651"/>
      <c r="DO23" s="651"/>
      <c r="DP23" s="651"/>
      <c r="DQ23" s="651"/>
      <c r="DR23" s="651"/>
      <c r="DS23" s="651"/>
      <c r="DT23" s="651"/>
      <c r="DU23" s="651"/>
      <c r="DV23" s="652"/>
      <c r="DW23" s="605" t="s">
        <v>291</v>
      </c>
      <c r="DX23" s="606"/>
      <c r="DY23" s="606"/>
      <c r="DZ23" s="606"/>
      <c r="EA23" s="606"/>
      <c r="EB23" s="606"/>
      <c r="EC23" s="607"/>
    </row>
    <row r="24" spans="2:133" ht="11.25" customHeight="1" x14ac:dyDescent="0.15">
      <c r="B24" s="620" t="s">
        <v>292</v>
      </c>
      <c r="C24" s="621"/>
      <c r="D24" s="621"/>
      <c r="E24" s="621"/>
      <c r="F24" s="621"/>
      <c r="G24" s="621"/>
      <c r="H24" s="621"/>
      <c r="I24" s="621"/>
      <c r="J24" s="621"/>
      <c r="K24" s="621"/>
      <c r="L24" s="621"/>
      <c r="M24" s="621"/>
      <c r="N24" s="621"/>
      <c r="O24" s="621"/>
      <c r="P24" s="621"/>
      <c r="Q24" s="622"/>
      <c r="R24" s="623">
        <v>47</v>
      </c>
      <c r="S24" s="624"/>
      <c r="T24" s="624"/>
      <c r="U24" s="624"/>
      <c r="V24" s="624"/>
      <c r="W24" s="624"/>
      <c r="X24" s="624"/>
      <c r="Y24" s="625"/>
      <c r="Z24" s="626">
        <v>0</v>
      </c>
      <c r="AA24" s="626"/>
      <c r="AB24" s="626"/>
      <c r="AC24" s="626"/>
      <c r="AD24" s="627" t="s">
        <v>230</v>
      </c>
      <c r="AE24" s="627"/>
      <c r="AF24" s="627"/>
      <c r="AG24" s="627"/>
      <c r="AH24" s="627"/>
      <c r="AI24" s="627"/>
      <c r="AJ24" s="627"/>
      <c r="AK24" s="627"/>
      <c r="AL24" s="628" t="s">
        <v>131</v>
      </c>
      <c r="AM24" s="629"/>
      <c r="AN24" s="629"/>
      <c r="AO24" s="630"/>
      <c r="AP24" s="620" t="s">
        <v>293</v>
      </c>
      <c r="AQ24" s="639"/>
      <c r="AR24" s="639"/>
      <c r="AS24" s="639"/>
      <c r="AT24" s="639"/>
      <c r="AU24" s="639"/>
      <c r="AV24" s="639"/>
      <c r="AW24" s="639"/>
      <c r="AX24" s="639"/>
      <c r="AY24" s="639"/>
      <c r="AZ24" s="639"/>
      <c r="BA24" s="639"/>
      <c r="BB24" s="639"/>
      <c r="BC24" s="639"/>
      <c r="BD24" s="639"/>
      <c r="BE24" s="639"/>
      <c r="BF24" s="640"/>
      <c r="BG24" s="623" t="s">
        <v>131</v>
      </c>
      <c r="BH24" s="624"/>
      <c r="BI24" s="624"/>
      <c r="BJ24" s="624"/>
      <c r="BK24" s="624"/>
      <c r="BL24" s="624"/>
      <c r="BM24" s="624"/>
      <c r="BN24" s="625"/>
      <c r="BO24" s="626" t="s">
        <v>230</v>
      </c>
      <c r="BP24" s="626"/>
      <c r="BQ24" s="626"/>
      <c r="BR24" s="626"/>
      <c r="BS24" s="627" t="s">
        <v>230</v>
      </c>
      <c r="BT24" s="627"/>
      <c r="BU24" s="627"/>
      <c r="BV24" s="627"/>
      <c r="BW24" s="627"/>
      <c r="BX24" s="627"/>
      <c r="BY24" s="627"/>
      <c r="BZ24" s="627"/>
      <c r="CA24" s="627"/>
      <c r="CB24" s="631"/>
      <c r="CD24" s="609" t="s">
        <v>294</v>
      </c>
      <c r="CE24" s="610"/>
      <c r="CF24" s="610"/>
      <c r="CG24" s="610"/>
      <c r="CH24" s="610"/>
      <c r="CI24" s="610"/>
      <c r="CJ24" s="610"/>
      <c r="CK24" s="610"/>
      <c r="CL24" s="610"/>
      <c r="CM24" s="610"/>
      <c r="CN24" s="610"/>
      <c r="CO24" s="610"/>
      <c r="CP24" s="610"/>
      <c r="CQ24" s="611"/>
      <c r="CR24" s="612">
        <v>15530745</v>
      </c>
      <c r="CS24" s="613"/>
      <c r="CT24" s="613"/>
      <c r="CU24" s="613"/>
      <c r="CV24" s="613"/>
      <c r="CW24" s="613"/>
      <c r="CX24" s="613"/>
      <c r="CY24" s="614"/>
      <c r="CZ24" s="617">
        <v>37.700000000000003</v>
      </c>
      <c r="DA24" s="618"/>
      <c r="DB24" s="618"/>
      <c r="DC24" s="634"/>
      <c r="DD24" s="657">
        <v>11117986</v>
      </c>
      <c r="DE24" s="613"/>
      <c r="DF24" s="613"/>
      <c r="DG24" s="613"/>
      <c r="DH24" s="613"/>
      <c r="DI24" s="613"/>
      <c r="DJ24" s="613"/>
      <c r="DK24" s="614"/>
      <c r="DL24" s="657">
        <v>10673004</v>
      </c>
      <c r="DM24" s="613"/>
      <c r="DN24" s="613"/>
      <c r="DO24" s="613"/>
      <c r="DP24" s="613"/>
      <c r="DQ24" s="613"/>
      <c r="DR24" s="613"/>
      <c r="DS24" s="613"/>
      <c r="DT24" s="613"/>
      <c r="DU24" s="613"/>
      <c r="DV24" s="614"/>
      <c r="DW24" s="617">
        <v>49.1</v>
      </c>
      <c r="DX24" s="618"/>
      <c r="DY24" s="618"/>
      <c r="DZ24" s="618"/>
      <c r="EA24" s="618"/>
      <c r="EB24" s="618"/>
      <c r="EC24" s="619"/>
    </row>
    <row r="25" spans="2:133" ht="11.25" customHeight="1" x14ac:dyDescent="0.15">
      <c r="B25" s="620" t="s">
        <v>295</v>
      </c>
      <c r="C25" s="621"/>
      <c r="D25" s="621"/>
      <c r="E25" s="621"/>
      <c r="F25" s="621"/>
      <c r="G25" s="621"/>
      <c r="H25" s="621"/>
      <c r="I25" s="621"/>
      <c r="J25" s="621"/>
      <c r="K25" s="621"/>
      <c r="L25" s="621"/>
      <c r="M25" s="621"/>
      <c r="N25" s="621"/>
      <c r="O25" s="621"/>
      <c r="P25" s="621"/>
      <c r="Q25" s="622"/>
      <c r="R25" s="623">
        <v>22750438</v>
      </c>
      <c r="S25" s="624"/>
      <c r="T25" s="624"/>
      <c r="U25" s="624"/>
      <c r="V25" s="624"/>
      <c r="W25" s="624"/>
      <c r="X25" s="624"/>
      <c r="Y25" s="625"/>
      <c r="Z25" s="626">
        <v>53.3</v>
      </c>
      <c r="AA25" s="626"/>
      <c r="AB25" s="626"/>
      <c r="AC25" s="626"/>
      <c r="AD25" s="627">
        <v>21321309</v>
      </c>
      <c r="AE25" s="627"/>
      <c r="AF25" s="627"/>
      <c r="AG25" s="627"/>
      <c r="AH25" s="627"/>
      <c r="AI25" s="627"/>
      <c r="AJ25" s="627"/>
      <c r="AK25" s="627"/>
      <c r="AL25" s="628">
        <v>99.7</v>
      </c>
      <c r="AM25" s="629"/>
      <c r="AN25" s="629"/>
      <c r="AO25" s="630"/>
      <c r="AP25" s="620" t="s">
        <v>296</v>
      </c>
      <c r="AQ25" s="639"/>
      <c r="AR25" s="639"/>
      <c r="AS25" s="639"/>
      <c r="AT25" s="639"/>
      <c r="AU25" s="639"/>
      <c r="AV25" s="639"/>
      <c r="AW25" s="639"/>
      <c r="AX25" s="639"/>
      <c r="AY25" s="639"/>
      <c r="AZ25" s="639"/>
      <c r="BA25" s="639"/>
      <c r="BB25" s="639"/>
      <c r="BC25" s="639"/>
      <c r="BD25" s="639"/>
      <c r="BE25" s="639"/>
      <c r="BF25" s="640"/>
      <c r="BG25" s="623" t="s">
        <v>131</v>
      </c>
      <c r="BH25" s="624"/>
      <c r="BI25" s="624"/>
      <c r="BJ25" s="624"/>
      <c r="BK25" s="624"/>
      <c r="BL25" s="624"/>
      <c r="BM25" s="624"/>
      <c r="BN25" s="625"/>
      <c r="BO25" s="626" t="s">
        <v>131</v>
      </c>
      <c r="BP25" s="626"/>
      <c r="BQ25" s="626"/>
      <c r="BR25" s="626"/>
      <c r="BS25" s="627" t="s">
        <v>230</v>
      </c>
      <c r="BT25" s="627"/>
      <c r="BU25" s="627"/>
      <c r="BV25" s="627"/>
      <c r="BW25" s="627"/>
      <c r="BX25" s="627"/>
      <c r="BY25" s="627"/>
      <c r="BZ25" s="627"/>
      <c r="CA25" s="627"/>
      <c r="CB25" s="631"/>
      <c r="CD25" s="620" t="s">
        <v>297</v>
      </c>
      <c r="CE25" s="621"/>
      <c r="CF25" s="621"/>
      <c r="CG25" s="621"/>
      <c r="CH25" s="621"/>
      <c r="CI25" s="621"/>
      <c r="CJ25" s="621"/>
      <c r="CK25" s="621"/>
      <c r="CL25" s="621"/>
      <c r="CM25" s="621"/>
      <c r="CN25" s="621"/>
      <c r="CO25" s="621"/>
      <c r="CP25" s="621"/>
      <c r="CQ25" s="622"/>
      <c r="CR25" s="623">
        <v>6307564</v>
      </c>
      <c r="CS25" s="653"/>
      <c r="CT25" s="653"/>
      <c r="CU25" s="653"/>
      <c r="CV25" s="653"/>
      <c r="CW25" s="653"/>
      <c r="CX25" s="653"/>
      <c r="CY25" s="654"/>
      <c r="CZ25" s="628">
        <v>15.3</v>
      </c>
      <c r="DA25" s="655"/>
      <c r="DB25" s="655"/>
      <c r="DC25" s="658"/>
      <c r="DD25" s="632">
        <v>5626512</v>
      </c>
      <c r="DE25" s="653"/>
      <c r="DF25" s="653"/>
      <c r="DG25" s="653"/>
      <c r="DH25" s="653"/>
      <c r="DI25" s="653"/>
      <c r="DJ25" s="653"/>
      <c r="DK25" s="654"/>
      <c r="DL25" s="632">
        <v>5481571</v>
      </c>
      <c r="DM25" s="653"/>
      <c r="DN25" s="653"/>
      <c r="DO25" s="653"/>
      <c r="DP25" s="653"/>
      <c r="DQ25" s="653"/>
      <c r="DR25" s="653"/>
      <c r="DS25" s="653"/>
      <c r="DT25" s="653"/>
      <c r="DU25" s="653"/>
      <c r="DV25" s="654"/>
      <c r="DW25" s="628">
        <v>25.2</v>
      </c>
      <c r="DX25" s="655"/>
      <c r="DY25" s="655"/>
      <c r="DZ25" s="655"/>
      <c r="EA25" s="655"/>
      <c r="EB25" s="655"/>
      <c r="EC25" s="656"/>
    </row>
    <row r="26" spans="2:133" ht="11.25" customHeight="1" x14ac:dyDescent="0.15">
      <c r="B26" s="620" t="s">
        <v>298</v>
      </c>
      <c r="C26" s="621"/>
      <c r="D26" s="621"/>
      <c r="E26" s="621"/>
      <c r="F26" s="621"/>
      <c r="G26" s="621"/>
      <c r="H26" s="621"/>
      <c r="I26" s="621"/>
      <c r="J26" s="621"/>
      <c r="K26" s="621"/>
      <c r="L26" s="621"/>
      <c r="M26" s="621"/>
      <c r="N26" s="621"/>
      <c r="O26" s="621"/>
      <c r="P26" s="621"/>
      <c r="Q26" s="622"/>
      <c r="R26" s="623">
        <v>6749</v>
      </c>
      <c r="S26" s="624"/>
      <c r="T26" s="624"/>
      <c r="U26" s="624"/>
      <c r="V26" s="624"/>
      <c r="W26" s="624"/>
      <c r="X26" s="624"/>
      <c r="Y26" s="625"/>
      <c r="Z26" s="626">
        <v>0</v>
      </c>
      <c r="AA26" s="626"/>
      <c r="AB26" s="626"/>
      <c r="AC26" s="626"/>
      <c r="AD26" s="627">
        <v>6749</v>
      </c>
      <c r="AE26" s="627"/>
      <c r="AF26" s="627"/>
      <c r="AG26" s="627"/>
      <c r="AH26" s="627"/>
      <c r="AI26" s="627"/>
      <c r="AJ26" s="627"/>
      <c r="AK26" s="627"/>
      <c r="AL26" s="628">
        <v>0</v>
      </c>
      <c r="AM26" s="629"/>
      <c r="AN26" s="629"/>
      <c r="AO26" s="630"/>
      <c r="AP26" s="620" t="s">
        <v>299</v>
      </c>
      <c r="AQ26" s="639"/>
      <c r="AR26" s="639"/>
      <c r="AS26" s="639"/>
      <c r="AT26" s="639"/>
      <c r="AU26" s="639"/>
      <c r="AV26" s="639"/>
      <c r="AW26" s="639"/>
      <c r="AX26" s="639"/>
      <c r="AY26" s="639"/>
      <c r="AZ26" s="639"/>
      <c r="BA26" s="639"/>
      <c r="BB26" s="639"/>
      <c r="BC26" s="639"/>
      <c r="BD26" s="639"/>
      <c r="BE26" s="639"/>
      <c r="BF26" s="640"/>
      <c r="BG26" s="623" t="s">
        <v>131</v>
      </c>
      <c r="BH26" s="624"/>
      <c r="BI26" s="624"/>
      <c r="BJ26" s="624"/>
      <c r="BK26" s="624"/>
      <c r="BL26" s="624"/>
      <c r="BM26" s="624"/>
      <c r="BN26" s="625"/>
      <c r="BO26" s="626" t="s">
        <v>230</v>
      </c>
      <c r="BP26" s="626"/>
      <c r="BQ26" s="626"/>
      <c r="BR26" s="626"/>
      <c r="BS26" s="627" t="s">
        <v>131</v>
      </c>
      <c r="BT26" s="627"/>
      <c r="BU26" s="627"/>
      <c r="BV26" s="627"/>
      <c r="BW26" s="627"/>
      <c r="BX26" s="627"/>
      <c r="BY26" s="627"/>
      <c r="BZ26" s="627"/>
      <c r="CA26" s="627"/>
      <c r="CB26" s="631"/>
      <c r="CD26" s="620" t="s">
        <v>300</v>
      </c>
      <c r="CE26" s="621"/>
      <c r="CF26" s="621"/>
      <c r="CG26" s="621"/>
      <c r="CH26" s="621"/>
      <c r="CI26" s="621"/>
      <c r="CJ26" s="621"/>
      <c r="CK26" s="621"/>
      <c r="CL26" s="621"/>
      <c r="CM26" s="621"/>
      <c r="CN26" s="621"/>
      <c r="CO26" s="621"/>
      <c r="CP26" s="621"/>
      <c r="CQ26" s="622"/>
      <c r="CR26" s="623">
        <v>2961258</v>
      </c>
      <c r="CS26" s="624"/>
      <c r="CT26" s="624"/>
      <c r="CU26" s="624"/>
      <c r="CV26" s="624"/>
      <c r="CW26" s="624"/>
      <c r="CX26" s="624"/>
      <c r="CY26" s="625"/>
      <c r="CZ26" s="628">
        <v>7.2</v>
      </c>
      <c r="DA26" s="655"/>
      <c r="DB26" s="655"/>
      <c r="DC26" s="658"/>
      <c r="DD26" s="632">
        <v>2590557</v>
      </c>
      <c r="DE26" s="624"/>
      <c r="DF26" s="624"/>
      <c r="DG26" s="624"/>
      <c r="DH26" s="624"/>
      <c r="DI26" s="624"/>
      <c r="DJ26" s="624"/>
      <c r="DK26" s="625"/>
      <c r="DL26" s="632" t="s">
        <v>230</v>
      </c>
      <c r="DM26" s="624"/>
      <c r="DN26" s="624"/>
      <c r="DO26" s="624"/>
      <c r="DP26" s="624"/>
      <c r="DQ26" s="624"/>
      <c r="DR26" s="624"/>
      <c r="DS26" s="624"/>
      <c r="DT26" s="624"/>
      <c r="DU26" s="624"/>
      <c r="DV26" s="625"/>
      <c r="DW26" s="628" t="s">
        <v>131</v>
      </c>
      <c r="DX26" s="655"/>
      <c r="DY26" s="655"/>
      <c r="DZ26" s="655"/>
      <c r="EA26" s="655"/>
      <c r="EB26" s="655"/>
      <c r="EC26" s="656"/>
    </row>
    <row r="27" spans="2:133" ht="11.25" customHeight="1" x14ac:dyDescent="0.15">
      <c r="B27" s="620" t="s">
        <v>301</v>
      </c>
      <c r="C27" s="621"/>
      <c r="D27" s="621"/>
      <c r="E27" s="621"/>
      <c r="F27" s="621"/>
      <c r="G27" s="621"/>
      <c r="H27" s="621"/>
      <c r="I27" s="621"/>
      <c r="J27" s="621"/>
      <c r="K27" s="621"/>
      <c r="L27" s="621"/>
      <c r="M27" s="621"/>
      <c r="N27" s="621"/>
      <c r="O27" s="621"/>
      <c r="P27" s="621"/>
      <c r="Q27" s="622"/>
      <c r="R27" s="623">
        <v>191020</v>
      </c>
      <c r="S27" s="624"/>
      <c r="T27" s="624"/>
      <c r="U27" s="624"/>
      <c r="V27" s="624"/>
      <c r="W27" s="624"/>
      <c r="X27" s="624"/>
      <c r="Y27" s="625"/>
      <c r="Z27" s="626">
        <v>0.4</v>
      </c>
      <c r="AA27" s="626"/>
      <c r="AB27" s="626"/>
      <c r="AC27" s="626"/>
      <c r="AD27" s="627" t="s">
        <v>131</v>
      </c>
      <c r="AE27" s="627"/>
      <c r="AF27" s="627"/>
      <c r="AG27" s="627"/>
      <c r="AH27" s="627"/>
      <c r="AI27" s="627"/>
      <c r="AJ27" s="627"/>
      <c r="AK27" s="627"/>
      <c r="AL27" s="628" t="s">
        <v>149</v>
      </c>
      <c r="AM27" s="629"/>
      <c r="AN27" s="629"/>
      <c r="AO27" s="630"/>
      <c r="AP27" s="620" t="s">
        <v>302</v>
      </c>
      <c r="AQ27" s="621"/>
      <c r="AR27" s="621"/>
      <c r="AS27" s="621"/>
      <c r="AT27" s="621"/>
      <c r="AU27" s="621"/>
      <c r="AV27" s="621"/>
      <c r="AW27" s="621"/>
      <c r="AX27" s="621"/>
      <c r="AY27" s="621"/>
      <c r="AZ27" s="621"/>
      <c r="BA27" s="621"/>
      <c r="BB27" s="621"/>
      <c r="BC27" s="621"/>
      <c r="BD27" s="621"/>
      <c r="BE27" s="621"/>
      <c r="BF27" s="622"/>
      <c r="BG27" s="623">
        <v>9056167</v>
      </c>
      <c r="BH27" s="624"/>
      <c r="BI27" s="624"/>
      <c r="BJ27" s="624"/>
      <c r="BK27" s="624"/>
      <c r="BL27" s="624"/>
      <c r="BM27" s="624"/>
      <c r="BN27" s="625"/>
      <c r="BO27" s="626">
        <v>100</v>
      </c>
      <c r="BP27" s="626"/>
      <c r="BQ27" s="626"/>
      <c r="BR27" s="626"/>
      <c r="BS27" s="627" t="s">
        <v>230</v>
      </c>
      <c r="BT27" s="627"/>
      <c r="BU27" s="627"/>
      <c r="BV27" s="627"/>
      <c r="BW27" s="627"/>
      <c r="BX27" s="627"/>
      <c r="BY27" s="627"/>
      <c r="BZ27" s="627"/>
      <c r="CA27" s="627"/>
      <c r="CB27" s="631"/>
      <c r="CD27" s="620" t="s">
        <v>303</v>
      </c>
      <c r="CE27" s="621"/>
      <c r="CF27" s="621"/>
      <c r="CG27" s="621"/>
      <c r="CH27" s="621"/>
      <c r="CI27" s="621"/>
      <c r="CJ27" s="621"/>
      <c r="CK27" s="621"/>
      <c r="CL27" s="621"/>
      <c r="CM27" s="621"/>
      <c r="CN27" s="621"/>
      <c r="CO27" s="621"/>
      <c r="CP27" s="621"/>
      <c r="CQ27" s="622"/>
      <c r="CR27" s="623">
        <v>5517381</v>
      </c>
      <c r="CS27" s="653"/>
      <c r="CT27" s="653"/>
      <c r="CU27" s="653"/>
      <c r="CV27" s="653"/>
      <c r="CW27" s="653"/>
      <c r="CX27" s="653"/>
      <c r="CY27" s="654"/>
      <c r="CZ27" s="628">
        <v>13.4</v>
      </c>
      <c r="DA27" s="655"/>
      <c r="DB27" s="655"/>
      <c r="DC27" s="658"/>
      <c r="DD27" s="632">
        <v>1817536</v>
      </c>
      <c r="DE27" s="653"/>
      <c r="DF27" s="653"/>
      <c r="DG27" s="653"/>
      <c r="DH27" s="653"/>
      <c r="DI27" s="653"/>
      <c r="DJ27" s="653"/>
      <c r="DK27" s="654"/>
      <c r="DL27" s="632">
        <v>1712054</v>
      </c>
      <c r="DM27" s="653"/>
      <c r="DN27" s="653"/>
      <c r="DO27" s="653"/>
      <c r="DP27" s="653"/>
      <c r="DQ27" s="653"/>
      <c r="DR27" s="653"/>
      <c r="DS27" s="653"/>
      <c r="DT27" s="653"/>
      <c r="DU27" s="653"/>
      <c r="DV27" s="654"/>
      <c r="DW27" s="628">
        <v>7.9</v>
      </c>
      <c r="DX27" s="655"/>
      <c r="DY27" s="655"/>
      <c r="DZ27" s="655"/>
      <c r="EA27" s="655"/>
      <c r="EB27" s="655"/>
      <c r="EC27" s="656"/>
    </row>
    <row r="28" spans="2:133" ht="11.25" customHeight="1" x14ac:dyDescent="0.15">
      <c r="B28" s="620" t="s">
        <v>304</v>
      </c>
      <c r="C28" s="621"/>
      <c r="D28" s="621"/>
      <c r="E28" s="621"/>
      <c r="F28" s="621"/>
      <c r="G28" s="621"/>
      <c r="H28" s="621"/>
      <c r="I28" s="621"/>
      <c r="J28" s="621"/>
      <c r="K28" s="621"/>
      <c r="L28" s="621"/>
      <c r="M28" s="621"/>
      <c r="N28" s="621"/>
      <c r="O28" s="621"/>
      <c r="P28" s="621"/>
      <c r="Q28" s="622"/>
      <c r="R28" s="623">
        <v>452117</v>
      </c>
      <c r="S28" s="624"/>
      <c r="T28" s="624"/>
      <c r="U28" s="624"/>
      <c r="V28" s="624"/>
      <c r="W28" s="624"/>
      <c r="X28" s="624"/>
      <c r="Y28" s="625"/>
      <c r="Z28" s="626">
        <v>1.1000000000000001</v>
      </c>
      <c r="AA28" s="626"/>
      <c r="AB28" s="626"/>
      <c r="AC28" s="626"/>
      <c r="AD28" s="627">
        <v>35783</v>
      </c>
      <c r="AE28" s="627"/>
      <c r="AF28" s="627"/>
      <c r="AG28" s="627"/>
      <c r="AH28" s="627"/>
      <c r="AI28" s="627"/>
      <c r="AJ28" s="627"/>
      <c r="AK28" s="627"/>
      <c r="AL28" s="628">
        <v>0.2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305</v>
      </c>
      <c r="CE28" s="621"/>
      <c r="CF28" s="621"/>
      <c r="CG28" s="621"/>
      <c r="CH28" s="621"/>
      <c r="CI28" s="621"/>
      <c r="CJ28" s="621"/>
      <c r="CK28" s="621"/>
      <c r="CL28" s="621"/>
      <c r="CM28" s="621"/>
      <c r="CN28" s="621"/>
      <c r="CO28" s="621"/>
      <c r="CP28" s="621"/>
      <c r="CQ28" s="622"/>
      <c r="CR28" s="623">
        <v>3705800</v>
      </c>
      <c r="CS28" s="624"/>
      <c r="CT28" s="624"/>
      <c r="CU28" s="624"/>
      <c r="CV28" s="624"/>
      <c r="CW28" s="624"/>
      <c r="CX28" s="624"/>
      <c r="CY28" s="625"/>
      <c r="CZ28" s="628">
        <v>9</v>
      </c>
      <c r="DA28" s="655"/>
      <c r="DB28" s="655"/>
      <c r="DC28" s="658"/>
      <c r="DD28" s="632">
        <v>3673938</v>
      </c>
      <c r="DE28" s="624"/>
      <c r="DF28" s="624"/>
      <c r="DG28" s="624"/>
      <c r="DH28" s="624"/>
      <c r="DI28" s="624"/>
      <c r="DJ28" s="624"/>
      <c r="DK28" s="625"/>
      <c r="DL28" s="632">
        <v>3479379</v>
      </c>
      <c r="DM28" s="624"/>
      <c r="DN28" s="624"/>
      <c r="DO28" s="624"/>
      <c r="DP28" s="624"/>
      <c r="DQ28" s="624"/>
      <c r="DR28" s="624"/>
      <c r="DS28" s="624"/>
      <c r="DT28" s="624"/>
      <c r="DU28" s="624"/>
      <c r="DV28" s="625"/>
      <c r="DW28" s="628">
        <v>16</v>
      </c>
      <c r="DX28" s="655"/>
      <c r="DY28" s="655"/>
      <c r="DZ28" s="655"/>
      <c r="EA28" s="655"/>
      <c r="EB28" s="655"/>
      <c r="EC28" s="656"/>
    </row>
    <row r="29" spans="2:133" ht="11.25" customHeight="1" x14ac:dyDescent="0.15">
      <c r="B29" s="620" t="s">
        <v>306</v>
      </c>
      <c r="C29" s="621"/>
      <c r="D29" s="621"/>
      <c r="E29" s="621"/>
      <c r="F29" s="621"/>
      <c r="G29" s="621"/>
      <c r="H29" s="621"/>
      <c r="I29" s="621"/>
      <c r="J29" s="621"/>
      <c r="K29" s="621"/>
      <c r="L29" s="621"/>
      <c r="M29" s="621"/>
      <c r="N29" s="621"/>
      <c r="O29" s="621"/>
      <c r="P29" s="621"/>
      <c r="Q29" s="622"/>
      <c r="R29" s="623">
        <v>105454</v>
      </c>
      <c r="S29" s="624"/>
      <c r="T29" s="624"/>
      <c r="U29" s="624"/>
      <c r="V29" s="624"/>
      <c r="W29" s="624"/>
      <c r="X29" s="624"/>
      <c r="Y29" s="625"/>
      <c r="Z29" s="626">
        <v>0.2</v>
      </c>
      <c r="AA29" s="626"/>
      <c r="AB29" s="626"/>
      <c r="AC29" s="626"/>
      <c r="AD29" s="627" t="s">
        <v>230</v>
      </c>
      <c r="AE29" s="627"/>
      <c r="AF29" s="627"/>
      <c r="AG29" s="627"/>
      <c r="AH29" s="627"/>
      <c r="AI29" s="627"/>
      <c r="AJ29" s="627"/>
      <c r="AK29" s="627"/>
      <c r="AL29" s="628" t="s">
        <v>149</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307</v>
      </c>
      <c r="CE29" s="662"/>
      <c r="CF29" s="620" t="s">
        <v>308</v>
      </c>
      <c r="CG29" s="621"/>
      <c r="CH29" s="621"/>
      <c r="CI29" s="621"/>
      <c r="CJ29" s="621"/>
      <c r="CK29" s="621"/>
      <c r="CL29" s="621"/>
      <c r="CM29" s="621"/>
      <c r="CN29" s="621"/>
      <c r="CO29" s="621"/>
      <c r="CP29" s="621"/>
      <c r="CQ29" s="622"/>
      <c r="CR29" s="623">
        <v>3705796</v>
      </c>
      <c r="CS29" s="653"/>
      <c r="CT29" s="653"/>
      <c r="CU29" s="653"/>
      <c r="CV29" s="653"/>
      <c r="CW29" s="653"/>
      <c r="CX29" s="653"/>
      <c r="CY29" s="654"/>
      <c r="CZ29" s="628">
        <v>9</v>
      </c>
      <c r="DA29" s="655"/>
      <c r="DB29" s="655"/>
      <c r="DC29" s="658"/>
      <c r="DD29" s="632">
        <v>3673934</v>
      </c>
      <c r="DE29" s="653"/>
      <c r="DF29" s="653"/>
      <c r="DG29" s="653"/>
      <c r="DH29" s="653"/>
      <c r="DI29" s="653"/>
      <c r="DJ29" s="653"/>
      <c r="DK29" s="654"/>
      <c r="DL29" s="632">
        <v>3479375</v>
      </c>
      <c r="DM29" s="653"/>
      <c r="DN29" s="653"/>
      <c r="DO29" s="653"/>
      <c r="DP29" s="653"/>
      <c r="DQ29" s="653"/>
      <c r="DR29" s="653"/>
      <c r="DS29" s="653"/>
      <c r="DT29" s="653"/>
      <c r="DU29" s="653"/>
      <c r="DV29" s="654"/>
      <c r="DW29" s="628">
        <v>16</v>
      </c>
      <c r="DX29" s="655"/>
      <c r="DY29" s="655"/>
      <c r="DZ29" s="655"/>
      <c r="EA29" s="655"/>
      <c r="EB29" s="655"/>
      <c r="EC29" s="656"/>
    </row>
    <row r="30" spans="2:133" ht="11.25" customHeight="1" x14ac:dyDescent="0.15">
      <c r="B30" s="620" t="s">
        <v>309</v>
      </c>
      <c r="C30" s="621"/>
      <c r="D30" s="621"/>
      <c r="E30" s="621"/>
      <c r="F30" s="621"/>
      <c r="G30" s="621"/>
      <c r="H30" s="621"/>
      <c r="I30" s="621"/>
      <c r="J30" s="621"/>
      <c r="K30" s="621"/>
      <c r="L30" s="621"/>
      <c r="M30" s="621"/>
      <c r="N30" s="621"/>
      <c r="O30" s="621"/>
      <c r="P30" s="621"/>
      <c r="Q30" s="622"/>
      <c r="R30" s="623">
        <v>5392583</v>
      </c>
      <c r="S30" s="624"/>
      <c r="T30" s="624"/>
      <c r="U30" s="624"/>
      <c r="V30" s="624"/>
      <c r="W30" s="624"/>
      <c r="X30" s="624"/>
      <c r="Y30" s="625"/>
      <c r="Z30" s="626">
        <v>12.6</v>
      </c>
      <c r="AA30" s="626"/>
      <c r="AB30" s="626"/>
      <c r="AC30" s="626"/>
      <c r="AD30" s="627" t="s">
        <v>131</v>
      </c>
      <c r="AE30" s="627"/>
      <c r="AF30" s="627"/>
      <c r="AG30" s="627"/>
      <c r="AH30" s="627"/>
      <c r="AI30" s="627"/>
      <c r="AJ30" s="627"/>
      <c r="AK30" s="627"/>
      <c r="AL30" s="628" t="s">
        <v>131</v>
      </c>
      <c r="AM30" s="629"/>
      <c r="AN30" s="629"/>
      <c r="AO30" s="630"/>
      <c r="AP30" s="605" t="s">
        <v>224</v>
      </c>
      <c r="AQ30" s="606"/>
      <c r="AR30" s="606"/>
      <c r="AS30" s="606"/>
      <c r="AT30" s="606"/>
      <c r="AU30" s="606"/>
      <c r="AV30" s="606"/>
      <c r="AW30" s="606"/>
      <c r="AX30" s="606"/>
      <c r="AY30" s="606"/>
      <c r="AZ30" s="606"/>
      <c r="BA30" s="606"/>
      <c r="BB30" s="606"/>
      <c r="BC30" s="606"/>
      <c r="BD30" s="606"/>
      <c r="BE30" s="606"/>
      <c r="BF30" s="607"/>
      <c r="BG30" s="605" t="s">
        <v>310</v>
      </c>
      <c r="BH30" s="659"/>
      <c r="BI30" s="659"/>
      <c r="BJ30" s="659"/>
      <c r="BK30" s="659"/>
      <c r="BL30" s="659"/>
      <c r="BM30" s="659"/>
      <c r="BN30" s="659"/>
      <c r="BO30" s="659"/>
      <c r="BP30" s="659"/>
      <c r="BQ30" s="660"/>
      <c r="BR30" s="605" t="s">
        <v>311</v>
      </c>
      <c r="BS30" s="659"/>
      <c r="BT30" s="659"/>
      <c r="BU30" s="659"/>
      <c r="BV30" s="659"/>
      <c r="BW30" s="659"/>
      <c r="BX30" s="659"/>
      <c r="BY30" s="659"/>
      <c r="BZ30" s="659"/>
      <c r="CA30" s="659"/>
      <c r="CB30" s="660"/>
      <c r="CD30" s="663"/>
      <c r="CE30" s="664"/>
      <c r="CF30" s="620" t="s">
        <v>312</v>
      </c>
      <c r="CG30" s="621"/>
      <c r="CH30" s="621"/>
      <c r="CI30" s="621"/>
      <c r="CJ30" s="621"/>
      <c r="CK30" s="621"/>
      <c r="CL30" s="621"/>
      <c r="CM30" s="621"/>
      <c r="CN30" s="621"/>
      <c r="CO30" s="621"/>
      <c r="CP30" s="621"/>
      <c r="CQ30" s="622"/>
      <c r="CR30" s="623">
        <v>3629269</v>
      </c>
      <c r="CS30" s="624"/>
      <c r="CT30" s="624"/>
      <c r="CU30" s="624"/>
      <c r="CV30" s="624"/>
      <c r="CW30" s="624"/>
      <c r="CX30" s="624"/>
      <c r="CY30" s="625"/>
      <c r="CZ30" s="628">
        <v>8.8000000000000007</v>
      </c>
      <c r="DA30" s="655"/>
      <c r="DB30" s="655"/>
      <c r="DC30" s="658"/>
      <c r="DD30" s="632">
        <v>3599755</v>
      </c>
      <c r="DE30" s="624"/>
      <c r="DF30" s="624"/>
      <c r="DG30" s="624"/>
      <c r="DH30" s="624"/>
      <c r="DI30" s="624"/>
      <c r="DJ30" s="624"/>
      <c r="DK30" s="625"/>
      <c r="DL30" s="632">
        <v>3405196</v>
      </c>
      <c r="DM30" s="624"/>
      <c r="DN30" s="624"/>
      <c r="DO30" s="624"/>
      <c r="DP30" s="624"/>
      <c r="DQ30" s="624"/>
      <c r="DR30" s="624"/>
      <c r="DS30" s="624"/>
      <c r="DT30" s="624"/>
      <c r="DU30" s="624"/>
      <c r="DV30" s="625"/>
      <c r="DW30" s="628">
        <v>15.7</v>
      </c>
      <c r="DX30" s="655"/>
      <c r="DY30" s="655"/>
      <c r="DZ30" s="655"/>
      <c r="EA30" s="655"/>
      <c r="EB30" s="655"/>
      <c r="EC30" s="656"/>
    </row>
    <row r="31" spans="2:133" ht="11.25" customHeight="1" x14ac:dyDescent="0.15">
      <c r="B31" s="636" t="s">
        <v>313</v>
      </c>
      <c r="C31" s="637"/>
      <c r="D31" s="637"/>
      <c r="E31" s="637"/>
      <c r="F31" s="637"/>
      <c r="G31" s="637"/>
      <c r="H31" s="637"/>
      <c r="I31" s="637"/>
      <c r="J31" s="637"/>
      <c r="K31" s="637"/>
      <c r="L31" s="637"/>
      <c r="M31" s="637"/>
      <c r="N31" s="637"/>
      <c r="O31" s="637"/>
      <c r="P31" s="637"/>
      <c r="Q31" s="638"/>
      <c r="R31" s="623" t="s">
        <v>131</v>
      </c>
      <c r="S31" s="624"/>
      <c r="T31" s="624"/>
      <c r="U31" s="624"/>
      <c r="V31" s="624"/>
      <c r="W31" s="624"/>
      <c r="X31" s="624"/>
      <c r="Y31" s="625"/>
      <c r="Z31" s="626" t="s">
        <v>149</v>
      </c>
      <c r="AA31" s="626"/>
      <c r="AB31" s="626"/>
      <c r="AC31" s="626"/>
      <c r="AD31" s="627" t="s">
        <v>230</v>
      </c>
      <c r="AE31" s="627"/>
      <c r="AF31" s="627"/>
      <c r="AG31" s="627"/>
      <c r="AH31" s="627"/>
      <c r="AI31" s="627"/>
      <c r="AJ31" s="627"/>
      <c r="AK31" s="627"/>
      <c r="AL31" s="628" t="s">
        <v>230</v>
      </c>
      <c r="AM31" s="629"/>
      <c r="AN31" s="629"/>
      <c r="AO31" s="630"/>
      <c r="AP31" s="671" t="s">
        <v>314</v>
      </c>
      <c r="AQ31" s="672"/>
      <c r="AR31" s="672"/>
      <c r="AS31" s="672"/>
      <c r="AT31" s="677" t="s">
        <v>315</v>
      </c>
      <c r="AU31" s="218"/>
      <c r="AV31" s="218"/>
      <c r="AW31" s="218"/>
      <c r="AX31" s="609" t="s">
        <v>190</v>
      </c>
      <c r="AY31" s="610"/>
      <c r="AZ31" s="610"/>
      <c r="BA31" s="610"/>
      <c r="BB31" s="610"/>
      <c r="BC31" s="610"/>
      <c r="BD31" s="610"/>
      <c r="BE31" s="610"/>
      <c r="BF31" s="611"/>
      <c r="BG31" s="670">
        <v>99.6</v>
      </c>
      <c r="BH31" s="667"/>
      <c r="BI31" s="667"/>
      <c r="BJ31" s="667"/>
      <c r="BK31" s="667"/>
      <c r="BL31" s="667"/>
      <c r="BM31" s="618">
        <v>99.2</v>
      </c>
      <c r="BN31" s="667"/>
      <c r="BO31" s="667"/>
      <c r="BP31" s="667"/>
      <c r="BQ31" s="668"/>
      <c r="BR31" s="670">
        <v>99.7</v>
      </c>
      <c r="BS31" s="667"/>
      <c r="BT31" s="667"/>
      <c r="BU31" s="667"/>
      <c r="BV31" s="667"/>
      <c r="BW31" s="667"/>
      <c r="BX31" s="618">
        <v>98.9</v>
      </c>
      <c r="BY31" s="667"/>
      <c r="BZ31" s="667"/>
      <c r="CA31" s="667"/>
      <c r="CB31" s="668"/>
      <c r="CD31" s="663"/>
      <c r="CE31" s="664"/>
      <c r="CF31" s="620" t="s">
        <v>316</v>
      </c>
      <c r="CG31" s="621"/>
      <c r="CH31" s="621"/>
      <c r="CI31" s="621"/>
      <c r="CJ31" s="621"/>
      <c r="CK31" s="621"/>
      <c r="CL31" s="621"/>
      <c r="CM31" s="621"/>
      <c r="CN31" s="621"/>
      <c r="CO31" s="621"/>
      <c r="CP31" s="621"/>
      <c r="CQ31" s="622"/>
      <c r="CR31" s="623">
        <v>76527</v>
      </c>
      <c r="CS31" s="653"/>
      <c r="CT31" s="653"/>
      <c r="CU31" s="653"/>
      <c r="CV31" s="653"/>
      <c r="CW31" s="653"/>
      <c r="CX31" s="653"/>
      <c r="CY31" s="654"/>
      <c r="CZ31" s="628">
        <v>0.2</v>
      </c>
      <c r="DA31" s="655"/>
      <c r="DB31" s="655"/>
      <c r="DC31" s="658"/>
      <c r="DD31" s="632">
        <v>74179</v>
      </c>
      <c r="DE31" s="653"/>
      <c r="DF31" s="653"/>
      <c r="DG31" s="653"/>
      <c r="DH31" s="653"/>
      <c r="DI31" s="653"/>
      <c r="DJ31" s="653"/>
      <c r="DK31" s="654"/>
      <c r="DL31" s="632">
        <v>74179</v>
      </c>
      <c r="DM31" s="653"/>
      <c r="DN31" s="653"/>
      <c r="DO31" s="653"/>
      <c r="DP31" s="653"/>
      <c r="DQ31" s="653"/>
      <c r="DR31" s="653"/>
      <c r="DS31" s="653"/>
      <c r="DT31" s="653"/>
      <c r="DU31" s="653"/>
      <c r="DV31" s="654"/>
      <c r="DW31" s="628">
        <v>0.3</v>
      </c>
      <c r="DX31" s="655"/>
      <c r="DY31" s="655"/>
      <c r="DZ31" s="655"/>
      <c r="EA31" s="655"/>
      <c r="EB31" s="655"/>
      <c r="EC31" s="656"/>
    </row>
    <row r="32" spans="2:133" ht="11.25" customHeight="1" x14ac:dyDescent="0.15">
      <c r="B32" s="620" t="s">
        <v>317</v>
      </c>
      <c r="C32" s="621"/>
      <c r="D32" s="621"/>
      <c r="E32" s="621"/>
      <c r="F32" s="621"/>
      <c r="G32" s="621"/>
      <c r="H32" s="621"/>
      <c r="I32" s="621"/>
      <c r="J32" s="621"/>
      <c r="K32" s="621"/>
      <c r="L32" s="621"/>
      <c r="M32" s="621"/>
      <c r="N32" s="621"/>
      <c r="O32" s="621"/>
      <c r="P32" s="621"/>
      <c r="Q32" s="622"/>
      <c r="R32" s="623">
        <v>2791294</v>
      </c>
      <c r="S32" s="624"/>
      <c r="T32" s="624"/>
      <c r="U32" s="624"/>
      <c r="V32" s="624"/>
      <c r="W32" s="624"/>
      <c r="X32" s="624"/>
      <c r="Y32" s="625"/>
      <c r="Z32" s="626">
        <v>6.5</v>
      </c>
      <c r="AA32" s="626"/>
      <c r="AB32" s="626"/>
      <c r="AC32" s="626"/>
      <c r="AD32" s="627" t="s">
        <v>131</v>
      </c>
      <c r="AE32" s="627"/>
      <c r="AF32" s="627"/>
      <c r="AG32" s="627"/>
      <c r="AH32" s="627"/>
      <c r="AI32" s="627"/>
      <c r="AJ32" s="627"/>
      <c r="AK32" s="627"/>
      <c r="AL32" s="628" t="s">
        <v>131</v>
      </c>
      <c r="AM32" s="629"/>
      <c r="AN32" s="629"/>
      <c r="AO32" s="630"/>
      <c r="AP32" s="673"/>
      <c r="AQ32" s="674"/>
      <c r="AR32" s="674"/>
      <c r="AS32" s="674"/>
      <c r="AT32" s="678"/>
      <c r="AU32" s="214" t="s">
        <v>318</v>
      </c>
      <c r="AX32" s="620" t="s">
        <v>319</v>
      </c>
      <c r="AY32" s="621"/>
      <c r="AZ32" s="621"/>
      <c r="BA32" s="621"/>
      <c r="BB32" s="621"/>
      <c r="BC32" s="621"/>
      <c r="BD32" s="621"/>
      <c r="BE32" s="621"/>
      <c r="BF32" s="622"/>
      <c r="BG32" s="680">
        <v>99.6</v>
      </c>
      <c r="BH32" s="653"/>
      <c r="BI32" s="653"/>
      <c r="BJ32" s="653"/>
      <c r="BK32" s="653"/>
      <c r="BL32" s="653"/>
      <c r="BM32" s="629">
        <v>99.3</v>
      </c>
      <c r="BN32" s="653"/>
      <c r="BO32" s="653"/>
      <c r="BP32" s="653"/>
      <c r="BQ32" s="669"/>
      <c r="BR32" s="680">
        <v>99.7</v>
      </c>
      <c r="BS32" s="653"/>
      <c r="BT32" s="653"/>
      <c r="BU32" s="653"/>
      <c r="BV32" s="653"/>
      <c r="BW32" s="653"/>
      <c r="BX32" s="629">
        <v>99.2</v>
      </c>
      <c r="BY32" s="653"/>
      <c r="BZ32" s="653"/>
      <c r="CA32" s="653"/>
      <c r="CB32" s="669"/>
      <c r="CD32" s="665"/>
      <c r="CE32" s="666"/>
      <c r="CF32" s="620" t="s">
        <v>320</v>
      </c>
      <c r="CG32" s="621"/>
      <c r="CH32" s="621"/>
      <c r="CI32" s="621"/>
      <c r="CJ32" s="621"/>
      <c r="CK32" s="621"/>
      <c r="CL32" s="621"/>
      <c r="CM32" s="621"/>
      <c r="CN32" s="621"/>
      <c r="CO32" s="621"/>
      <c r="CP32" s="621"/>
      <c r="CQ32" s="622"/>
      <c r="CR32" s="623">
        <v>4</v>
      </c>
      <c r="CS32" s="624"/>
      <c r="CT32" s="624"/>
      <c r="CU32" s="624"/>
      <c r="CV32" s="624"/>
      <c r="CW32" s="624"/>
      <c r="CX32" s="624"/>
      <c r="CY32" s="625"/>
      <c r="CZ32" s="628">
        <v>0</v>
      </c>
      <c r="DA32" s="655"/>
      <c r="DB32" s="655"/>
      <c r="DC32" s="658"/>
      <c r="DD32" s="632">
        <v>4</v>
      </c>
      <c r="DE32" s="624"/>
      <c r="DF32" s="624"/>
      <c r="DG32" s="624"/>
      <c r="DH32" s="624"/>
      <c r="DI32" s="624"/>
      <c r="DJ32" s="624"/>
      <c r="DK32" s="625"/>
      <c r="DL32" s="632">
        <v>4</v>
      </c>
      <c r="DM32" s="624"/>
      <c r="DN32" s="624"/>
      <c r="DO32" s="624"/>
      <c r="DP32" s="624"/>
      <c r="DQ32" s="624"/>
      <c r="DR32" s="624"/>
      <c r="DS32" s="624"/>
      <c r="DT32" s="624"/>
      <c r="DU32" s="624"/>
      <c r="DV32" s="625"/>
      <c r="DW32" s="628">
        <v>0</v>
      </c>
      <c r="DX32" s="655"/>
      <c r="DY32" s="655"/>
      <c r="DZ32" s="655"/>
      <c r="EA32" s="655"/>
      <c r="EB32" s="655"/>
      <c r="EC32" s="656"/>
    </row>
    <row r="33" spans="2:133" ht="11.25" customHeight="1" x14ac:dyDescent="0.15">
      <c r="B33" s="620" t="s">
        <v>321</v>
      </c>
      <c r="C33" s="621"/>
      <c r="D33" s="621"/>
      <c r="E33" s="621"/>
      <c r="F33" s="621"/>
      <c r="G33" s="621"/>
      <c r="H33" s="621"/>
      <c r="I33" s="621"/>
      <c r="J33" s="621"/>
      <c r="K33" s="621"/>
      <c r="L33" s="621"/>
      <c r="M33" s="621"/>
      <c r="N33" s="621"/>
      <c r="O33" s="621"/>
      <c r="P33" s="621"/>
      <c r="Q33" s="622"/>
      <c r="R33" s="623">
        <v>401006</v>
      </c>
      <c r="S33" s="624"/>
      <c r="T33" s="624"/>
      <c r="U33" s="624"/>
      <c r="V33" s="624"/>
      <c r="W33" s="624"/>
      <c r="X33" s="624"/>
      <c r="Y33" s="625"/>
      <c r="Z33" s="626">
        <v>0.9</v>
      </c>
      <c r="AA33" s="626"/>
      <c r="AB33" s="626"/>
      <c r="AC33" s="626"/>
      <c r="AD33" s="627">
        <v>24440</v>
      </c>
      <c r="AE33" s="627"/>
      <c r="AF33" s="627"/>
      <c r="AG33" s="627"/>
      <c r="AH33" s="627"/>
      <c r="AI33" s="627"/>
      <c r="AJ33" s="627"/>
      <c r="AK33" s="627"/>
      <c r="AL33" s="628">
        <v>0.1</v>
      </c>
      <c r="AM33" s="629"/>
      <c r="AN33" s="629"/>
      <c r="AO33" s="630"/>
      <c r="AP33" s="675"/>
      <c r="AQ33" s="676"/>
      <c r="AR33" s="676"/>
      <c r="AS33" s="676"/>
      <c r="AT33" s="679"/>
      <c r="AU33" s="219"/>
      <c r="AV33" s="219"/>
      <c r="AW33" s="219"/>
      <c r="AX33" s="644" t="s">
        <v>322</v>
      </c>
      <c r="AY33" s="645"/>
      <c r="AZ33" s="645"/>
      <c r="BA33" s="645"/>
      <c r="BB33" s="645"/>
      <c r="BC33" s="645"/>
      <c r="BD33" s="645"/>
      <c r="BE33" s="645"/>
      <c r="BF33" s="646"/>
      <c r="BG33" s="681">
        <v>99.6</v>
      </c>
      <c r="BH33" s="682"/>
      <c r="BI33" s="682"/>
      <c r="BJ33" s="682"/>
      <c r="BK33" s="682"/>
      <c r="BL33" s="682"/>
      <c r="BM33" s="683">
        <v>99.1</v>
      </c>
      <c r="BN33" s="682"/>
      <c r="BO33" s="682"/>
      <c r="BP33" s="682"/>
      <c r="BQ33" s="684"/>
      <c r="BR33" s="681">
        <v>99.6</v>
      </c>
      <c r="BS33" s="682"/>
      <c r="BT33" s="682"/>
      <c r="BU33" s="682"/>
      <c r="BV33" s="682"/>
      <c r="BW33" s="682"/>
      <c r="BX33" s="683">
        <v>98.6</v>
      </c>
      <c r="BY33" s="682"/>
      <c r="BZ33" s="682"/>
      <c r="CA33" s="682"/>
      <c r="CB33" s="684"/>
      <c r="CD33" s="620" t="s">
        <v>323</v>
      </c>
      <c r="CE33" s="621"/>
      <c r="CF33" s="621"/>
      <c r="CG33" s="621"/>
      <c r="CH33" s="621"/>
      <c r="CI33" s="621"/>
      <c r="CJ33" s="621"/>
      <c r="CK33" s="621"/>
      <c r="CL33" s="621"/>
      <c r="CM33" s="621"/>
      <c r="CN33" s="621"/>
      <c r="CO33" s="621"/>
      <c r="CP33" s="621"/>
      <c r="CQ33" s="622"/>
      <c r="CR33" s="623">
        <v>21147102</v>
      </c>
      <c r="CS33" s="653"/>
      <c r="CT33" s="653"/>
      <c r="CU33" s="653"/>
      <c r="CV33" s="653"/>
      <c r="CW33" s="653"/>
      <c r="CX33" s="653"/>
      <c r="CY33" s="654"/>
      <c r="CZ33" s="628">
        <v>51.3</v>
      </c>
      <c r="DA33" s="655"/>
      <c r="DB33" s="655"/>
      <c r="DC33" s="658"/>
      <c r="DD33" s="632">
        <v>12031721</v>
      </c>
      <c r="DE33" s="653"/>
      <c r="DF33" s="653"/>
      <c r="DG33" s="653"/>
      <c r="DH33" s="653"/>
      <c r="DI33" s="653"/>
      <c r="DJ33" s="653"/>
      <c r="DK33" s="654"/>
      <c r="DL33" s="632">
        <v>8528960</v>
      </c>
      <c r="DM33" s="653"/>
      <c r="DN33" s="653"/>
      <c r="DO33" s="653"/>
      <c r="DP33" s="653"/>
      <c r="DQ33" s="653"/>
      <c r="DR33" s="653"/>
      <c r="DS33" s="653"/>
      <c r="DT33" s="653"/>
      <c r="DU33" s="653"/>
      <c r="DV33" s="654"/>
      <c r="DW33" s="628">
        <v>39.299999999999997</v>
      </c>
      <c r="DX33" s="655"/>
      <c r="DY33" s="655"/>
      <c r="DZ33" s="655"/>
      <c r="EA33" s="655"/>
      <c r="EB33" s="655"/>
      <c r="EC33" s="656"/>
    </row>
    <row r="34" spans="2:133" ht="11.25" customHeight="1" x14ac:dyDescent="0.15">
      <c r="B34" s="620" t="s">
        <v>324</v>
      </c>
      <c r="C34" s="621"/>
      <c r="D34" s="621"/>
      <c r="E34" s="621"/>
      <c r="F34" s="621"/>
      <c r="G34" s="621"/>
      <c r="H34" s="621"/>
      <c r="I34" s="621"/>
      <c r="J34" s="621"/>
      <c r="K34" s="621"/>
      <c r="L34" s="621"/>
      <c r="M34" s="621"/>
      <c r="N34" s="621"/>
      <c r="O34" s="621"/>
      <c r="P34" s="621"/>
      <c r="Q34" s="622"/>
      <c r="R34" s="623">
        <v>2626444</v>
      </c>
      <c r="S34" s="624"/>
      <c r="T34" s="624"/>
      <c r="U34" s="624"/>
      <c r="V34" s="624"/>
      <c r="W34" s="624"/>
      <c r="X34" s="624"/>
      <c r="Y34" s="625"/>
      <c r="Z34" s="626">
        <v>6.2</v>
      </c>
      <c r="AA34" s="626"/>
      <c r="AB34" s="626"/>
      <c r="AC34" s="626"/>
      <c r="AD34" s="627" t="s">
        <v>230</v>
      </c>
      <c r="AE34" s="627"/>
      <c r="AF34" s="627"/>
      <c r="AG34" s="627"/>
      <c r="AH34" s="627"/>
      <c r="AI34" s="627"/>
      <c r="AJ34" s="627"/>
      <c r="AK34" s="627"/>
      <c r="AL34" s="628" t="s">
        <v>230</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325</v>
      </c>
      <c r="CE34" s="621"/>
      <c r="CF34" s="621"/>
      <c r="CG34" s="621"/>
      <c r="CH34" s="621"/>
      <c r="CI34" s="621"/>
      <c r="CJ34" s="621"/>
      <c r="CK34" s="621"/>
      <c r="CL34" s="621"/>
      <c r="CM34" s="621"/>
      <c r="CN34" s="621"/>
      <c r="CO34" s="621"/>
      <c r="CP34" s="621"/>
      <c r="CQ34" s="622"/>
      <c r="CR34" s="623">
        <v>6128960</v>
      </c>
      <c r="CS34" s="624"/>
      <c r="CT34" s="624"/>
      <c r="CU34" s="624"/>
      <c r="CV34" s="624"/>
      <c r="CW34" s="624"/>
      <c r="CX34" s="624"/>
      <c r="CY34" s="625"/>
      <c r="CZ34" s="628">
        <v>14.9</v>
      </c>
      <c r="DA34" s="655"/>
      <c r="DB34" s="655"/>
      <c r="DC34" s="658"/>
      <c r="DD34" s="632">
        <v>3189108</v>
      </c>
      <c r="DE34" s="624"/>
      <c r="DF34" s="624"/>
      <c r="DG34" s="624"/>
      <c r="DH34" s="624"/>
      <c r="DI34" s="624"/>
      <c r="DJ34" s="624"/>
      <c r="DK34" s="625"/>
      <c r="DL34" s="632">
        <v>1876586</v>
      </c>
      <c r="DM34" s="624"/>
      <c r="DN34" s="624"/>
      <c r="DO34" s="624"/>
      <c r="DP34" s="624"/>
      <c r="DQ34" s="624"/>
      <c r="DR34" s="624"/>
      <c r="DS34" s="624"/>
      <c r="DT34" s="624"/>
      <c r="DU34" s="624"/>
      <c r="DV34" s="625"/>
      <c r="DW34" s="628">
        <v>8.6</v>
      </c>
      <c r="DX34" s="655"/>
      <c r="DY34" s="655"/>
      <c r="DZ34" s="655"/>
      <c r="EA34" s="655"/>
      <c r="EB34" s="655"/>
      <c r="EC34" s="656"/>
    </row>
    <row r="35" spans="2:133" ht="11.25" customHeight="1" x14ac:dyDescent="0.15">
      <c r="B35" s="620" t="s">
        <v>326</v>
      </c>
      <c r="C35" s="621"/>
      <c r="D35" s="621"/>
      <c r="E35" s="621"/>
      <c r="F35" s="621"/>
      <c r="G35" s="621"/>
      <c r="H35" s="621"/>
      <c r="I35" s="621"/>
      <c r="J35" s="621"/>
      <c r="K35" s="621"/>
      <c r="L35" s="621"/>
      <c r="M35" s="621"/>
      <c r="N35" s="621"/>
      <c r="O35" s="621"/>
      <c r="P35" s="621"/>
      <c r="Q35" s="622"/>
      <c r="R35" s="623">
        <v>2439897</v>
      </c>
      <c r="S35" s="624"/>
      <c r="T35" s="624"/>
      <c r="U35" s="624"/>
      <c r="V35" s="624"/>
      <c r="W35" s="624"/>
      <c r="X35" s="624"/>
      <c r="Y35" s="625"/>
      <c r="Z35" s="626">
        <v>5.7</v>
      </c>
      <c r="AA35" s="626"/>
      <c r="AB35" s="626"/>
      <c r="AC35" s="626"/>
      <c r="AD35" s="627" t="s">
        <v>131</v>
      </c>
      <c r="AE35" s="627"/>
      <c r="AF35" s="627"/>
      <c r="AG35" s="627"/>
      <c r="AH35" s="627"/>
      <c r="AI35" s="627"/>
      <c r="AJ35" s="627"/>
      <c r="AK35" s="627"/>
      <c r="AL35" s="628" t="s">
        <v>131</v>
      </c>
      <c r="AM35" s="629"/>
      <c r="AN35" s="629"/>
      <c r="AO35" s="630"/>
      <c r="AP35" s="222"/>
      <c r="AQ35" s="605" t="s">
        <v>327</v>
      </c>
      <c r="AR35" s="606"/>
      <c r="AS35" s="606"/>
      <c r="AT35" s="606"/>
      <c r="AU35" s="606"/>
      <c r="AV35" s="606"/>
      <c r="AW35" s="606"/>
      <c r="AX35" s="606"/>
      <c r="AY35" s="606"/>
      <c r="AZ35" s="606"/>
      <c r="BA35" s="606"/>
      <c r="BB35" s="606"/>
      <c r="BC35" s="606"/>
      <c r="BD35" s="606"/>
      <c r="BE35" s="606"/>
      <c r="BF35" s="607"/>
      <c r="BG35" s="605" t="s">
        <v>328</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329</v>
      </c>
      <c r="CE35" s="621"/>
      <c r="CF35" s="621"/>
      <c r="CG35" s="621"/>
      <c r="CH35" s="621"/>
      <c r="CI35" s="621"/>
      <c r="CJ35" s="621"/>
      <c r="CK35" s="621"/>
      <c r="CL35" s="621"/>
      <c r="CM35" s="621"/>
      <c r="CN35" s="621"/>
      <c r="CO35" s="621"/>
      <c r="CP35" s="621"/>
      <c r="CQ35" s="622"/>
      <c r="CR35" s="623">
        <v>227646</v>
      </c>
      <c r="CS35" s="653"/>
      <c r="CT35" s="653"/>
      <c r="CU35" s="653"/>
      <c r="CV35" s="653"/>
      <c r="CW35" s="653"/>
      <c r="CX35" s="653"/>
      <c r="CY35" s="654"/>
      <c r="CZ35" s="628">
        <v>0.6</v>
      </c>
      <c r="DA35" s="655"/>
      <c r="DB35" s="655"/>
      <c r="DC35" s="658"/>
      <c r="DD35" s="632">
        <v>211884</v>
      </c>
      <c r="DE35" s="653"/>
      <c r="DF35" s="653"/>
      <c r="DG35" s="653"/>
      <c r="DH35" s="653"/>
      <c r="DI35" s="653"/>
      <c r="DJ35" s="653"/>
      <c r="DK35" s="654"/>
      <c r="DL35" s="632">
        <v>147091</v>
      </c>
      <c r="DM35" s="653"/>
      <c r="DN35" s="653"/>
      <c r="DO35" s="653"/>
      <c r="DP35" s="653"/>
      <c r="DQ35" s="653"/>
      <c r="DR35" s="653"/>
      <c r="DS35" s="653"/>
      <c r="DT35" s="653"/>
      <c r="DU35" s="653"/>
      <c r="DV35" s="654"/>
      <c r="DW35" s="628">
        <v>0.7</v>
      </c>
      <c r="DX35" s="655"/>
      <c r="DY35" s="655"/>
      <c r="DZ35" s="655"/>
      <c r="EA35" s="655"/>
      <c r="EB35" s="655"/>
      <c r="EC35" s="656"/>
    </row>
    <row r="36" spans="2:133" ht="11.25" customHeight="1" x14ac:dyDescent="0.15">
      <c r="B36" s="620" t="s">
        <v>330</v>
      </c>
      <c r="C36" s="621"/>
      <c r="D36" s="621"/>
      <c r="E36" s="621"/>
      <c r="F36" s="621"/>
      <c r="G36" s="621"/>
      <c r="H36" s="621"/>
      <c r="I36" s="621"/>
      <c r="J36" s="621"/>
      <c r="K36" s="621"/>
      <c r="L36" s="621"/>
      <c r="M36" s="621"/>
      <c r="N36" s="621"/>
      <c r="O36" s="621"/>
      <c r="P36" s="621"/>
      <c r="Q36" s="622"/>
      <c r="R36" s="623">
        <v>1294230</v>
      </c>
      <c r="S36" s="624"/>
      <c r="T36" s="624"/>
      <c r="U36" s="624"/>
      <c r="V36" s="624"/>
      <c r="W36" s="624"/>
      <c r="X36" s="624"/>
      <c r="Y36" s="625"/>
      <c r="Z36" s="626">
        <v>3</v>
      </c>
      <c r="AA36" s="626"/>
      <c r="AB36" s="626"/>
      <c r="AC36" s="626"/>
      <c r="AD36" s="627" t="s">
        <v>230</v>
      </c>
      <c r="AE36" s="627"/>
      <c r="AF36" s="627"/>
      <c r="AG36" s="627"/>
      <c r="AH36" s="627"/>
      <c r="AI36" s="627"/>
      <c r="AJ36" s="627"/>
      <c r="AK36" s="627"/>
      <c r="AL36" s="628" t="s">
        <v>131</v>
      </c>
      <c r="AM36" s="629"/>
      <c r="AN36" s="629"/>
      <c r="AO36" s="630"/>
      <c r="AP36" s="222"/>
      <c r="AQ36" s="685" t="s">
        <v>331</v>
      </c>
      <c r="AR36" s="686"/>
      <c r="AS36" s="686"/>
      <c r="AT36" s="686"/>
      <c r="AU36" s="686"/>
      <c r="AV36" s="686"/>
      <c r="AW36" s="686"/>
      <c r="AX36" s="686"/>
      <c r="AY36" s="687"/>
      <c r="AZ36" s="612">
        <v>4178316</v>
      </c>
      <c r="BA36" s="613"/>
      <c r="BB36" s="613"/>
      <c r="BC36" s="613"/>
      <c r="BD36" s="613"/>
      <c r="BE36" s="613"/>
      <c r="BF36" s="688"/>
      <c r="BG36" s="609" t="s">
        <v>332</v>
      </c>
      <c r="BH36" s="610"/>
      <c r="BI36" s="610"/>
      <c r="BJ36" s="610"/>
      <c r="BK36" s="610"/>
      <c r="BL36" s="610"/>
      <c r="BM36" s="610"/>
      <c r="BN36" s="610"/>
      <c r="BO36" s="610"/>
      <c r="BP36" s="610"/>
      <c r="BQ36" s="610"/>
      <c r="BR36" s="610"/>
      <c r="BS36" s="610"/>
      <c r="BT36" s="610"/>
      <c r="BU36" s="611"/>
      <c r="BV36" s="612">
        <v>48725</v>
      </c>
      <c r="BW36" s="613"/>
      <c r="BX36" s="613"/>
      <c r="BY36" s="613"/>
      <c r="BZ36" s="613"/>
      <c r="CA36" s="613"/>
      <c r="CB36" s="688"/>
      <c r="CD36" s="620" t="s">
        <v>333</v>
      </c>
      <c r="CE36" s="621"/>
      <c r="CF36" s="621"/>
      <c r="CG36" s="621"/>
      <c r="CH36" s="621"/>
      <c r="CI36" s="621"/>
      <c r="CJ36" s="621"/>
      <c r="CK36" s="621"/>
      <c r="CL36" s="621"/>
      <c r="CM36" s="621"/>
      <c r="CN36" s="621"/>
      <c r="CO36" s="621"/>
      <c r="CP36" s="621"/>
      <c r="CQ36" s="622"/>
      <c r="CR36" s="623">
        <v>7289214</v>
      </c>
      <c r="CS36" s="624"/>
      <c r="CT36" s="624"/>
      <c r="CU36" s="624"/>
      <c r="CV36" s="624"/>
      <c r="CW36" s="624"/>
      <c r="CX36" s="624"/>
      <c r="CY36" s="625"/>
      <c r="CZ36" s="628">
        <v>17.7</v>
      </c>
      <c r="DA36" s="655"/>
      <c r="DB36" s="655"/>
      <c r="DC36" s="658"/>
      <c r="DD36" s="632">
        <v>5449514</v>
      </c>
      <c r="DE36" s="624"/>
      <c r="DF36" s="624"/>
      <c r="DG36" s="624"/>
      <c r="DH36" s="624"/>
      <c r="DI36" s="624"/>
      <c r="DJ36" s="624"/>
      <c r="DK36" s="625"/>
      <c r="DL36" s="632">
        <v>4626489</v>
      </c>
      <c r="DM36" s="624"/>
      <c r="DN36" s="624"/>
      <c r="DO36" s="624"/>
      <c r="DP36" s="624"/>
      <c r="DQ36" s="624"/>
      <c r="DR36" s="624"/>
      <c r="DS36" s="624"/>
      <c r="DT36" s="624"/>
      <c r="DU36" s="624"/>
      <c r="DV36" s="625"/>
      <c r="DW36" s="628">
        <v>21.3</v>
      </c>
      <c r="DX36" s="655"/>
      <c r="DY36" s="655"/>
      <c r="DZ36" s="655"/>
      <c r="EA36" s="655"/>
      <c r="EB36" s="655"/>
      <c r="EC36" s="656"/>
    </row>
    <row r="37" spans="2:133" ht="11.25" customHeight="1" x14ac:dyDescent="0.15">
      <c r="B37" s="620" t="s">
        <v>334</v>
      </c>
      <c r="C37" s="621"/>
      <c r="D37" s="621"/>
      <c r="E37" s="621"/>
      <c r="F37" s="621"/>
      <c r="G37" s="621"/>
      <c r="H37" s="621"/>
      <c r="I37" s="621"/>
      <c r="J37" s="621"/>
      <c r="K37" s="621"/>
      <c r="L37" s="621"/>
      <c r="M37" s="621"/>
      <c r="N37" s="621"/>
      <c r="O37" s="621"/>
      <c r="P37" s="621"/>
      <c r="Q37" s="622"/>
      <c r="R37" s="623">
        <v>2280068</v>
      </c>
      <c r="S37" s="624"/>
      <c r="T37" s="624"/>
      <c r="U37" s="624"/>
      <c r="V37" s="624"/>
      <c r="W37" s="624"/>
      <c r="X37" s="624"/>
      <c r="Y37" s="625"/>
      <c r="Z37" s="626">
        <v>5.3</v>
      </c>
      <c r="AA37" s="626"/>
      <c r="AB37" s="626"/>
      <c r="AC37" s="626"/>
      <c r="AD37" s="627">
        <v>4500</v>
      </c>
      <c r="AE37" s="627"/>
      <c r="AF37" s="627"/>
      <c r="AG37" s="627"/>
      <c r="AH37" s="627"/>
      <c r="AI37" s="627"/>
      <c r="AJ37" s="627"/>
      <c r="AK37" s="627"/>
      <c r="AL37" s="628">
        <v>0</v>
      </c>
      <c r="AM37" s="629"/>
      <c r="AN37" s="629"/>
      <c r="AO37" s="630"/>
      <c r="AQ37" s="689" t="s">
        <v>335</v>
      </c>
      <c r="AR37" s="690"/>
      <c r="AS37" s="690"/>
      <c r="AT37" s="690"/>
      <c r="AU37" s="690"/>
      <c r="AV37" s="690"/>
      <c r="AW37" s="690"/>
      <c r="AX37" s="690"/>
      <c r="AY37" s="691"/>
      <c r="AZ37" s="623">
        <v>1461153</v>
      </c>
      <c r="BA37" s="624"/>
      <c r="BB37" s="624"/>
      <c r="BC37" s="624"/>
      <c r="BD37" s="653"/>
      <c r="BE37" s="653"/>
      <c r="BF37" s="669"/>
      <c r="BG37" s="620" t="s">
        <v>336</v>
      </c>
      <c r="BH37" s="621"/>
      <c r="BI37" s="621"/>
      <c r="BJ37" s="621"/>
      <c r="BK37" s="621"/>
      <c r="BL37" s="621"/>
      <c r="BM37" s="621"/>
      <c r="BN37" s="621"/>
      <c r="BO37" s="621"/>
      <c r="BP37" s="621"/>
      <c r="BQ37" s="621"/>
      <c r="BR37" s="621"/>
      <c r="BS37" s="621"/>
      <c r="BT37" s="621"/>
      <c r="BU37" s="622"/>
      <c r="BV37" s="623">
        <v>-62641</v>
      </c>
      <c r="BW37" s="624"/>
      <c r="BX37" s="624"/>
      <c r="BY37" s="624"/>
      <c r="BZ37" s="624"/>
      <c r="CA37" s="624"/>
      <c r="CB37" s="633"/>
      <c r="CD37" s="620" t="s">
        <v>337</v>
      </c>
      <c r="CE37" s="621"/>
      <c r="CF37" s="621"/>
      <c r="CG37" s="621"/>
      <c r="CH37" s="621"/>
      <c r="CI37" s="621"/>
      <c r="CJ37" s="621"/>
      <c r="CK37" s="621"/>
      <c r="CL37" s="621"/>
      <c r="CM37" s="621"/>
      <c r="CN37" s="621"/>
      <c r="CO37" s="621"/>
      <c r="CP37" s="621"/>
      <c r="CQ37" s="622"/>
      <c r="CR37" s="623">
        <v>2896127</v>
      </c>
      <c r="CS37" s="653"/>
      <c r="CT37" s="653"/>
      <c r="CU37" s="653"/>
      <c r="CV37" s="653"/>
      <c r="CW37" s="653"/>
      <c r="CX37" s="653"/>
      <c r="CY37" s="654"/>
      <c r="CZ37" s="628">
        <v>7</v>
      </c>
      <c r="DA37" s="655"/>
      <c r="DB37" s="655"/>
      <c r="DC37" s="658"/>
      <c r="DD37" s="632">
        <v>2720485</v>
      </c>
      <c r="DE37" s="653"/>
      <c r="DF37" s="653"/>
      <c r="DG37" s="653"/>
      <c r="DH37" s="653"/>
      <c r="DI37" s="653"/>
      <c r="DJ37" s="653"/>
      <c r="DK37" s="654"/>
      <c r="DL37" s="632">
        <v>2706343</v>
      </c>
      <c r="DM37" s="653"/>
      <c r="DN37" s="653"/>
      <c r="DO37" s="653"/>
      <c r="DP37" s="653"/>
      <c r="DQ37" s="653"/>
      <c r="DR37" s="653"/>
      <c r="DS37" s="653"/>
      <c r="DT37" s="653"/>
      <c r="DU37" s="653"/>
      <c r="DV37" s="654"/>
      <c r="DW37" s="628">
        <v>12.5</v>
      </c>
      <c r="DX37" s="655"/>
      <c r="DY37" s="655"/>
      <c r="DZ37" s="655"/>
      <c r="EA37" s="655"/>
      <c r="EB37" s="655"/>
      <c r="EC37" s="656"/>
    </row>
    <row r="38" spans="2:133" ht="11.25" customHeight="1" x14ac:dyDescent="0.15">
      <c r="B38" s="620" t="s">
        <v>338</v>
      </c>
      <c r="C38" s="621"/>
      <c r="D38" s="621"/>
      <c r="E38" s="621"/>
      <c r="F38" s="621"/>
      <c r="G38" s="621"/>
      <c r="H38" s="621"/>
      <c r="I38" s="621"/>
      <c r="J38" s="621"/>
      <c r="K38" s="621"/>
      <c r="L38" s="621"/>
      <c r="M38" s="621"/>
      <c r="N38" s="621"/>
      <c r="O38" s="621"/>
      <c r="P38" s="621"/>
      <c r="Q38" s="622"/>
      <c r="R38" s="623">
        <v>1958065</v>
      </c>
      <c r="S38" s="624"/>
      <c r="T38" s="624"/>
      <c r="U38" s="624"/>
      <c r="V38" s="624"/>
      <c r="W38" s="624"/>
      <c r="X38" s="624"/>
      <c r="Y38" s="625"/>
      <c r="Z38" s="626">
        <v>4.5999999999999996</v>
      </c>
      <c r="AA38" s="626"/>
      <c r="AB38" s="626"/>
      <c r="AC38" s="626"/>
      <c r="AD38" s="627" t="s">
        <v>131</v>
      </c>
      <c r="AE38" s="627"/>
      <c r="AF38" s="627"/>
      <c r="AG38" s="627"/>
      <c r="AH38" s="627"/>
      <c r="AI38" s="627"/>
      <c r="AJ38" s="627"/>
      <c r="AK38" s="627"/>
      <c r="AL38" s="628" t="s">
        <v>131</v>
      </c>
      <c r="AM38" s="629"/>
      <c r="AN38" s="629"/>
      <c r="AO38" s="630"/>
      <c r="AQ38" s="689" t="s">
        <v>339</v>
      </c>
      <c r="AR38" s="690"/>
      <c r="AS38" s="690"/>
      <c r="AT38" s="690"/>
      <c r="AU38" s="690"/>
      <c r="AV38" s="690"/>
      <c r="AW38" s="690"/>
      <c r="AX38" s="690"/>
      <c r="AY38" s="691"/>
      <c r="AZ38" s="623">
        <v>222032</v>
      </c>
      <c r="BA38" s="624"/>
      <c r="BB38" s="624"/>
      <c r="BC38" s="624"/>
      <c r="BD38" s="653"/>
      <c r="BE38" s="653"/>
      <c r="BF38" s="669"/>
      <c r="BG38" s="620" t="s">
        <v>340</v>
      </c>
      <c r="BH38" s="621"/>
      <c r="BI38" s="621"/>
      <c r="BJ38" s="621"/>
      <c r="BK38" s="621"/>
      <c r="BL38" s="621"/>
      <c r="BM38" s="621"/>
      <c r="BN38" s="621"/>
      <c r="BO38" s="621"/>
      <c r="BP38" s="621"/>
      <c r="BQ38" s="621"/>
      <c r="BR38" s="621"/>
      <c r="BS38" s="621"/>
      <c r="BT38" s="621"/>
      <c r="BU38" s="622"/>
      <c r="BV38" s="623">
        <v>8369</v>
      </c>
      <c r="BW38" s="624"/>
      <c r="BX38" s="624"/>
      <c r="BY38" s="624"/>
      <c r="BZ38" s="624"/>
      <c r="CA38" s="624"/>
      <c r="CB38" s="633"/>
      <c r="CD38" s="620" t="s">
        <v>341</v>
      </c>
      <c r="CE38" s="621"/>
      <c r="CF38" s="621"/>
      <c r="CG38" s="621"/>
      <c r="CH38" s="621"/>
      <c r="CI38" s="621"/>
      <c r="CJ38" s="621"/>
      <c r="CK38" s="621"/>
      <c r="CL38" s="621"/>
      <c r="CM38" s="621"/>
      <c r="CN38" s="621"/>
      <c r="CO38" s="621"/>
      <c r="CP38" s="621"/>
      <c r="CQ38" s="622"/>
      <c r="CR38" s="623">
        <v>2495131</v>
      </c>
      <c r="CS38" s="624"/>
      <c r="CT38" s="624"/>
      <c r="CU38" s="624"/>
      <c r="CV38" s="624"/>
      <c r="CW38" s="624"/>
      <c r="CX38" s="624"/>
      <c r="CY38" s="625"/>
      <c r="CZ38" s="628">
        <v>6.1</v>
      </c>
      <c r="DA38" s="655"/>
      <c r="DB38" s="655"/>
      <c r="DC38" s="658"/>
      <c r="DD38" s="632">
        <v>2027214</v>
      </c>
      <c r="DE38" s="624"/>
      <c r="DF38" s="624"/>
      <c r="DG38" s="624"/>
      <c r="DH38" s="624"/>
      <c r="DI38" s="624"/>
      <c r="DJ38" s="624"/>
      <c r="DK38" s="625"/>
      <c r="DL38" s="632">
        <v>1878794</v>
      </c>
      <c r="DM38" s="624"/>
      <c r="DN38" s="624"/>
      <c r="DO38" s="624"/>
      <c r="DP38" s="624"/>
      <c r="DQ38" s="624"/>
      <c r="DR38" s="624"/>
      <c r="DS38" s="624"/>
      <c r="DT38" s="624"/>
      <c r="DU38" s="624"/>
      <c r="DV38" s="625"/>
      <c r="DW38" s="628">
        <v>8.6</v>
      </c>
      <c r="DX38" s="655"/>
      <c r="DY38" s="655"/>
      <c r="DZ38" s="655"/>
      <c r="EA38" s="655"/>
      <c r="EB38" s="655"/>
      <c r="EC38" s="656"/>
    </row>
    <row r="39" spans="2:133" ht="11.25" customHeight="1" x14ac:dyDescent="0.15">
      <c r="B39" s="620" t="s">
        <v>342</v>
      </c>
      <c r="C39" s="621"/>
      <c r="D39" s="621"/>
      <c r="E39" s="621"/>
      <c r="F39" s="621"/>
      <c r="G39" s="621"/>
      <c r="H39" s="621"/>
      <c r="I39" s="621"/>
      <c r="J39" s="621"/>
      <c r="K39" s="621"/>
      <c r="L39" s="621"/>
      <c r="M39" s="621"/>
      <c r="N39" s="621"/>
      <c r="O39" s="621"/>
      <c r="P39" s="621"/>
      <c r="Q39" s="622"/>
      <c r="R39" s="623" t="s">
        <v>131</v>
      </c>
      <c r="S39" s="624"/>
      <c r="T39" s="624"/>
      <c r="U39" s="624"/>
      <c r="V39" s="624"/>
      <c r="W39" s="624"/>
      <c r="X39" s="624"/>
      <c r="Y39" s="625"/>
      <c r="Z39" s="626" t="s">
        <v>131</v>
      </c>
      <c r="AA39" s="626"/>
      <c r="AB39" s="626"/>
      <c r="AC39" s="626"/>
      <c r="AD39" s="627" t="s">
        <v>230</v>
      </c>
      <c r="AE39" s="627"/>
      <c r="AF39" s="627"/>
      <c r="AG39" s="627"/>
      <c r="AH39" s="627"/>
      <c r="AI39" s="627"/>
      <c r="AJ39" s="627"/>
      <c r="AK39" s="627"/>
      <c r="AL39" s="628" t="s">
        <v>230</v>
      </c>
      <c r="AM39" s="629"/>
      <c r="AN39" s="629"/>
      <c r="AO39" s="630"/>
      <c r="AQ39" s="689" t="s">
        <v>343</v>
      </c>
      <c r="AR39" s="690"/>
      <c r="AS39" s="690"/>
      <c r="AT39" s="690"/>
      <c r="AU39" s="690"/>
      <c r="AV39" s="690"/>
      <c r="AW39" s="690"/>
      <c r="AX39" s="690"/>
      <c r="AY39" s="691"/>
      <c r="AZ39" s="623">
        <v>2429</v>
      </c>
      <c r="BA39" s="624"/>
      <c r="BB39" s="624"/>
      <c r="BC39" s="624"/>
      <c r="BD39" s="653"/>
      <c r="BE39" s="653"/>
      <c r="BF39" s="669"/>
      <c r="BG39" s="620" t="s">
        <v>344</v>
      </c>
      <c r="BH39" s="621"/>
      <c r="BI39" s="621"/>
      <c r="BJ39" s="621"/>
      <c r="BK39" s="621"/>
      <c r="BL39" s="621"/>
      <c r="BM39" s="621"/>
      <c r="BN39" s="621"/>
      <c r="BO39" s="621"/>
      <c r="BP39" s="621"/>
      <c r="BQ39" s="621"/>
      <c r="BR39" s="621"/>
      <c r="BS39" s="621"/>
      <c r="BT39" s="621"/>
      <c r="BU39" s="622"/>
      <c r="BV39" s="623">
        <v>12522</v>
      </c>
      <c r="BW39" s="624"/>
      <c r="BX39" s="624"/>
      <c r="BY39" s="624"/>
      <c r="BZ39" s="624"/>
      <c r="CA39" s="624"/>
      <c r="CB39" s="633"/>
      <c r="CD39" s="620" t="s">
        <v>345</v>
      </c>
      <c r="CE39" s="621"/>
      <c r="CF39" s="621"/>
      <c r="CG39" s="621"/>
      <c r="CH39" s="621"/>
      <c r="CI39" s="621"/>
      <c r="CJ39" s="621"/>
      <c r="CK39" s="621"/>
      <c r="CL39" s="621"/>
      <c r="CM39" s="621"/>
      <c r="CN39" s="621"/>
      <c r="CO39" s="621"/>
      <c r="CP39" s="621"/>
      <c r="CQ39" s="622"/>
      <c r="CR39" s="623">
        <v>3810920</v>
      </c>
      <c r="CS39" s="653"/>
      <c r="CT39" s="653"/>
      <c r="CU39" s="653"/>
      <c r="CV39" s="653"/>
      <c r="CW39" s="653"/>
      <c r="CX39" s="653"/>
      <c r="CY39" s="654"/>
      <c r="CZ39" s="628">
        <v>9.3000000000000007</v>
      </c>
      <c r="DA39" s="655"/>
      <c r="DB39" s="655"/>
      <c r="DC39" s="658"/>
      <c r="DD39" s="632">
        <v>900001</v>
      </c>
      <c r="DE39" s="653"/>
      <c r="DF39" s="653"/>
      <c r="DG39" s="653"/>
      <c r="DH39" s="653"/>
      <c r="DI39" s="653"/>
      <c r="DJ39" s="653"/>
      <c r="DK39" s="654"/>
      <c r="DL39" s="632" t="s">
        <v>230</v>
      </c>
      <c r="DM39" s="653"/>
      <c r="DN39" s="653"/>
      <c r="DO39" s="653"/>
      <c r="DP39" s="653"/>
      <c r="DQ39" s="653"/>
      <c r="DR39" s="653"/>
      <c r="DS39" s="653"/>
      <c r="DT39" s="653"/>
      <c r="DU39" s="653"/>
      <c r="DV39" s="654"/>
      <c r="DW39" s="628" t="s">
        <v>230</v>
      </c>
      <c r="DX39" s="655"/>
      <c r="DY39" s="655"/>
      <c r="DZ39" s="655"/>
      <c r="EA39" s="655"/>
      <c r="EB39" s="655"/>
      <c r="EC39" s="656"/>
    </row>
    <row r="40" spans="2:133" ht="11.25" customHeight="1" x14ac:dyDescent="0.15">
      <c r="B40" s="620" t="s">
        <v>346</v>
      </c>
      <c r="C40" s="621"/>
      <c r="D40" s="621"/>
      <c r="E40" s="621"/>
      <c r="F40" s="621"/>
      <c r="G40" s="621"/>
      <c r="H40" s="621"/>
      <c r="I40" s="621"/>
      <c r="J40" s="621"/>
      <c r="K40" s="621"/>
      <c r="L40" s="621"/>
      <c r="M40" s="621"/>
      <c r="N40" s="621"/>
      <c r="O40" s="621"/>
      <c r="P40" s="621"/>
      <c r="Q40" s="622"/>
      <c r="R40" s="623">
        <v>331465</v>
      </c>
      <c r="S40" s="624"/>
      <c r="T40" s="624"/>
      <c r="U40" s="624"/>
      <c r="V40" s="624"/>
      <c r="W40" s="624"/>
      <c r="X40" s="624"/>
      <c r="Y40" s="625"/>
      <c r="Z40" s="626">
        <v>0.8</v>
      </c>
      <c r="AA40" s="626"/>
      <c r="AB40" s="626"/>
      <c r="AC40" s="626"/>
      <c r="AD40" s="627" t="s">
        <v>131</v>
      </c>
      <c r="AE40" s="627"/>
      <c r="AF40" s="627"/>
      <c r="AG40" s="627"/>
      <c r="AH40" s="627"/>
      <c r="AI40" s="627"/>
      <c r="AJ40" s="627"/>
      <c r="AK40" s="627"/>
      <c r="AL40" s="628" t="s">
        <v>149</v>
      </c>
      <c r="AM40" s="629"/>
      <c r="AN40" s="629"/>
      <c r="AO40" s="630"/>
      <c r="AQ40" s="689" t="s">
        <v>347</v>
      </c>
      <c r="AR40" s="690"/>
      <c r="AS40" s="690"/>
      <c r="AT40" s="690"/>
      <c r="AU40" s="690"/>
      <c r="AV40" s="690"/>
      <c r="AW40" s="690"/>
      <c r="AX40" s="690"/>
      <c r="AY40" s="691"/>
      <c r="AZ40" s="623">
        <v>2193</v>
      </c>
      <c r="BA40" s="624"/>
      <c r="BB40" s="624"/>
      <c r="BC40" s="624"/>
      <c r="BD40" s="653"/>
      <c r="BE40" s="653"/>
      <c r="BF40" s="669"/>
      <c r="BG40" s="673" t="s">
        <v>348</v>
      </c>
      <c r="BH40" s="674"/>
      <c r="BI40" s="674"/>
      <c r="BJ40" s="674"/>
      <c r="BK40" s="674"/>
      <c r="BL40" s="223"/>
      <c r="BM40" s="621" t="s">
        <v>349</v>
      </c>
      <c r="BN40" s="621"/>
      <c r="BO40" s="621"/>
      <c r="BP40" s="621"/>
      <c r="BQ40" s="621"/>
      <c r="BR40" s="621"/>
      <c r="BS40" s="621"/>
      <c r="BT40" s="621"/>
      <c r="BU40" s="622"/>
      <c r="BV40" s="623">
        <v>102</v>
      </c>
      <c r="BW40" s="624"/>
      <c r="BX40" s="624"/>
      <c r="BY40" s="624"/>
      <c r="BZ40" s="624"/>
      <c r="CA40" s="624"/>
      <c r="CB40" s="633"/>
      <c r="CD40" s="620" t="s">
        <v>350</v>
      </c>
      <c r="CE40" s="621"/>
      <c r="CF40" s="621"/>
      <c r="CG40" s="621"/>
      <c r="CH40" s="621"/>
      <c r="CI40" s="621"/>
      <c r="CJ40" s="621"/>
      <c r="CK40" s="621"/>
      <c r="CL40" s="621"/>
      <c r="CM40" s="621"/>
      <c r="CN40" s="621"/>
      <c r="CO40" s="621"/>
      <c r="CP40" s="621"/>
      <c r="CQ40" s="622"/>
      <c r="CR40" s="623">
        <v>1195231</v>
      </c>
      <c r="CS40" s="624"/>
      <c r="CT40" s="624"/>
      <c r="CU40" s="624"/>
      <c r="CV40" s="624"/>
      <c r="CW40" s="624"/>
      <c r="CX40" s="624"/>
      <c r="CY40" s="625"/>
      <c r="CZ40" s="628">
        <v>2.9</v>
      </c>
      <c r="DA40" s="655"/>
      <c r="DB40" s="655"/>
      <c r="DC40" s="658"/>
      <c r="DD40" s="632">
        <v>254000</v>
      </c>
      <c r="DE40" s="624"/>
      <c r="DF40" s="624"/>
      <c r="DG40" s="624"/>
      <c r="DH40" s="624"/>
      <c r="DI40" s="624"/>
      <c r="DJ40" s="624"/>
      <c r="DK40" s="625"/>
      <c r="DL40" s="632" t="s">
        <v>131</v>
      </c>
      <c r="DM40" s="624"/>
      <c r="DN40" s="624"/>
      <c r="DO40" s="624"/>
      <c r="DP40" s="624"/>
      <c r="DQ40" s="624"/>
      <c r="DR40" s="624"/>
      <c r="DS40" s="624"/>
      <c r="DT40" s="624"/>
      <c r="DU40" s="624"/>
      <c r="DV40" s="625"/>
      <c r="DW40" s="628" t="s">
        <v>131</v>
      </c>
      <c r="DX40" s="655"/>
      <c r="DY40" s="655"/>
      <c r="DZ40" s="655"/>
      <c r="EA40" s="655"/>
      <c r="EB40" s="655"/>
      <c r="EC40" s="656"/>
    </row>
    <row r="41" spans="2:133" ht="11.25" customHeight="1" x14ac:dyDescent="0.15">
      <c r="B41" s="644" t="s">
        <v>351</v>
      </c>
      <c r="C41" s="645"/>
      <c r="D41" s="645"/>
      <c r="E41" s="645"/>
      <c r="F41" s="645"/>
      <c r="G41" s="645"/>
      <c r="H41" s="645"/>
      <c r="I41" s="645"/>
      <c r="J41" s="645"/>
      <c r="K41" s="645"/>
      <c r="L41" s="645"/>
      <c r="M41" s="645"/>
      <c r="N41" s="645"/>
      <c r="O41" s="645"/>
      <c r="P41" s="645"/>
      <c r="Q41" s="646"/>
      <c r="R41" s="698">
        <v>42689365</v>
      </c>
      <c r="S41" s="699"/>
      <c r="T41" s="699"/>
      <c r="U41" s="699"/>
      <c r="V41" s="699"/>
      <c r="W41" s="699"/>
      <c r="X41" s="699"/>
      <c r="Y41" s="700"/>
      <c r="Z41" s="701">
        <v>100</v>
      </c>
      <c r="AA41" s="701"/>
      <c r="AB41" s="701"/>
      <c r="AC41" s="701"/>
      <c r="AD41" s="702">
        <v>21392781</v>
      </c>
      <c r="AE41" s="702"/>
      <c r="AF41" s="702"/>
      <c r="AG41" s="702"/>
      <c r="AH41" s="702"/>
      <c r="AI41" s="702"/>
      <c r="AJ41" s="702"/>
      <c r="AK41" s="702"/>
      <c r="AL41" s="703">
        <v>100</v>
      </c>
      <c r="AM41" s="683"/>
      <c r="AN41" s="683"/>
      <c r="AO41" s="704"/>
      <c r="AQ41" s="689" t="s">
        <v>352</v>
      </c>
      <c r="AR41" s="690"/>
      <c r="AS41" s="690"/>
      <c r="AT41" s="690"/>
      <c r="AU41" s="690"/>
      <c r="AV41" s="690"/>
      <c r="AW41" s="690"/>
      <c r="AX41" s="690"/>
      <c r="AY41" s="691"/>
      <c r="AZ41" s="623">
        <v>614217</v>
      </c>
      <c r="BA41" s="624"/>
      <c r="BB41" s="624"/>
      <c r="BC41" s="624"/>
      <c r="BD41" s="653"/>
      <c r="BE41" s="653"/>
      <c r="BF41" s="669"/>
      <c r="BG41" s="673"/>
      <c r="BH41" s="674"/>
      <c r="BI41" s="674"/>
      <c r="BJ41" s="674"/>
      <c r="BK41" s="674"/>
      <c r="BL41" s="223"/>
      <c r="BM41" s="621" t="s">
        <v>353</v>
      </c>
      <c r="BN41" s="621"/>
      <c r="BO41" s="621"/>
      <c r="BP41" s="621"/>
      <c r="BQ41" s="621"/>
      <c r="BR41" s="621"/>
      <c r="BS41" s="621"/>
      <c r="BT41" s="621"/>
      <c r="BU41" s="622"/>
      <c r="BV41" s="623" t="s">
        <v>149</v>
      </c>
      <c r="BW41" s="624"/>
      <c r="BX41" s="624"/>
      <c r="BY41" s="624"/>
      <c r="BZ41" s="624"/>
      <c r="CA41" s="624"/>
      <c r="CB41" s="633"/>
      <c r="CD41" s="620" t="s">
        <v>354</v>
      </c>
      <c r="CE41" s="621"/>
      <c r="CF41" s="621"/>
      <c r="CG41" s="621"/>
      <c r="CH41" s="621"/>
      <c r="CI41" s="621"/>
      <c r="CJ41" s="621"/>
      <c r="CK41" s="621"/>
      <c r="CL41" s="621"/>
      <c r="CM41" s="621"/>
      <c r="CN41" s="621"/>
      <c r="CO41" s="621"/>
      <c r="CP41" s="621"/>
      <c r="CQ41" s="622"/>
      <c r="CR41" s="623" t="s">
        <v>230</v>
      </c>
      <c r="CS41" s="653"/>
      <c r="CT41" s="653"/>
      <c r="CU41" s="653"/>
      <c r="CV41" s="653"/>
      <c r="CW41" s="653"/>
      <c r="CX41" s="653"/>
      <c r="CY41" s="654"/>
      <c r="CZ41" s="628" t="s">
        <v>230</v>
      </c>
      <c r="DA41" s="655"/>
      <c r="DB41" s="655"/>
      <c r="DC41" s="658"/>
      <c r="DD41" s="632" t="s">
        <v>230</v>
      </c>
      <c r="DE41" s="653"/>
      <c r="DF41" s="653"/>
      <c r="DG41" s="653"/>
      <c r="DH41" s="653"/>
      <c r="DI41" s="653"/>
      <c r="DJ41" s="653"/>
      <c r="DK41" s="654"/>
      <c r="DL41" s="692"/>
      <c r="DM41" s="693"/>
      <c r="DN41" s="693"/>
      <c r="DO41" s="693"/>
      <c r="DP41" s="693"/>
      <c r="DQ41" s="693"/>
      <c r="DR41" s="693"/>
      <c r="DS41" s="693"/>
      <c r="DT41" s="693"/>
      <c r="DU41" s="693"/>
      <c r="DV41" s="694"/>
      <c r="DW41" s="695"/>
      <c r="DX41" s="696"/>
      <c r="DY41" s="696"/>
      <c r="DZ41" s="696"/>
      <c r="EA41" s="696"/>
      <c r="EB41" s="696"/>
      <c r="EC41" s="697"/>
    </row>
    <row r="42" spans="2:133" ht="11.25" customHeight="1" x14ac:dyDescent="0.15">
      <c r="AQ42" s="705" t="s">
        <v>355</v>
      </c>
      <c r="AR42" s="706"/>
      <c r="AS42" s="706"/>
      <c r="AT42" s="706"/>
      <c r="AU42" s="706"/>
      <c r="AV42" s="706"/>
      <c r="AW42" s="706"/>
      <c r="AX42" s="706"/>
      <c r="AY42" s="707"/>
      <c r="AZ42" s="698">
        <v>1876292</v>
      </c>
      <c r="BA42" s="699"/>
      <c r="BB42" s="699"/>
      <c r="BC42" s="699"/>
      <c r="BD42" s="682"/>
      <c r="BE42" s="682"/>
      <c r="BF42" s="684"/>
      <c r="BG42" s="675"/>
      <c r="BH42" s="676"/>
      <c r="BI42" s="676"/>
      <c r="BJ42" s="676"/>
      <c r="BK42" s="676"/>
      <c r="BL42" s="224"/>
      <c r="BM42" s="645" t="s">
        <v>356</v>
      </c>
      <c r="BN42" s="645"/>
      <c r="BO42" s="645"/>
      <c r="BP42" s="645"/>
      <c r="BQ42" s="645"/>
      <c r="BR42" s="645"/>
      <c r="BS42" s="645"/>
      <c r="BT42" s="645"/>
      <c r="BU42" s="646"/>
      <c r="BV42" s="698">
        <v>350</v>
      </c>
      <c r="BW42" s="699"/>
      <c r="BX42" s="699"/>
      <c r="BY42" s="699"/>
      <c r="BZ42" s="699"/>
      <c r="CA42" s="699"/>
      <c r="CB42" s="708"/>
      <c r="CD42" s="620" t="s">
        <v>357</v>
      </c>
      <c r="CE42" s="621"/>
      <c r="CF42" s="621"/>
      <c r="CG42" s="621"/>
      <c r="CH42" s="621"/>
      <c r="CI42" s="621"/>
      <c r="CJ42" s="621"/>
      <c r="CK42" s="621"/>
      <c r="CL42" s="621"/>
      <c r="CM42" s="621"/>
      <c r="CN42" s="621"/>
      <c r="CO42" s="621"/>
      <c r="CP42" s="621"/>
      <c r="CQ42" s="622"/>
      <c r="CR42" s="623">
        <v>4520748</v>
      </c>
      <c r="CS42" s="653"/>
      <c r="CT42" s="653"/>
      <c r="CU42" s="653"/>
      <c r="CV42" s="653"/>
      <c r="CW42" s="653"/>
      <c r="CX42" s="653"/>
      <c r="CY42" s="654"/>
      <c r="CZ42" s="628">
        <v>11</v>
      </c>
      <c r="DA42" s="655"/>
      <c r="DB42" s="655"/>
      <c r="DC42" s="658"/>
      <c r="DD42" s="632">
        <v>898530</v>
      </c>
      <c r="DE42" s="653"/>
      <c r="DF42" s="653"/>
      <c r="DG42" s="653"/>
      <c r="DH42" s="653"/>
      <c r="DI42" s="653"/>
      <c r="DJ42" s="653"/>
      <c r="DK42" s="654"/>
      <c r="DL42" s="692"/>
      <c r="DM42" s="693"/>
      <c r="DN42" s="693"/>
      <c r="DO42" s="693"/>
      <c r="DP42" s="693"/>
      <c r="DQ42" s="693"/>
      <c r="DR42" s="693"/>
      <c r="DS42" s="693"/>
      <c r="DT42" s="693"/>
      <c r="DU42" s="693"/>
      <c r="DV42" s="694"/>
      <c r="DW42" s="695"/>
      <c r="DX42" s="696"/>
      <c r="DY42" s="696"/>
      <c r="DZ42" s="696"/>
      <c r="EA42" s="696"/>
      <c r="EB42" s="696"/>
      <c r="EC42" s="697"/>
    </row>
    <row r="43" spans="2:133" ht="11.25" customHeight="1" x14ac:dyDescent="0.15">
      <c r="B43" s="214" t="s">
        <v>358</v>
      </c>
      <c r="CD43" s="620" t="s">
        <v>359</v>
      </c>
      <c r="CE43" s="621"/>
      <c r="CF43" s="621"/>
      <c r="CG43" s="621"/>
      <c r="CH43" s="621"/>
      <c r="CI43" s="621"/>
      <c r="CJ43" s="621"/>
      <c r="CK43" s="621"/>
      <c r="CL43" s="621"/>
      <c r="CM43" s="621"/>
      <c r="CN43" s="621"/>
      <c r="CO43" s="621"/>
      <c r="CP43" s="621"/>
      <c r="CQ43" s="622"/>
      <c r="CR43" s="623">
        <v>132504</v>
      </c>
      <c r="CS43" s="653"/>
      <c r="CT43" s="653"/>
      <c r="CU43" s="653"/>
      <c r="CV43" s="653"/>
      <c r="CW43" s="653"/>
      <c r="CX43" s="653"/>
      <c r="CY43" s="654"/>
      <c r="CZ43" s="628">
        <v>0.3</v>
      </c>
      <c r="DA43" s="655"/>
      <c r="DB43" s="655"/>
      <c r="DC43" s="658"/>
      <c r="DD43" s="632">
        <v>132504</v>
      </c>
      <c r="DE43" s="653"/>
      <c r="DF43" s="653"/>
      <c r="DG43" s="653"/>
      <c r="DH43" s="653"/>
      <c r="DI43" s="653"/>
      <c r="DJ43" s="653"/>
      <c r="DK43" s="654"/>
      <c r="DL43" s="692"/>
      <c r="DM43" s="693"/>
      <c r="DN43" s="693"/>
      <c r="DO43" s="693"/>
      <c r="DP43" s="693"/>
      <c r="DQ43" s="693"/>
      <c r="DR43" s="693"/>
      <c r="DS43" s="693"/>
      <c r="DT43" s="693"/>
      <c r="DU43" s="693"/>
      <c r="DV43" s="694"/>
      <c r="DW43" s="695"/>
      <c r="DX43" s="696"/>
      <c r="DY43" s="696"/>
      <c r="DZ43" s="696"/>
      <c r="EA43" s="696"/>
      <c r="EB43" s="696"/>
      <c r="EC43" s="697"/>
    </row>
    <row r="44" spans="2:133" ht="11.25" customHeight="1" x14ac:dyDescent="0.15">
      <c r="B44" s="709" t="s">
        <v>360</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307</v>
      </c>
      <c r="CE44" s="662"/>
      <c r="CF44" s="620" t="s">
        <v>361</v>
      </c>
      <c r="CG44" s="621"/>
      <c r="CH44" s="621"/>
      <c r="CI44" s="621"/>
      <c r="CJ44" s="621"/>
      <c r="CK44" s="621"/>
      <c r="CL44" s="621"/>
      <c r="CM44" s="621"/>
      <c r="CN44" s="621"/>
      <c r="CO44" s="621"/>
      <c r="CP44" s="621"/>
      <c r="CQ44" s="622"/>
      <c r="CR44" s="623">
        <v>4318651</v>
      </c>
      <c r="CS44" s="624"/>
      <c r="CT44" s="624"/>
      <c r="CU44" s="624"/>
      <c r="CV44" s="624"/>
      <c r="CW44" s="624"/>
      <c r="CX44" s="624"/>
      <c r="CY44" s="625"/>
      <c r="CZ44" s="628">
        <v>10.5</v>
      </c>
      <c r="DA44" s="629"/>
      <c r="DB44" s="629"/>
      <c r="DC44" s="635"/>
      <c r="DD44" s="632">
        <v>885282</v>
      </c>
      <c r="DE44" s="624"/>
      <c r="DF44" s="624"/>
      <c r="DG44" s="624"/>
      <c r="DH44" s="624"/>
      <c r="DI44" s="624"/>
      <c r="DJ44" s="624"/>
      <c r="DK44" s="625"/>
      <c r="DL44" s="692"/>
      <c r="DM44" s="693"/>
      <c r="DN44" s="693"/>
      <c r="DO44" s="693"/>
      <c r="DP44" s="693"/>
      <c r="DQ44" s="693"/>
      <c r="DR44" s="693"/>
      <c r="DS44" s="693"/>
      <c r="DT44" s="693"/>
      <c r="DU44" s="693"/>
      <c r="DV44" s="694"/>
      <c r="DW44" s="695"/>
      <c r="DX44" s="696"/>
      <c r="DY44" s="696"/>
      <c r="DZ44" s="696"/>
      <c r="EA44" s="696"/>
      <c r="EB44" s="696"/>
      <c r="EC44" s="697"/>
    </row>
    <row r="45" spans="2:133" ht="11.25" customHeight="1" x14ac:dyDescent="0.15">
      <c r="B45" s="709" t="s">
        <v>362</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363</v>
      </c>
      <c r="CG45" s="621"/>
      <c r="CH45" s="621"/>
      <c r="CI45" s="621"/>
      <c r="CJ45" s="621"/>
      <c r="CK45" s="621"/>
      <c r="CL45" s="621"/>
      <c r="CM45" s="621"/>
      <c r="CN45" s="621"/>
      <c r="CO45" s="621"/>
      <c r="CP45" s="621"/>
      <c r="CQ45" s="622"/>
      <c r="CR45" s="623">
        <v>1994613</v>
      </c>
      <c r="CS45" s="653"/>
      <c r="CT45" s="653"/>
      <c r="CU45" s="653"/>
      <c r="CV45" s="653"/>
      <c r="CW45" s="653"/>
      <c r="CX45" s="653"/>
      <c r="CY45" s="654"/>
      <c r="CZ45" s="628">
        <v>4.8</v>
      </c>
      <c r="DA45" s="655"/>
      <c r="DB45" s="655"/>
      <c r="DC45" s="658"/>
      <c r="DD45" s="632">
        <v>124792</v>
      </c>
      <c r="DE45" s="653"/>
      <c r="DF45" s="653"/>
      <c r="DG45" s="653"/>
      <c r="DH45" s="653"/>
      <c r="DI45" s="653"/>
      <c r="DJ45" s="653"/>
      <c r="DK45" s="654"/>
      <c r="DL45" s="692"/>
      <c r="DM45" s="693"/>
      <c r="DN45" s="693"/>
      <c r="DO45" s="693"/>
      <c r="DP45" s="693"/>
      <c r="DQ45" s="693"/>
      <c r="DR45" s="693"/>
      <c r="DS45" s="693"/>
      <c r="DT45" s="693"/>
      <c r="DU45" s="693"/>
      <c r="DV45" s="694"/>
      <c r="DW45" s="695"/>
      <c r="DX45" s="696"/>
      <c r="DY45" s="696"/>
      <c r="DZ45" s="696"/>
      <c r="EA45" s="696"/>
      <c r="EB45" s="696"/>
      <c r="EC45" s="697"/>
    </row>
    <row r="46" spans="2:133" ht="11.25" customHeight="1" x14ac:dyDescent="0.15">
      <c r="B46" s="225"/>
      <c r="CD46" s="663"/>
      <c r="CE46" s="664"/>
      <c r="CF46" s="620" t="s">
        <v>364</v>
      </c>
      <c r="CG46" s="621"/>
      <c r="CH46" s="621"/>
      <c r="CI46" s="621"/>
      <c r="CJ46" s="621"/>
      <c r="CK46" s="621"/>
      <c r="CL46" s="621"/>
      <c r="CM46" s="621"/>
      <c r="CN46" s="621"/>
      <c r="CO46" s="621"/>
      <c r="CP46" s="621"/>
      <c r="CQ46" s="622"/>
      <c r="CR46" s="623">
        <v>2190622</v>
      </c>
      <c r="CS46" s="624"/>
      <c r="CT46" s="624"/>
      <c r="CU46" s="624"/>
      <c r="CV46" s="624"/>
      <c r="CW46" s="624"/>
      <c r="CX46" s="624"/>
      <c r="CY46" s="625"/>
      <c r="CZ46" s="628">
        <v>5.3</v>
      </c>
      <c r="DA46" s="629"/>
      <c r="DB46" s="629"/>
      <c r="DC46" s="635"/>
      <c r="DD46" s="632">
        <v>717899</v>
      </c>
      <c r="DE46" s="624"/>
      <c r="DF46" s="624"/>
      <c r="DG46" s="624"/>
      <c r="DH46" s="624"/>
      <c r="DI46" s="624"/>
      <c r="DJ46" s="624"/>
      <c r="DK46" s="625"/>
      <c r="DL46" s="692"/>
      <c r="DM46" s="693"/>
      <c r="DN46" s="693"/>
      <c r="DO46" s="693"/>
      <c r="DP46" s="693"/>
      <c r="DQ46" s="693"/>
      <c r="DR46" s="693"/>
      <c r="DS46" s="693"/>
      <c r="DT46" s="693"/>
      <c r="DU46" s="693"/>
      <c r="DV46" s="694"/>
      <c r="DW46" s="695"/>
      <c r="DX46" s="696"/>
      <c r="DY46" s="696"/>
      <c r="DZ46" s="696"/>
      <c r="EA46" s="696"/>
      <c r="EB46" s="696"/>
      <c r="EC46" s="697"/>
    </row>
    <row r="47" spans="2:133" ht="11.25" customHeight="1" x14ac:dyDescent="0.15">
      <c r="B47" s="225"/>
      <c r="CD47" s="663"/>
      <c r="CE47" s="664"/>
      <c r="CF47" s="620" t="s">
        <v>365</v>
      </c>
      <c r="CG47" s="621"/>
      <c r="CH47" s="621"/>
      <c r="CI47" s="621"/>
      <c r="CJ47" s="621"/>
      <c r="CK47" s="621"/>
      <c r="CL47" s="621"/>
      <c r="CM47" s="621"/>
      <c r="CN47" s="621"/>
      <c r="CO47" s="621"/>
      <c r="CP47" s="621"/>
      <c r="CQ47" s="622"/>
      <c r="CR47" s="623">
        <v>202097</v>
      </c>
      <c r="CS47" s="653"/>
      <c r="CT47" s="653"/>
      <c r="CU47" s="653"/>
      <c r="CV47" s="653"/>
      <c r="CW47" s="653"/>
      <c r="CX47" s="653"/>
      <c r="CY47" s="654"/>
      <c r="CZ47" s="628">
        <v>0.5</v>
      </c>
      <c r="DA47" s="655"/>
      <c r="DB47" s="655"/>
      <c r="DC47" s="658"/>
      <c r="DD47" s="632">
        <v>13248</v>
      </c>
      <c r="DE47" s="653"/>
      <c r="DF47" s="653"/>
      <c r="DG47" s="653"/>
      <c r="DH47" s="653"/>
      <c r="DI47" s="653"/>
      <c r="DJ47" s="653"/>
      <c r="DK47" s="654"/>
      <c r="DL47" s="692"/>
      <c r="DM47" s="693"/>
      <c r="DN47" s="693"/>
      <c r="DO47" s="693"/>
      <c r="DP47" s="693"/>
      <c r="DQ47" s="693"/>
      <c r="DR47" s="693"/>
      <c r="DS47" s="693"/>
      <c r="DT47" s="693"/>
      <c r="DU47" s="693"/>
      <c r="DV47" s="694"/>
      <c r="DW47" s="695"/>
      <c r="DX47" s="696"/>
      <c r="DY47" s="696"/>
      <c r="DZ47" s="696"/>
      <c r="EA47" s="696"/>
      <c r="EB47" s="696"/>
      <c r="EC47" s="697"/>
    </row>
    <row r="48" spans="2:133" x14ac:dyDescent="0.15">
      <c r="B48" s="225"/>
      <c r="CD48" s="665"/>
      <c r="CE48" s="666"/>
      <c r="CF48" s="620" t="s">
        <v>366</v>
      </c>
      <c r="CG48" s="621"/>
      <c r="CH48" s="621"/>
      <c r="CI48" s="621"/>
      <c r="CJ48" s="621"/>
      <c r="CK48" s="621"/>
      <c r="CL48" s="621"/>
      <c r="CM48" s="621"/>
      <c r="CN48" s="621"/>
      <c r="CO48" s="621"/>
      <c r="CP48" s="621"/>
      <c r="CQ48" s="622"/>
      <c r="CR48" s="623" t="s">
        <v>230</v>
      </c>
      <c r="CS48" s="624"/>
      <c r="CT48" s="624"/>
      <c r="CU48" s="624"/>
      <c r="CV48" s="624"/>
      <c r="CW48" s="624"/>
      <c r="CX48" s="624"/>
      <c r="CY48" s="625"/>
      <c r="CZ48" s="628" t="s">
        <v>230</v>
      </c>
      <c r="DA48" s="629"/>
      <c r="DB48" s="629"/>
      <c r="DC48" s="635"/>
      <c r="DD48" s="632" t="s">
        <v>131</v>
      </c>
      <c r="DE48" s="624"/>
      <c r="DF48" s="624"/>
      <c r="DG48" s="624"/>
      <c r="DH48" s="624"/>
      <c r="DI48" s="624"/>
      <c r="DJ48" s="624"/>
      <c r="DK48" s="625"/>
      <c r="DL48" s="692"/>
      <c r="DM48" s="693"/>
      <c r="DN48" s="693"/>
      <c r="DO48" s="693"/>
      <c r="DP48" s="693"/>
      <c r="DQ48" s="693"/>
      <c r="DR48" s="693"/>
      <c r="DS48" s="693"/>
      <c r="DT48" s="693"/>
      <c r="DU48" s="693"/>
      <c r="DV48" s="694"/>
      <c r="DW48" s="695"/>
      <c r="DX48" s="696"/>
      <c r="DY48" s="696"/>
      <c r="DZ48" s="696"/>
      <c r="EA48" s="696"/>
      <c r="EB48" s="696"/>
      <c r="EC48" s="697"/>
    </row>
    <row r="49" spans="2:133" ht="11.25" customHeight="1" x14ac:dyDescent="0.15">
      <c r="B49" s="225"/>
      <c r="CD49" s="644" t="s">
        <v>367</v>
      </c>
      <c r="CE49" s="645"/>
      <c r="CF49" s="645"/>
      <c r="CG49" s="645"/>
      <c r="CH49" s="645"/>
      <c r="CI49" s="645"/>
      <c r="CJ49" s="645"/>
      <c r="CK49" s="645"/>
      <c r="CL49" s="645"/>
      <c r="CM49" s="645"/>
      <c r="CN49" s="645"/>
      <c r="CO49" s="645"/>
      <c r="CP49" s="645"/>
      <c r="CQ49" s="646"/>
      <c r="CR49" s="698">
        <v>41198595</v>
      </c>
      <c r="CS49" s="682"/>
      <c r="CT49" s="682"/>
      <c r="CU49" s="682"/>
      <c r="CV49" s="682"/>
      <c r="CW49" s="682"/>
      <c r="CX49" s="682"/>
      <c r="CY49" s="711"/>
      <c r="CZ49" s="703">
        <v>100</v>
      </c>
      <c r="DA49" s="712"/>
      <c r="DB49" s="712"/>
      <c r="DC49" s="713"/>
      <c r="DD49" s="714">
        <v>24048237</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R/hie5/3CJbAsTaW3G3mV1KD7EFk9UxAO+NeuLDrgWWnzi+PnqX5Ag5lTH8u74fFDJvr0hlCbTrQz7V+PlyoxQ==" saltValue="UNdoIQ60LqSUTt19ZOBnR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40" zoomScaleNormal="40" zoomScaleSheetLayoutView="70" workbookViewId="0">
      <selection activeCell="BQ103" sqref="BQ103:DZ103"/>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368</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369</v>
      </c>
      <c r="DK2" s="723"/>
      <c r="DL2" s="723"/>
      <c r="DM2" s="723"/>
      <c r="DN2" s="723"/>
      <c r="DO2" s="724"/>
      <c r="DP2" s="228"/>
      <c r="DQ2" s="722" t="s">
        <v>370</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371</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372</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373</v>
      </c>
      <c r="B5" s="728"/>
      <c r="C5" s="728"/>
      <c r="D5" s="728"/>
      <c r="E5" s="728"/>
      <c r="F5" s="728"/>
      <c r="G5" s="728"/>
      <c r="H5" s="728"/>
      <c r="I5" s="728"/>
      <c r="J5" s="728"/>
      <c r="K5" s="728"/>
      <c r="L5" s="728"/>
      <c r="M5" s="728"/>
      <c r="N5" s="728"/>
      <c r="O5" s="728"/>
      <c r="P5" s="729"/>
      <c r="Q5" s="733" t="s">
        <v>374</v>
      </c>
      <c r="R5" s="734"/>
      <c r="S5" s="734"/>
      <c r="T5" s="734"/>
      <c r="U5" s="735"/>
      <c r="V5" s="733" t="s">
        <v>375</v>
      </c>
      <c r="W5" s="734"/>
      <c r="X5" s="734"/>
      <c r="Y5" s="734"/>
      <c r="Z5" s="735"/>
      <c r="AA5" s="733" t="s">
        <v>376</v>
      </c>
      <c r="AB5" s="734"/>
      <c r="AC5" s="734"/>
      <c r="AD5" s="734"/>
      <c r="AE5" s="734"/>
      <c r="AF5" s="739" t="s">
        <v>377</v>
      </c>
      <c r="AG5" s="734"/>
      <c r="AH5" s="734"/>
      <c r="AI5" s="734"/>
      <c r="AJ5" s="740"/>
      <c r="AK5" s="734" t="s">
        <v>378</v>
      </c>
      <c r="AL5" s="734"/>
      <c r="AM5" s="734"/>
      <c r="AN5" s="734"/>
      <c r="AO5" s="735"/>
      <c r="AP5" s="733" t="s">
        <v>379</v>
      </c>
      <c r="AQ5" s="734"/>
      <c r="AR5" s="734"/>
      <c r="AS5" s="734"/>
      <c r="AT5" s="735"/>
      <c r="AU5" s="733" t="s">
        <v>380</v>
      </c>
      <c r="AV5" s="734"/>
      <c r="AW5" s="734"/>
      <c r="AX5" s="734"/>
      <c r="AY5" s="740"/>
      <c r="AZ5" s="232"/>
      <c r="BA5" s="232"/>
      <c r="BB5" s="232"/>
      <c r="BC5" s="232"/>
      <c r="BD5" s="232"/>
      <c r="BE5" s="233"/>
      <c r="BF5" s="233"/>
      <c r="BG5" s="233"/>
      <c r="BH5" s="233"/>
      <c r="BI5" s="233"/>
      <c r="BJ5" s="233"/>
      <c r="BK5" s="233"/>
      <c r="BL5" s="233"/>
      <c r="BM5" s="233"/>
      <c r="BN5" s="233"/>
      <c r="BO5" s="233"/>
      <c r="BP5" s="233"/>
      <c r="BQ5" s="727" t="s">
        <v>381</v>
      </c>
      <c r="BR5" s="728"/>
      <c r="BS5" s="728"/>
      <c r="BT5" s="728"/>
      <c r="BU5" s="728"/>
      <c r="BV5" s="728"/>
      <c r="BW5" s="728"/>
      <c r="BX5" s="728"/>
      <c r="BY5" s="728"/>
      <c r="BZ5" s="728"/>
      <c r="CA5" s="728"/>
      <c r="CB5" s="728"/>
      <c r="CC5" s="728"/>
      <c r="CD5" s="728"/>
      <c r="CE5" s="728"/>
      <c r="CF5" s="728"/>
      <c r="CG5" s="729"/>
      <c r="CH5" s="733" t="s">
        <v>382</v>
      </c>
      <c r="CI5" s="734"/>
      <c r="CJ5" s="734"/>
      <c r="CK5" s="734"/>
      <c r="CL5" s="735"/>
      <c r="CM5" s="733" t="s">
        <v>383</v>
      </c>
      <c r="CN5" s="734"/>
      <c r="CO5" s="734"/>
      <c r="CP5" s="734"/>
      <c r="CQ5" s="735"/>
      <c r="CR5" s="733" t="s">
        <v>384</v>
      </c>
      <c r="CS5" s="734"/>
      <c r="CT5" s="734"/>
      <c r="CU5" s="734"/>
      <c r="CV5" s="735"/>
      <c r="CW5" s="733" t="s">
        <v>385</v>
      </c>
      <c r="CX5" s="734"/>
      <c r="CY5" s="734"/>
      <c r="CZ5" s="734"/>
      <c r="DA5" s="735"/>
      <c r="DB5" s="733" t="s">
        <v>386</v>
      </c>
      <c r="DC5" s="734"/>
      <c r="DD5" s="734"/>
      <c r="DE5" s="734"/>
      <c r="DF5" s="735"/>
      <c r="DG5" s="766" t="s">
        <v>387</v>
      </c>
      <c r="DH5" s="767"/>
      <c r="DI5" s="767"/>
      <c r="DJ5" s="767"/>
      <c r="DK5" s="768"/>
      <c r="DL5" s="766" t="s">
        <v>388</v>
      </c>
      <c r="DM5" s="767"/>
      <c r="DN5" s="767"/>
      <c r="DO5" s="767"/>
      <c r="DP5" s="768"/>
      <c r="DQ5" s="733" t="s">
        <v>389</v>
      </c>
      <c r="DR5" s="734"/>
      <c r="DS5" s="734"/>
      <c r="DT5" s="734"/>
      <c r="DU5" s="735"/>
      <c r="DV5" s="733" t="s">
        <v>380</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9"/>
      <c r="DH6" s="770"/>
      <c r="DI6" s="770"/>
      <c r="DJ6" s="770"/>
      <c r="DK6" s="771"/>
      <c r="DL6" s="769"/>
      <c r="DM6" s="770"/>
      <c r="DN6" s="770"/>
      <c r="DO6" s="770"/>
      <c r="DP6" s="771"/>
      <c r="DQ6" s="736"/>
      <c r="DR6" s="737"/>
      <c r="DS6" s="737"/>
      <c r="DT6" s="737"/>
      <c r="DU6" s="738"/>
      <c r="DV6" s="736"/>
      <c r="DW6" s="737"/>
      <c r="DX6" s="737"/>
      <c r="DY6" s="737"/>
      <c r="DZ6" s="742"/>
      <c r="EA6" s="234"/>
    </row>
    <row r="7" spans="1:131" s="235" customFormat="1" ht="26.25" customHeight="1" thickTop="1" x14ac:dyDescent="0.15">
      <c r="A7" s="236">
        <v>1</v>
      </c>
      <c r="B7" s="752" t="s">
        <v>390</v>
      </c>
      <c r="C7" s="753"/>
      <c r="D7" s="753"/>
      <c r="E7" s="753"/>
      <c r="F7" s="753"/>
      <c r="G7" s="753"/>
      <c r="H7" s="753"/>
      <c r="I7" s="753"/>
      <c r="J7" s="753"/>
      <c r="K7" s="753"/>
      <c r="L7" s="753"/>
      <c r="M7" s="753"/>
      <c r="N7" s="753"/>
      <c r="O7" s="753"/>
      <c r="P7" s="754"/>
      <c r="Q7" s="755">
        <v>42065</v>
      </c>
      <c r="R7" s="756"/>
      <c r="S7" s="756"/>
      <c r="T7" s="756"/>
      <c r="U7" s="756"/>
      <c r="V7" s="756">
        <v>40575</v>
      </c>
      <c r="W7" s="756"/>
      <c r="X7" s="756"/>
      <c r="Y7" s="756"/>
      <c r="Z7" s="756"/>
      <c r="AA7" s="756">
        <v>1491</v>
      </c>
      <c r="AB7" s="756"/>
      <c r="AC7" s="756"/>
      <c r="AD7" s="756"/>
      <c r="AE7" s="757"/>
      <c r="AF7" s="758">
        <v>974</v>
      </c>
      <c r="AG7" s="759"/>
      <c r="AH7" s="759"/>
      <c r="AI7" s="759"/>
      <c r="AJ7" s="760"/>
      <c r="AK7" s="761">
        <v>2091</v>
      </c>
      <c r="AL7" s="762"/>
      <c r="AM7" s="762"/>
      <c r="AN7" s="762"/>
      <c r="AO7" s="762"/>
      <c r="AP7" s="762">
        <v>28638</v>
      </c>
      <c r="AQ7" s="762"/>
      <c r="AR7" s="762"/>
      <c r="AS7" s="762"/>
      <c r="AT7" s="762"/>
      <c r="AU7" s="763"/>
      <c r="AV7" s="763"/>
      <c r="AW7" s="763"/>
      <c r="AX7" s="763"/>
      <c r="AY7" s="764"/>
      <c r="AZ7" s="232"/>
      <c r="BA7" s="232"/>
      <c r="BB7" s="232"/>
      <c r="BC7" s="232"/>
      <c r="BD7" s="232"/>
      <c r="BE7" s="233"/>
      <c r="BF7" s="233"/>
      <c r="BG7" s="233"/>
      <c r="BH7" s="233"/>
      <c r="BI7" s="233"/>
      <c r="BJ7" s="233"/>
      <c r="BK7" s="233"/>
      <c r="BL7" s="233"/>
      <c r="BM7" s="233"/>
      <c r="BN7" s="233"/>
      <c r="BO7" s="233"/>
      <c r="BP7" s="233"/>
      <c r="BQ7" s="236">
        <v>1</v>
      </c>
      <c r="BR7" s="237"/>
      <c r="BS7" s="746" t="s">
        <v>609</v>
      </c>
      <c r="BT7" s="747"/>
      <c r="BU7" s="747"/>
      <c r="BV7" s="747"/>
      <c r="BW7" s="747"/>
      <c r="BX7" s="747"/>
      <c r="BY7" s="747"/>
      <c r="BZ7" s="747"/>
      <c r="CA7" s="747"/>
      <c r="CB7" s="747"/>
      <c r="CC7" s="747"/>
      <c r="CD7" s="747"/>
      <c r="CE7" s="747"/>
      <c r="CF7" s="747"/>
      <c r="CG7" s="765"/>
      <c r="CH7" s="749">
        <v>2</v>
      </c>
      <c r="CI7" s="750"/>
      <c r="CJ7" s="750"/>
      <c r="CK7" s="750"/>
      <c r="CL7" s="751"/>
      <c r="CM7" s="749">
        <v>86</v>
      </c>
      <c r="CN7" s="750"/>
      <c r="CO7" s="750"/>
      <c r="CP7" s="750"/>
      <c r="CQ7" s="751"/>
      <c r="CR7" s="749">
        <v>30</v>
      </c>
      <c r="CS7" s="750"/>
      <c r="CT7" s="750"/>
      <c r="CU7" s="750"/>
      <c r="CV7" s="751"/>
      <c r="CW7" s="749" t="s">
        <v>535</v>
      </c>
      <c r="CX7" s="750"/>
      <c r="CY7" s="750"/>
      <c r="CZ7" s="750"/>
      <c r="DA7" s="751"/>
      <c r="DB7" s="743" t="s">
        <v>612</v>
      </c>
      <c r="DC7" s="744"/>
      <c r="DD7" s="744"/>
      <c r="DE7" s="744"/>
      <c r="DF7" s="745"/>
      <c r="DG7" s="743" t="s">
        <v>612</v>
      </c>
      <c r="DH7" s="744"/>
      <c r="DI7" s="744"/>
      <c r="DJ7" s="744"/>
      <c r="DK7" s="745"/>
      <c r="DL7" s="743" t="s">
        <v>612</v>
      </c>
      <c r="DM7" s="744"/>
      <c r="DN7" s="744"/>
      <c r="DO7" s="744"/>
      <c r="DP7" s="745"/>
      <c r="DQ7" s="743" t="s">
        <v>612</v>
      </c>
      <c r="DR7" s="744"/>
      <c r="DS7" s="744"/>
      <c r="DT7" s="744"/>
      <c r="DU7" s="745"/>
      <c r="DV7" s="746"/>
      <c r="DW7" s="747"/>
      <c r="DX7" s="747"/>
      <c r="DY7" s="747"/>
      <c r="DZ7" s="748"/>
      <c r="EA7" s="234"/>
    </row>
    <row r="8" spans="1:131" s="235" customFormat="1" ht="26.25" customHeight="1" x14ac:dyDescent="0.15">
      <c r="A8" s="238">
        <v>2</v>
      </c>
      <c r="B8" s="783" t="s">
        <v>391</v>
      </c>
      <c r="C8" s="784"/>
      <c r="D8" s="784"/>
      <c r="E8" s="784"/>
      <c r="F8" s="784"/>
      <c r="G8" s="784"/>
      <c r="H8" s="784"/>
      <c r="I8" s="784"/>
      <c r="J8" s="784"/>
      <c r="K8" s="784"/>
      <c r="L8" s="784"/>
      <c r="M8" s="784"/>
      <c r="N8" s="784"/>
      <c r="O8" s="784"/>
      <c r="P8" s="785"/>
      <c r="Q8" s="786">
        <v>632</v>
      </c>
      <c r="R8" s="787"/>
      <c r="S8" s="787"/>
      <c r="T8" s="787"/>
      <c r="U8" s="787"/>
      <c r="V8" s="787">
        <v>632</v>
      </c>
      <c r="W8" s="787"/>
      <c r="X8" s="787"/>
      <c r="Y8" s="787"/>
      <c r="Z8" s="787"/>
      <c r="AA8" s="787" t="s">
        <v>535</v>
      </c>
      <c r="AB8" s="787"/>
      <c r="AC8" s="787"/>
      <c r="AD8" s="787"/>
      <c r="AE8" s="788"/>
      <c r="AF8" s="789" t="s">
        <v>535</v>
      </c>
      <c r="AG8" s="790"/>
      <c r="AH8" s="790"/>
      <c r="AI8" s="790"/>
      <c r="AJ8" s="791"/>
      <c r="AK8" s="772">
        <v>349</v>
      </c>
      <c r="AL8" s="773"/>
      <c r="AM8" s="773"/>
      <c r="AN8" s="773"/>
      <c r="AO8" s="773"/>
      <c r="AP8" s="773" t="s">
        <v>535</v>
      </c>
      <c r="AQ8" s="773"/>
      <c r="AR8" s="773"/>
      <c r="AS8" s="773"/>
      <c r="AT8" s="773"/>
      <c r="AU8" s="774"/>
      <c r="AV8" s="774"/>
      <c r="AW8" s="774"/>
      <c r="AX8" s="774"/>
      <c r="AY8" s="775"/>
      <c r="AZ8" s="232"/>
      <c r="BA8" s="232"/>
      <c r="BB8" s="232"/>
      <c r="BC8" s="232"/>
      <c r="BD8" s="232"/>
      <c r="BE8" s="233"/>
      <c r="BF8" s="233"/>
      <c r="BG8" s="233"/>
      <c r="BH8" s="233"/>
      <c r="BI8" s="233"/>
      <c r="BJ8" s="233"/>
      <c r="BK8" s="233"/>
      <c r="BL8" s="233"/>
      <c r="BM8" s="233"/>
      <c r="BN8" s="233"/>
      <c r="BO8" s="233"/>
      <c r="BP8" s="233"/>
      <c r="BQ8" s="238">
        <v>2</v>
      </c>
      <c r="BR8" s="239"/>
      <c r="BS8" s="776" t="s">
        <v>610</v>
      </c>
      <c r="BT8" s="777"/>
      <c r="BU8" s="777"/>
      <c r="BV8" s="777"/>
      <c r="BW8" s="777"/>
      <c r="BX8" s="777"/>
      <c r="BY8" s="777"/>
      <c r="BZ8" s="777"/>
      <c r="CA8" s="777"/>
      <c r="CB8" s="777"/>
      <c r="CC8" s="777"/>
      <c r="CD8" s="777"/>
      <c r="CE8" s="777"/>
      <c r="CF8" s="777"/>
      <c r="CG8" s="778"/>
      <c r="CH8" s="779">
        <v>16</v>
      </c>
      <c r="CI8" s="780"/>
      <c r="CJ8" s="780"/>
      <c r="CK8" s="780"/>
      <c r="CL8" s="781"/>
      <c r="CM8" s="779">
        <v>24</v>
      </c>
      <c r="CN8" s="780"/>
      <c r="CO8" s="780"/>
      <c r="CP8" s="780"/>
      <c r="CQ8" s="781"/>
      <c r="CR8" s="779">
        <v>24</v>
      </c>
      <c r="CS8" s="780"/>
      <c r="CT8" s="780"/>
      <c r="CU8" s="780"/>
      <c r="CV8" s="781"/>
      <c r="CW8" s="779">
        <v>6</v>
      </c>
      <c r="CX8" s="780"/>
      <c r="CY8" s="780"/>
      <c r="CZ8" s="780"/>
      <c r="DA8" s="781"/>
      <c r="DB8" s="743" t="s">
        <v>612</v>
      </c>
      <c r="DC8" s="744"/>
      <c r="DD8" s="744"/>
      <c r="DE8" s="744"/>
      <c r="DF8" s="745"/>
      <c r="DG8" s="743" t="s">
        <v>612</v>
      </c>
      <c r="DH8" s="744"/>
      <c r="DI8" s="744"/>
      <c r="DJ8" s="744"/>
      <c r="DK8" s="745"/>
      <c r="DL8" s="743" t="s">
        <v>612</v>
      </c>
      <c r="DM8" s="744"/>
      <c r="DN8" s="744"/>
      <c r="DO8" s="744"/>
      <c r="DP8" s="745"/>
      <c r="DQ8" s="743" t="s">
        <v>612</v>
      </c>
      <c r="DR8" s="744"/>
      <c r="DS8" s="744"/>
      <c r="DT8" s="744"/>
      <c r="DU8" s="745"/>
      <c r="DV8" s="776"/>
      <c r="DW8" s="777"/>
      <c r="DX8" s="777"/>
      <c r="DY8" s="777"/>
      <c r="DZ8" s="782"/>
      <c r="EA8" s="234"/>
    </row>
    <row r="9" spans="1:131" s="235" customFormat="1" ht="26.25" customHeight="1" x14ac:dyDescent="0.15">
      <c r="A9" s="238">
        <v>3</v>
      </c>
      <c r="B9" s="783"/>
      <c r="C9" s="784"/>
      <c r="D9" s="784"/>
      <c r="E9" s="784"/>
      <c r="F9" s="784"/>
      <c r="G9" s="784"/>
      <c r="H9" s="784"/>
      <c r="I9" s="784"/>
      <c r="J9" s="784"/>
      <c r="K9" s="784"/>
      <c r="L9" s="784"/>
      <c r="M9" s="784"/>
      <c r="N9" s="784"/>
      <c r="O9" s="784"/>
      <c r="P9" s="785"/>
      <c r="Q9" s="786"/>
      <c r="R9" s="787"/>
      <c r="S9" s="787"/>
      <c r="T9" s="787"/>
      <c r="U9" s="787"/>
      <c r="V9" s="787"/>
      <c r="W9" s="787"/>
      <c r="X9" s="787"/>
      <c r="Y9" s="787"/>
      <c r="Z9" s="787"/>
      <c r="AA9" s="787"/>
      <c r="AB9" s="787"/>
      <c r="AC9" s="787"/>
      <c r="AD9" s="787"/>
      <c r="AE9" s="788"/>
      <c r="AF9" s="789"/>
      <c r="AG9" s="790"/>
      <c r="AH9" s="790"/>
      <c r="AI9" s="790"/>
      <c r="AJ9" s="791"/>
      <c r="AK9" s="772"/>
      <c r="AL9" s="773"/>
      <c r="AM9" s="773"/>
      <c r="AN9" s="773"/>
      <c r="AO9" s="773"/>
      <c r="AP9" s="773"/>
      <c r="AQ9" s="773"/>
      <c r="AR9" s="773"/>
      <c r="AS9" s="773"/>
      <c r="AT9" s="773"/>
      <c r="AU9" s="774"/>
      <c r="AV9" s="774"/>
      <c r="AW9" s="774"/>
      <c r="AX9" s="774"/>
      <c r="AY9" s="775"/>
      <c r="AZ9" s="232"/>
      <c r="BA9" s="232"/>
      <c r="BB9" s="232"/>
      <c r="BC9" s="232"/>
      <c r="BD9" s="232"/>
      <c r="BE9" s="233"/>
      <c r="BF9" s="233"/>
      <c r="BG9" s="233"/>
      <c r="BH9" s="233"/>
      <c r="BI9" s="233"/>
      <c r="BJ9" s="233"/>
      <c r="BK9" s="233"/>
      <c r="BL9" s="233"/>
      <c r="BM9" s="233"/>
      <c r="BN9" s="233"/>
      <c r="BO9" s="233"/>
      <c r="BP9" s="233"/>
      <c r="BQ9" s="238">
        <v>3</v>
      </c>
      <c r="BR9" s="239"/>
      <c r="BS9" s="776" t="s">
        <v>611</v>
      </c>
      <c r="BT9" s="777"/>
      <c r="BU9" s="777"/>
      <c r="BV9" s="777"/>
      <c r="BW9" s="777"/>
      <c r="BX9" s="777"/>
      <c r="BY9" s="777"/>
      <c r="BZ9" s="777"/>
      <c r="CA9" s="777"/>
      <c r="CB9" s="777"/>
      <c r="CC9" s="777"/>
      <c r="CD9" s="777"/>
      <c r="CE9" s="777"/>
      <c r="CF9" s="777"/>
      <c r="CG9" s="778"/>
      <c r="CH9" s="779">
        <v>3</v>
      </c>
      <c r="CI9" s="780"/>
      <c r="CJ9" s="780"/>
      <c r="CK9" s="780"/>
      <c r="CL9" s="781"/>
      <c r="CM9" s="779">
        <v>206</v>
      </c>
      <c r="CN9" s="780"/>
      <c r="CO9" s="780"/>
      <c r="CP9" s="780"/>
      <c r="CQ9" s="781"/>
      <c r="CR9" s="779">
        <v>6</v>
      </c>
      <c r="CS9" s="780"/>
      <c r="CT9" s="780"/>
      <c r="CU9" s="780"/>
      <c r="CV9" s="781"/>
      <c r="CW9" s="779">
        <v>3</v>
      </c>
      <c r="CX9" s="780"/>
      <c r="CY9" s="780"/>
      <c r="CZ9" s="780"/>
      <c r="DA9" s="781"/>
      <c r="DB9" s="743" t="s">
        <v>612</v>
      </c>
      <c r="DC9" s="744"/>
      <c r="DD9" s="744"/>
      <c r="DE9" s="744"/>
      <c r="DF9" s="745"/>
      <c r="DG9" s="743" t="s">
        <v>612</v>
      </c>
      <c r="DH9" s="744"/>
      <c r="DI9" s="744"/>
      <c r="DJ9" s="744"/>
      <c r="DK9" s="745"/>
      <c r="DL9" s="743" t="s">
        <v>612</v>
      </c>
      <c r="DM9" s="744"/>
      <c r="DN9" s="744"/>
      <c r="DO9" s="744"/>
      <c r="DP9" s="745"/>
      <c r="DQ9" s="743" t="s">
        <v>612</v>
      </c>
      <c r="DR9" s="744"/>
      <c r="DS9" s="744"/>
      <c r="DT9" s="744"/>
      <c r="DU9" s="745"/>
      <c r="DV9" s="776"/>
      <c r="DW9" s="777"/>
      <c r="DX9" s="777"/>
      <c r="DY9" s="777"/>
      <c r="DZ9" s="782"/>
      <c r="EA9" s="234"/>
    </row>
    <row r="10" spans="1:131" s="235" customFormat="1" ht="26.25" customHeight="1" x14ac:dyDescent="0.15">
      <c r="A10" s="238">
        <v>4</v>
      </c>
      <c r="B10" s="783"/>
      <c r="C10" s="784"/>
      <c r="D10" s="784"/>
      <c r="E10" s="784"/>
      <c r="F10" s="784"/>
      <c r="G10" s="784"/>
      <c r="H10" s="784"/>
      <c r="I10" s="784"/>
      <c r="J10" s="784"/>
      <c r="K10" s="784"/>
      <c r="L10" s="784"/>
      <c r="M10" s="784"/>
      <c r="N10" s="784"/>
      <c r="O10" s="784"/>
      <c r="P10" s="785"/>
      <c r="Q10" s="786"/>
      <c r="R10" s="787"/>
      <c r="S10" s="787"/>
      <c r="T10" s="787"/>
      <c r="U10" s="787"/>
      <c r="V10" s="787"/>
      <c r="W10" s="787"/>
      <c r="X10" s="787"/>
      <c r="Y10" s="787"/>
      <c r="Z10" s="787"/>
      <c r="AA10" s="787"/>
      <c r="AB10" s="787"/>
      <c r="AC10" s="787"/>
      <c r="AD10" s="787"/>
      <c r="AE10" s="788"/>
      <c r="AF10" s="789"/>
      <c r="AG10" s="790"/>
      <c r="AH10" s="790"/>
      <c r="AI10" s="790"/>
      <c r="AJ10" s="791"/>
      <c r="AK10" s="772"/>
      <c r="AL10" s="773"/>
      <c r="AM10" s="773"/>
      <c r="AN10" s="773"/>
      <c r="AO10" s="773"/>
      <c r="AP10" s="773"/>
      <c r="AQ10" s="773"/>
      <c r="AR10" s="773"/>
      <c r="AS10" s="773"/>
      <c r="AT10" s="773"/>
      <c r="AU10" s="774"/>
      <c r="AV10" s="774"/>
      <c r="AW10" s="774"/>
      <c r="AX10" s="774"/>
      <c r="AY10" s="775"/>
      <c r="AZ10" s="232"/>
      <c r="BA10" s="232"/>
      <c r="BB10" s="232"/>
      <c r="BC10" s="232"/>
      <c r="BD10" s="232"/>
      <c r="BE10" s="233"/>
      <c r="BF10" s="233"/>
      <c r="BG10" s="233"/>
      <c r="BH10" s="233"/>
      <c r="BI10" s="233"/>
      <c r="BJ10" s="233"/>
      <c r="BK10" s="233"/>
      <c r="BL10" s="233"/>
      <c r="BM10" s="233"/>
      <c r="BN10" s="233"/>
      <c r="BO10" s="233"/>
      <c r="BP10" s="233"/>
      <c r="BQ10" s="238">
        <v>4</v>
      </c>
      <c r="BR10" s="239"/>
      <c r="BS10" s="776"/>
      <c r="BT10" s="777"/>
      <c r="BU10" s="777"/>
      <c r="BV10" s="777"/>
      <c r="BW10" s="777"/>
      <c r="BX10" s="777"/>
      <c r="BY10" s="777"/>
      <c r="BZ10" s="777"/>
      <c r="CA10" s="777"/>
      <c r="CB10" s="777"/>
      <c r="CC10" s="777"/>
      <c r="CD10" s="777"/>
      <c r="CE10" s="777"/>
      <c r="CF10" s="777"/>
      <c r="CG10" s="778"/>
      <c r="CH10" s="779"/>
      <c r="CI10" s="780"/>
      <c r="CJ10" s="780"/>
      <c r="CK10" s="780"/>
      <c r="CL10" s="781"/>
      <c r="CM10" s="779"/>
      <c r="CN10" s="780"/>
      <c r="CO10" s="780"/>
      <c r="CP10" s="780"/>
      <c r="CQ10" s="781"/>
      <c r="CR10" s="779"/>
      <c r="CS10" s="780"/>
      <c r="CT10" s="780"/>
      <c r="CU10" s="780"/>
      <c r="CV10" s="781"/>
      <c r="CW10" s="779"/>
      <c r="CX10" s="780"/>
      <c r="CY10" s="780"/>
      <c r="CZ10" s="780"/>
      <c r="DA10" s="781"/>
      <c r="DB10" s="779"/>
      <c r="DC10" s="780"/>
      <c r="DD10" s="780"/>
      <c r="DE10" s="780"/>
      <c r="DF10" s="781"/>
      <c r="DG10" s="779"/>
      <c r="DH10" s="780"/>
      <c r="DI10" s="780"/>
      <c r="DJ10" s="780"/>
      <c r="DK10" s="781"/>
      <c r="DL10" s="779"/>
      <c r="DM10" s="780"/>
      <c r="DN10" s="780"/>
      <c r="DO10" s="780"/>
      <c r="DP10" s="781"/>
      <c r="DQ10" s="779"/>
      <c r="DR10" s="780"/>
      <c r="DS10" s="780"/>
      <c r="DT10" s="780"/>
      <c r="DU10" s="781"/>
      <c r="DV10" s="776"/>
      <c r="DW10" s="777"/>
      <c r="DX10" s="777"/>
      <c r="DY10" s="777"/>
      <c r="DZ10" s="782"/>
      <c r="EA10" s="234"/>
    </row>
    <row r="11" spans="1:131" s="235" customFormat="1" ht="26.25" customHeight="1" x14ac:dyDescent="0.15">
      <c r="A11" s="238">
        <v>5</v>
      </c>
      <c r="B11" s="783"/>
      <c r="C11" s="784"/>
      <c r="D11" s="784"/>
      <c r="E11" s="784"/>
      <c r="F11" s="784"/>
      <c r="G11" s="784"/>
      <c r="H11" s="784"/>
      <c r="I11" s="784"/>
      <c r="J11" s="784"/>
      <c r="K11" s="784"/>
      <c r="L11" s="784"/>
      <c r="M11" s="784"/>
      <c r="N11" s="784"/>
      <c r="O11" s="784"/>
      <c r="P11" s="785"/>
      <c r="Q11" s="786"/>
      <c r="R11" s="787"/>
      <c r="S11" s="787"/>
      <c r="T11" s="787"/>
      <c r="U11" s="787"/>
      <c r="V11" s="787"/>
      <c r="W11" s="787"/>
      <c r="X11" s="787"/>
      <c r="Y11" s="787"/>
      <c r="Z11" s="787"/>
      <c r="AA11" s="787"/>
      <c r="AB11" s="787"/>
      <c r="AC11" s="787"/>
      <c r="AD11" s="787"/>
      <c r="AE11" s="788"/>
      <c r="AF11" s="789"/>
      <c r="AG11" s="790"/>
      <c r="AH11" s="790"/>
      <c r="AI11" s="790"/>
      <c r="AJ11" s="791"/>
      <c r="AK11" s="772"/>
      <c r="AL11" s="773"/>
      <c r="AM11" s="773"/>
      <c r="AN11" s="773"/>
      <c r="AO11" s="773"/>
      <c r="AP11" s="773"/>
      <c r="AQ11" s="773"/>
      <c r="AR11" s="773"/>
      <c r="AS11" s="773"/>
      <c r="AT11" s="773"/>
      <c r="AU11" s="774"/>
      <c r="AV11" s="774"/>
      <c r="AW11" s="774"/>
      <c r="AX11" s="774"/>
      <c r="AY11" s="775"/>
      <c r="AZ11" s="232"/>
      <c r="BA11" s="232"/>
      <c r="BB11" s="232"/>
      <c r="BC11" s="232"/>
      <c r="BD11" s="232"/>
      <c r="BE11" s="233"/>
      <c r="BF11" s="233"/>
      <c r="BG11" s="233"/>
      <c r="BH11" s="233"/>
      <c r="BI11" s="233"/>
      <c r="BJ11" s="233"/>
      <c r="BK11" s="233"/>
      <c r="BL11" s="233"/>
      <c r="BM11" s="233"/>
      <c r="BN11" s="233"/>
      <c r="BO11" s="233"/>
      <c r="BP11" s="233"/>
      <c r="BQ11" s="238">
        <v>5</v>
      </c>
      <c r="BR11" s="239"/>
      <c r="BS11" s="776"/>
      <c r="BT11" s="777"/>
      <c r="BU11" s="777"/>
      <c r="BV11" s="777"/>
      <c r="BW11" s="777"/>
      <c r="BX11" s="777"/>
      <c r="BY11" s="777"/>
      <c r="BZ11" s="777"/>
      <c r="CA11" s="777"/>
      <c r="CB11" s="777"/>
      <c r="CC11" s="777"/>
      <c r="CD11" s="777"/>
      <c r="CE11" s="777"/>
      <c r="CF11" s="777"/>
      <c r="CG11" s="778"/>
      <c r="CH11" s="779"/>
      <c r="CI11" s="780"/>
      <c r="CJ11" s="780"/>
      <c r="CK11" s="780"/>
      <c r="CL11" s="781"/>
      <c r="CM11" s="779"/>
      <c r="CN11" s="780"/>
      <c r="CO11" s="780"/>
      <c r="CP11" s="780"/>
      <c r="CQ11" s="781"/>
      <c r="CR11" s="779"/>
      <c r="CS11" s="780"/>
      <c r="CT11" s="780"/>
      <c r="CU11" s="780"/>
      <c r="CV11" s="781"/>
      <c r="CW11" s="779"/>
      <c r="CX11" s="780"/>
      <c r="CY11" s="780"/>
      <c r="CZ11" s="780"/>
      <c r="DA11" s="781"/>
      <c r="DB11" s="779"/>
      <c r="DC11" s="780"/>
      <c r="DD11" s="780"/>
      <c r="DE11" s="780"/>
      <c r="DF11" s="781"/>
      <c r="DG11" s="779"/>
      <c r="DH11" s="780"/>
      <c r="DI11" s="780"/>
      <c r="DJ11" s="780"/>
      <c r="DK11" s="781"/>
      <c r="DL11" s="779"/>
      <c r="DM11" s="780"/>
      <c r="DN11" s="780"/>
      <c r="DO11" s="780"/>
      <c r="DP11" s="781"/>
      <c r="DQ11" s="779"/>
      <c r="DR11" s="780"/>
      <c r="DS11" s="780"/>
      <c r="DT11" s="780"/>
      <c r="DU11" s="781"/>
      <c r="DV11" s="776"/>
      <c r="DW11" s="777"/>
      <c r="DX11" s="777"/>
      <c r="DY11" s="777"/>
      <c r="DZ11" s="782"/>
      <c r="EA11" s="234"/>
    </row>
    <row r="12" spans="1:131" s="235" customFormat="1" ht="26.25" customHeight="1" x14ac:dyDescent="0.15">
      <c r="A12" s="238">
        <v>6</v>
      </c>
      <c r="B12" s="783"/>
      <c r="C12" s="784"/>
      <c r="D12" s="784"/>
      <c r="E12" s="784"/>
      <c r="F12" s="784"/>
      <c r="G12" s="784"/>
      <c r="H12" s="784"/>
      <c r="I12" s="784"/>
      <c r="J12" s="784"/>
      <c r="K12" s="784"/>
      <c r="L12" s="784"/>
      <c r="M12" s="784"/>
      <c r="N12" s="784"/>
      <c r="O12" s="784"/>
      <c r="P12" s="785"/>
      <c r="Q12" s="786"/>
      <c r="R12" s="787"/>
      <c r="S12" s="787"/>
      <c r="T12" s="787"/>
      <c r="U12" s="787"/>
      <c r="V12" s="787"/>
      <c r="W12" s="787"/>
      <c r="X12" s="787"/>
      <c r="Y12" s="787"/>
      <c r="Z12" s="787"/>
      <c r="AA12" s="787"/>
      <c r="AB12" s="787"/>
      <c r="AC12" s="787"/>
      <c r="AD12" s="787"/>
      <c r="AE12" s="788"/>
      <c r="AF12" s="789"/>
      <c r="AG12" s="790"/>
      <c r="AH12" s="790"/>
      <c r="AI12" s="790"/>
      <c r="AJ12" s="791"/>
      <c r="AK12" s="772"/>
      <c r="AL12" s="773"/>
      <c r="AM12" s="773"/>
      <c r="AN12" s="773"/>
      <c r="AO12" s="773"/>
      <c r="AP12" s="773"/>
      <c r="AQ12" s="773"/>
      <c r="AR12" s="773"/>
      <c r="AS12" s="773"/>
      <c r="AT12" s="773"/>
      <c r="AU12" s="774"/>
      <c r="AV12" s="774"/>
      <c r="AW12" s="774"/>
      <c r="AX12" s="774"/>
      <c r="AY12" s="775"/>
      <c r="AZ12" s="232"/>
      <c r="BA12" s="232"/>
      <c r="BB12" s="232"/>
      <c r="BC12" s="232"/>
      <c r="BD12" s="232"/>
      <c r="BE12" s="233"/>
      <c r="BF12" s="233"/>
      <c r="BG12" s="233"/>
      <c r="BH12" s="233"/>
      <c r="BI12" s="233"/>
      <c r="BJ12" s="233"/>
      <c r="BK12" s="233"/>
      <c r="BL12" s="233"/>
      <c r="BM12" s="233"/>
      <c r="BN12" s="233"/>
      <c r="BO12" s="233"/>
      <c r="BP12" s="233"/>
      <c r="BQ12" s="238">
        <v>6</v>
      </c>
      <c r="BR12" s="239"/>
      <c r="BS12" s="776"/>
      <c r="BT12" s="777"/>
      <c r="BU12" s="777"/>
      <c r="BV12" s="777"/>
      <c r="BW12" s="777"/>
      <c r="BX12" s="777"/>
      <c r="BY12" s="777"/>
      <c r="BZ12" s="777"/>
      <c r="CA12" s="777"/>
      <c r="CB12" s="777"/>
      <c r="CC12" s="777"/>
      <c r="CD12" s="777"/>
      <c r="CE12" s="777"/>
      <c r="CF12" s="777"/>
      <c r="CG12" s="778"/>
      <c r="CH12" s="779"/>
      <c r="CI12" s="780"/>
      <c r="CJ12" s="780"/>
      <c r="CK12" s="780"/>
      <c r="CL12" s="781"/>
      <c r="CM12" s="779"/>
      <c r="CN12" s="780"/>
      <c r="CO12" s="780"/>
      <c r="CP12" s="780"/>
      <c r="CQ12" s="781"/>
      <c r="CR12" s="779"/>
      <c r="CS12" s="780"/>
      <c r="CT12" s="780"/>
      <c r="CU12" s="780"/>
      <c r="CV12" s="781"/>
      <c r="CW12" s="779"/>
      <c r="CX12" s="780"/>
      <c r="CY12" s="780"/>
      <c r="CZ12" s="780"/>
      <c r="DA12" s="781"/>
      <c r="DB12" s="779"/>
      <c r="DC12" s="780"/>
      <c r="DD12" s="780"/>
      <c r="DE12" s="780"/>
      <c r="DF12" s="781"/>
      <c r="DG12" s="779"/>
      <c r="DH12" s="780"/>
      <c r="DI12" s="780"/>
      <c r="DJ12" s="780"/>
      <c r="DK12" s="781"/>
      <c r="DL12" s="779"/>
      <c r="DM12" s="780"/>
      <c r="DN12" s="780"/>
      <c r="DO12" s="780"/>
      <c r="DP12" s="781"/>
      <c r="DQ12" s="779"/>
      <c r="DR12" s="780"/>
      <c r="DS12" s="780"/>
      <c r="DT12" s="780"/>
      <c r="DU12" s="781"/>
      <c r="DV12" s="776"/>
      <c r="DW12" s="777"/>
      <c r="DX12" s="777"/>
      <c r="DY12" s="777"/>
      <c r="DZ12" s="782"/>
      <c r="EA12" s="234"/>
    </row>
    <row r="13" spans="1:131" s="235" customFormat="1" ht="26.25" customHeight="1" x14ac:dyDescent="0.15">
      <c r="A13" s="238">
        <v>7</v>
      </c>
      <c r="B13" s="783"/>
      <c r="C13" s="784"/>
      <c r="D13" s="784"/>
      <c r="E13" s="784"/>
      <c r="F13" s="784"/>
      <c r="G13" s="784"/>
      <c r="H13" s="784"/>
      <c r="I13" s="784"/>
      <c r="J13" s="784"/>
      <c r="K13" s="784"/>
      <c r="L13" s="784"/>
      <c r="M13" s="784"/>
      <c r="N13" s="784"/>
      <c r="O13" s="784"/>
      <c r="P13" s="785"/>
      <c r="Q13" s="786"/>
      <c r="R13" s="787"/>
      <c r="S13" s="787"/>
      <c r="T13" s="787"/>
      <c r="U13" s="787"/>
      <c r="V13" s="787"/>
      <c r="W13" s="787"/>
      <c r="X13" s="787"/>
      <c r="Y13" s="787"/>
      <c r="Z13" s="787"/>
      <c r="AA13" s="787"/>
      <c r="AB13" s="787"/>
      <c r="AC13" s="787"/>
      <c r="AD13" s="787"/>
      <c r="AE13" s="788"/>
      <c r="AF13" s="789"/>
      <c r="AG13" s="790"/>
      <c r="AH13" s="790"/>
      <c r="AI13" s="790"/>
      <c r="AJ13" s="791"/>
      <c r="AK13" s="772"/>
      <c r="AL13" s="773"/>
      <c r="AM13" s="773"/>
      <c r="AN13" s="773"/>
      <c r="AO13" s="773"/>
      <c r="AP13" s="773"/>
      <c r="AQ13" s="773"/>
      <c r="AR13" s="773"/>
      <c r="AS13" s="773"/>
      <c r="AT13" s="773"/>
      <c r="AU13" s="774"/>
      <c r="AV13" s="774"/>
      <c r="AW13" s="774"/>
      <c r="AX13" s="774"/>
      <c r="AY13" s="775"/>
      <c r="AZ13" s="232"/>
      <c r="BA13" s="232"/>
      <c r="BB13" s="232"/>
      <c r="BC13" s="232"/>
      <c r="BD13" s="232"/>
      <c r="BE13" s="233"/>
      <c r="BF13" s="233"/>
      <c r="BG13" s="233"/>
      <c r="BH13" s="233"/>
      <c r="BI13" s="233"/>
      <c r="BJ13" s="233"/>
      <c r="BK13" s="233"/>
      <c r="BL13" s="233"/>
      <c r="BM13" s="233"/>
      <c r="BN13" s="233"/>
      <c r="BO13" s="233"/>
      <c r="BP13" s="233"/>
      <c r="BQ13" s="238">
        <v>7</v>
      </c>
      <c r="BR13" s="239"/>
      <c r="BS13" s="776"/>
      <c r="BT13" s="777"/>
      <c r="BU13" s="777"/>
      <c r="BV13" s="777"/>
      <c r="BW13" s="777"/>
      <c r="BX13" s="777"/>
      <c r="BY13" s="777"/>
      <c r="BZ13" s="777"/>
      <c r="CA13" s="777"/>
      <c r="CB13" s="777"/>
      <c r="CC13" s="777"/>
      <c r="CD13" s="777"/>
      <c r="CE13" s="777"/>
      <c r="CF13" s="777"/>
      <c r="CG13" s="778"/>
      <c r="CH13" s="779"/>
      <c r="CI13" s="780"/>
      <c r="CJ13" s="780"/>
      <c r="CK13" s="780"/>
      <c r="CL13" s="781"/>
      <c r="CM13" s="779"/>
      <c r="CN13" s="780"/>
      <c r="CO13" s="780"/>
      <c r="CP13" s="780"/>
      <c r="CQ13" s="781"/>
      <c r="CR13" s="779"/>
      <c r="CS13" s="780"/>
      <c r="CT13" s="780"/>
      <c r="CU13" s="780"/>
      <c r="CV13" s="781"/>
      <c r="CW13" s="779"/>
      <c r="CX13" s="780"/>
      <c r="CY13" s="780"/>
      <c r="CZ13" s="780"/>
      <c r="DA13" s="781"/>
      <c r="DB13" s="779"/>
      <c r="DC13" s="780"/>
      <c r="DD13" s="780"/>
      <c r="DE13" s="780"/>
      <c r="DF13" s="781"/>
      <c r="DG13" s="779"/>
      <c r="DH13" s="780"/>
      <c r="DI13" s="780"/>
      <c r="DJ13" s="780"/>
      <c r="DK13" s="781"/>
      <c r="DL13" s="779"/>
      <c r="DM13" s="780"/>
      <c r="DN13" s="780"/>
      <c r="DO13" s="780"/>
      <c r="DP13" s="781"/>
      <c r="DQ13" s="779"/>
      <c r="DR13" s="780"/>
      <c r="DS13" s="780"/>
      <c r="DT13" s="780"/>
      <c r="DU13" s="781"/>
      <c r="DV13" s="776"/>
      <c r="DW13" s="777"/>
      <c r="DX13" s="777"/>
      <c r="DY13" s="777"/>
      <c r="DZ13" s="782"/>
      <c r="EA13" s="234"/>
    </row>
    <row r="14" spans="1:131" s="235" customFormat="1" ht="26.25" customHeight="1" x14ac:dyDescent="0.15">
      <c r="A14" s="238">
        <v>8</v>
      </c>
      <c r="B14" s="783"/>
      <c r="C14" s="784"/>
      <c r="D14" s="784"/>
      <c r="E14" s="784"/>
      <c r="F14" s="784"/>
      <c r="G14" s="784"/>
      <c r="H14" s="784"/>
      <c r="I14" s="784"/>
      <c r="J14" s="784"/>
      <c r="K14" s="784"/>
      <c r="L14" s="784"/>
      <c r="M14" s="784"/>
      <c r="N14" s="784"/>
      <c r="O14" s="784"/>
      <c r="P14" s="785"/>
      <c r="Q14" s="786"/>
      <c r="R14" s="787"/>
      <c r="S14" s="787"/>
      <c r="T14" s="787"/>
      <c r="U14" s="787"/>
      <c r="V14" s="787"/>
      <c r="W14" s="787"/>
      <c r="X14" s="787"/>
      <c r="Y14" s="787"/>
      <c r="Z14" s="787"/>
      <c r="AA14" s="787"/>
      <c r="AB14" s="787"/>
      <c r="AC14" s="787"/>
      <c r="AD14" s="787"/>
      <c r="AE14" s="788"/>
      <c r="AF14" s="789"/>
      <c r="AG14" s="790"/>
      <c r="AH14" s="790"/>
      <c r="AI14" s="790"/>
      <c r="AJ14" s="791"/>
      <c r="AK14" s="772"/>
      <c r="AL14" s="773"/>
      <c r="AM14" s="773"/>
      <c r="AN14" s="773"/>
      <c r="AO14" s="773"/>
      <c r="AP14" s="773"/>
      <c r="AQ14" s="773"/>
      <c r="AR14" s="773"/>
      <c r="AS14" s="773"/>
      <c r="AT14" s="773"/>
      <c r="AU14" s="774"/>
      <c r="AV14" s="774"/>
      <c r="AW14" s="774"/>
      <c r="AX14" s="774"/>
      <c r="AY14" s="775"/>
      <c r="AZ14" s="232"/>
      <c r="BA14" s="232"/>
      <c r="BB14" s="232"/>
      <c r="BC14" s="232"/>
      <c r="BD14" s="232"/>
      <c r="BE14" s="233"/>
      <c r="BF14" s="233"/>
      <c r="BG14" s="233"/>
      <c r="BH14" s="233"/>
      <c r="BI14" s="233"/>
      <c r="BJ14" s="233"/>
      <c r="BK14" s="233"/>
      <c r="BL14" s="233"/>
      <c r="BM14" s="233"/>
      <c r="BN14" s="233"/>
      <c r="BO14" s="233"/>
      <c r="BP14" s="233"/>
      <c r="BQ14" s="238">
        <v>8</v>
      </c>
      <c r="BR14" s="239"/>
      <c r="BS14" s="776"/>
      <c r="BT14" s="777"/>
      <c r="BU14" s="777"/>
      <c r="BV14" s="777"/>
      <c r="BW14" s="777"/>
      <c r="BX14" s="777"/>
      <c r="BY14" s="777"/>
      <c r="BZ14" s="777"/>
      <c r="CA14" s="777"/>
      <c r="CB14" s="777"/>
      <c r="CC14" s="777"/>
      <c r="CD14" s="777"/>
      <c r="CE14" s="777"/>
      <c r="CF14" s="777"/>
      <c r="CG14" s="778"/>
      <c r="CH14" s="779"/>
      <c r="CI14" s="780"/>
      <c r="CJ14" s="780"/>
      <c r="CK14" s="780"/>
      <c r="CL14" s="781"/>
      <c r="CM14" s="779"/>
      <c r="CN14" s="780"/>
      <c r="CO14" s="780"/>
      <c r="CP14" s="780"/>
      <c r="CQ14" s="781"/>
      <c r="CR14" s="779"/>
      <c r="CS14" s="780"/>
      <c r="CT14" s="780"/>
      <c r="CU14" s="780"/>
      <c r="CV14" s="781"/>
      <c r="CW14" s="779"/>
      <c r="CX14" s="780"/>
      <c r="CY14" s="780"/>
      <c r="CZ14" s="780"/>
      <c r="DA14" s="781"/>
      <c r="DB14" s="779"/>
      <c r="DC14" s="780"/>
      <c r="DD14" s="780"/>
      <c r="DE14" s="780"/>
      <c r="DF14" s="781"/>
      <c r="DG14" s="779"/>
      <c r="DH14" s="780"/>
      <c r="DI14" s="780"/>
      <c r="DJ14" s="780"/>
      <c r="DK14" s="781"/>
      <c r="DL14" s="779"/>
      <c r="DM14" s="780"/>
      <c r="DN14" s="780"/>
      <c r="DO14" s="780"/>
      <c r="DP14" s="781"/>
      <c r="DQ14" s="779"/>
      <c r="DR14" s="780"/>
      <c r="DS14" s="780"/>
      <c r="DT14" s="780"/>
      <c r="DU14" s="781"/>
      <c r="DV14" s="776"/>
      <c r="DW14" s="777"/>
      <c r="DX14" s="777"/>
      <c r="DY14" s="777"/>
      <c r="DZ14" s="782"/>
      <c r="EA14" s="234"/>
    </row>
    <row r="15" spans="1:131" s="235" customFormat="1" ht="26.25" customHeight="1" x14ac:dyDescent="0.15">
      <c r="A15" s="238">
        <v>9</v>
      </c>
      <c r="B15" s="783"/>
      <c r="C15" s="784"/>
      <c r="D15" s="784"/>
      <c r="E15" s="784"/>
      <c r="F15" s="784"/>
      <c r="G15" s="784"/>
      <c r="H15" s="784"/>
      <c r="I15" s="784"/>
      <c r="J15" s="784"/>
      <c r="K15" s="784"/>
      <c r="L15" s="784"/>
      <c r="M15" s="784"/>
      <c r="N15" s="784"/>
      <c r="O15" s="784"/>
      <c r="P15" s="785"/>
      <c r="Q15" s="786"/>
      <c r="R15" s="787"/>
      <c r="S15" s="787"/>
      <c r="T15" s="787"/>
      <c r="U15" s="787"/>
      <c r="V15" s="787"/>
      <c r="W15" s="787"/>
      <c r="X15" s="787"/>
      <c r="Y15" s="787"/>
      <c r="Z15" s="787"/>
      <c r="AA15" s="787"/>
      <c r="AB15" s="787"/>
      <c r="AC15" s="787"/>
      <c r="AD15" s="787"/>
      <c r="AE15" s="788"/>
      <c r="AF15" s="789"/>
      <c r="AG15" s="790"/>
      <c r="AH15" s="790"/>
      <c r="AI15" s="790"/>
      <c r="AJ15" s="791"/>
      <c r="AK15" s="772"/>
      <c r="AL15" s="773"/>
      <c r="AM15" s="773"/>
      <c r="AN15" s="773"/>
      <c r="AO15" s="773"/>
      <c r="AP15" s="773"/>
      <c r="AQ15" s="773"/>
      <c r="AR15" s="773"/>
      <c r="AS15" s="773"/>
      <c r="AT15" s="773"/>
      <c r="AU15" s="774"/>
      <c r="AV15" s="774"/>
      <c r="AW15" s="774"/>
      <c r="AX15" s="774"/>
      <c r="AY15" s="775"/>
      <c r="AZ15" s="232"/>
      <c r="BA15" s="232"/>
      <c r="BB15" s="232"/>
      <c r="BC15" s="232"/>
      <c r="BD15" s="232"/>
      <c r="BE15" s="233"/>
      <c r="BF15" s="233"/>
      <c r="BG15" s="233"/>
      <c r="BH15" s="233"/>
      <c r="BI15" s="233"/>
      <c r="BJ15" s="233"/>
      <c r="BK15" s="233"/>
      <c r="BL15" s="233"/>
      <c r="BM15" s="233"/>
      <c r="BN15" s="233"/>
      <c r="BO15" s="233"/>
      <c r="BP15" s="233"/>
      <c r="BQ15" s="238">
        <v>9</v>
      </c>
      <c r="BR15" s="239"/>
      <c r="BS15" s="776"/>
      <c r="BT15" s="777"/>
      <c r="BU15" s="777"/>
      <c r="BV15" s="777"/>
      <c r="BW15" s="777"/>
      <c r="BX15" s="777"/>
      <c r="BY15" s="777"/>
      <c r="BZ15" s="777"/>
      <c r="CA15" s="777"/>
      <c r="CB15" s="777"/>
      <c r="CC15" s="777"/>
      <c r="CD15" s="777"/>
      <c r="CE15" s="777"/>
      <c r="CF15" s="777"/>
      <c r="CG15" s="778"/>
      <c r="CH15" s="779"/>
      <c r="CI15" s="780"/>
      <c r="CJ15" s="780"/>
      <c r="CK15" s="780"/>
      <c r="CL15" s="781"/>
      <c r="CM15" s="779"/>
      <c r="CN15" s="780"/>
      <c r="CO15" s="780"/>
      <c r="CP15" s="780"/>
      <c r="CQ15" s="781"/>
      <c r="CR15" s="779"/>
      <c r="CS15" s="780"/>
      <c r="CT15" s="780"/>
      <c r="CU15" s="780"/>
      <c r="CV15" s="781"/>
      <c r="CW15" s="779"/>
      <c r="CX15" s="780"/>
      <c r="CY15" s="780"/>
      <c r="CZ15" s="780"/>
      <c r="DA15" s="781"/>
      <c r="DB15" s="779"/>
      <c r="DC15" s="780"/>
      <c r="DD15" s="780"/>
      <c r="DE15" s="780"/>
      <c r="DF15" s="781"/>
      <c r="DG15" s="779"/>
      <c r="DH15" s="780"/>
      <c r="DI15" s="780"/>
      <c r="DJ15" s="780"/>
      <c r="DK15" s="781"/>
      <c r="DL15" s="779"/>
      <c r="DM15" s="780"/>
      <c r="DN15" s="780"/>
      <c r="DO15" s="780"/>
      <c r="DP15" s="781"/>
      <c r="DQ15" s="779"/>
      <c r="DR15" s="780"/>
      <c r="DS15" s="780"/>
      <c r="DT15" s="780"/>
      <c r="DU15" s="781"/>
      <c r="DV15" s="776"/>
      <c r="DW15" s="777"/>
      <c r="DX15" s="777"/>
      <c r="DY15" s="777"/>
      <c r="DZ15" s="782"/>
      <c r="EA15" s="234"/>
    </row>
    <row r="16" spans="1:131" s="235" customFormat="1" ht="26.25" customHeight="1" x14ac:dyDescent="0.15">
      <c r="A16" s="238">
        <v>10</v>
      </c>
      <c r="B16" s="783"/>
      <c r="C16" s="784"/>
      <c r="D16" s="784"/>
      <c r="E16" s="784"/>
      <c r="F16" s="784"/>
      <c r="G16" s="784"/>
      <c r="H16" s="784"/>
      <c r="I16" s="784"/>
      <c r="J16" s="784"/>
      <c r="K16" s="784"/>
      <c r="L16" s="784"/>
      <c r="M16" s="784"/>
      <c r="N16" s="784"/>
      <c r="O16" s="784"/>
      <c r="P16" s="785"/>
      <c r="Q16" s="786"/>
      <c r="R16" s="787"/>
      <c r="S16" s="787"/>
      <c r="T16" s="787"/>
      <c r="U16" s="787"/>
      <c r="V16" s="787"/>
      <c r="W16" s="787"/>
      <c r="X16" s="787"/>
      <c r="Y16" s="787"/>
      <c r="Z16" s="787"/>
      <c r="AA16" s="787"/>
      <c r="AB16" s="787"/>
      <c r="AC16" s="787"/>
      <c r="AD16" s="787"/>
      <c r="AE16" s="788"/>
      <c r="AF16" s="789"/>
      <c r="AG16" s="790"/>
      <c r="AH16" s="790"/>
      <c r="AI16" s="790"/>
      <c r="AJ16" s="791"/>
      <c r="AK16" s="772"/>
      <c r="AL16" s="773"/>
      <c r="AM16" s="773"/>
      <c r="AN16" s="773"/>
      <c r="AO16" s="773"/>
      <c r="AP16" s="773"/>
      <c r="AQ16" s="773"/>
      <c r="AR16" s="773"/>
      <c r="AS16" s="773"/>
      <c r="AT16" s="773"/>
      <c r="AU16" s="774"/>
      <c r="AV16" s="774"/>
      <c r="AW16" s="774"/>
      <c r="AX16" s="774"/>
      <c r="AY16" s="775"/>
      <c r="AZ16" s="232"/>
      <c r="BA16" s="232"/>
      <c r="BB16" s="232"/>
      <c r="BC16" s="232"/>
      <c r="BD16" s="232"/>
      <c r="BE16" s="233"/>
      <c r="BF16" s="233"/>
      <c r="BG16" s="233"/>
      <c r="BH16" s="233"/>
      <c r="BI16" s="233"/>
      <c r="BJ16" s="233"/>
      <c r="BK16" s="233"/>
      <c r="BL16" s="233"/>
      <c r="BM16" s="233"/>
      <c r="BN16" s="233"/>
      <c r="BO16" s="233"/>
      <c r="BP16" s="233"/>
      <c r="BQ16" s="238">
        <v>10</v>
      </c>
      <c r="BR16" s="239"/>
      <c r="BS16" s="776"/>
      <c r="BT16" s="777"/>
      <c r="BU16" s="777"/>
      <c r="BV16" s="777"/>
      <c r="BW16" s="777"/>
      <c r="BX16" s="777"/>
      <c r="BY16" s="777"/>
      <c r="BZ16" s="777"/>
      <c r="CA16" s="777"/>
      <c r="CB16" s="777"/>
      <c r="CC16" s="777"/>
      <c r="CD16" s="777"/>
      <c r="CE16" s="777"/>
      <c r="CF16" s="777"/>
      <c r="CG16" s="778"/>
      <c r="CH16" s="779"/>
      <c r="CI16" s="780"/>
      <c r="CJ16" s="780"/>
      <c r="CK16" s="780"/>
      <c r="CL16" s="781"/>
      <c r="CM16" s="779"/>
      <c r="CN16" s="780"/>
      <c r="CO16" s="780"/>
      <c r="CP16" s="780"/>
      <c r="CQ16" s="781"/>
      <c r="CR16" s="779"/>
      <c r="CS16" s="780"/>
      <c r="CT16" s="780"/>
      <c r="CU16" s="780"/>
      <c r="CV16" s="781"/>
      <c r="CW16" s="779"/>
      <c r="CX16" s="780"/>
      <c r="CY16" s="780"/>
      <c r="CZ16" s="780"/>
      <c r="DA16" s="781"/>
      <c r="DB16" s="779"/>
      <c r="DC16" s="780"/>
      <c r="DD16" s="780"/>
      <c r="DE16" s="780"/>
      <c r="DF16" s="781"/>
      <c r="DG16" s="779"/>
      <c r="DH16" s="780"/>
      <c r="DI16" s="780"/>
      <c r="DJ16" s="780"/>
      <c r="DK16" s="781"/>
      <c r="DL16" s="779"/>
      <c r="DM16" s="780"/>
      <c r="DN16" s="780"/>
      <c r="DO16" s="780"/>
      <c r="DP16" s="781"/>
      <c r="DQ16" s="779"/>
      <c r="DR16" s="780"/>
      <c r="DS16" s="780"/>
      <c r="DT16" s="780"/>
      <c r="DU16" s="781"/>
      <c r="DV16" s="776"/>
      <c r="DW16" s="777"/>
      <c r="DX16" s="777"/>
      <c r="DY16" s="777"/>
      <c r="DZ16" s="782"/>
      <c r="EA16" s="234"/>
    </row>
    <row r="17" spans="1:131" s="235" customFormat="1" ht="26.25" customHeight="1" x14ac:dyDescent="0.15">
      <c r="A17" s="238">
        <v>11</v>
      </c>
      <c r="B17" s="783"/>
      <c r="C17" s="784"/>
      <c r="D17" s="784"/>
      <c r="E17" s="784"/>
      <c r="F17" s="784"/>
      <c r="G17" s="784"/>
      <c r="H17" s="784"/>
      <c r="I17" s="784"/>
      <c r="J17" s="784"/>
      <c r="K17" s="784"/>
      <c r="L17" s="784"/>
      <c r="M17" s="784"/>
      <c r="N17" s="784"/>
      <c r="O17" s="784"/>
      <c r="P17" s="785"/>
      <c r="Q17" s="786"/>
      <c r="R17" s="787"/>
      <c r="S17" s="787"/>
      <c r="T17" s="787"/>
      <c r="U17" s="787"/>
      <c r="V17" s="787"/>
      <c r="W17" s="787"/>
      <c r="X17" s="787"/>
      <c r="Y17" s="787"/>
      <c r="Z17" s="787"/>
      <c r="AA17" s="787"/>
      <c r="AB17" s="787"/>
      <c r="AC17" s="787"/>
      <c r="AD17" s="787"/>
      <c r="AE17" s="788"/>
      <c r="AF17" s="789"/>
      <c r="AG17" s="790"/>
      <c r="AH17" s="790"/>
      <c r="AI17" s="790"/>
      <c r="AJ17" s="791"/>
      <c r="AK17" s="772"/>
      <c r="AL17" s="773"/>
      <c r="AM17" s="773"/>
      <c r="AN17" s="773"/>
      <c r="AO17" s="773"/>
      <c r="AP17" s="773"/>
      <c r="AQ17" s="773"/>
      <c r="AR17" s="773"/>
      <c r="AS17" s="773"/>
      <c r="AT17" s="773"/>
      <c r="AU17" s="774"/>
      <c r="AV17" s="774"/>
      <c r="AW17" s="774"/>
      <c r="AX17" s="774"/>
      <c r="AY17" s="775"/>
      <c r="AZ17" s="232"/>
      <c r="BA17" s="232"/>
      <c r="BB17" s="232"/>
      <c r="BC17" s="232"/>
      <c r="BD17" s="232"/>
      <c r="BE17" s="233"/>
      <c r="BF17" s="233"/>
      <c r="BG17" s="233"/>
      <c r="BH17" s="233"/>
      <c r="BI17" s="233"/>
      <c r="BJ17" s="233"/>
      <c r="BK17" s="233"/>
      <c r="BL17" s="233"/>
      <c r="BM17" s="233"/>
      <c r="BN17" s="233"/>
      <c r="BO17" s="233"/>
      <c r="BP17" s="233"/>
      <c r="BQ17" s="238">
        <v>11</v>
      </c>
      <c r="BR17" s="239"/>
      <c r="BS17" s="776"/>
      <c r="BT17" s="777"/>
      <c r="BU17" s="777"/>
      <c r="BV17" s="777"/>
      <c r="BW17" s="777"/>
      <c r="BX17" s="777"/>
      <c r="BY17" s="777"/>
      <c r="BZ17" s="777"/>
      <c r="CA17" s="777"/>
      <c r="CB17" s="777"/>
      <c r="CC17" s="777"/>
      <c r="CD17" s="777"/>
      <c r="CE17" s="777"/>
      <c r="CF17" s="777"/>
      <c r="CG17" s="778"/>
      <c r="CH17" s="779"/>
      <c r="CI17" s="780"/>
      <c r="CJ17" s="780"/>
      <c r="CK17" s="780"/>
      <c r="CL17" s="781"/>
      <c r="CM17" s="779"/>
      <c r="CN17" s="780"/>
      <c r="CO17" s="780"/>
      <c r="CP17" s="780"/>
      <c r="CQ17" s="781"/>
      <c r="CR17" s="779"/>
      <c r="CS17" s="780"/>
      <c r="CT17" s="780"/>
      <c r="CU17" s="780"/>
      <c r="CV17" s="781"/>
      <c r="CW17" s="779"/>
      <c r="CX17" s="780"/>
      <c r="CY17" s="780"/>
      <c r="CZ17" s="780"/>
      <c r="DA17" s="781"/>
      <c r="DB17" s="779"/>
      <c r="DC17" s="780"/>
      <c r="DD17" s="780"/>
      <c r="DE17" s="780"/>
      <c r="DF17" s="781"/>
      <c r="DG17" s="779"/>
      <c r="DH17" s="780"/>
      <c r="DI17" s="780"/>
      <c r="DJ17" s="780"/>
      <c r="DK17" s="781"/>
      <c r="DL17" s="779"/>
      <c r="DM17" s="780"/>
      <c r="DN17" s="780"/>
      <c r="DO17" s="780"/>
      <c r="DP17" s="781"/>
      <c r="DQ17" s="779"/>
      <c r="DR17" s="780"/>
      <c r="DS17" s="780"/>
      <c r="DT17" s="780"/>
      <c r="DU17" s="781"/>
      <c r="DV17" s="776"/>
      <c r="DW17" s="777"/>
      <c r="DX17" s="777"/>
      <c r="DY17" s="777"/>
      <c r="DZ17" s="782"/>
      <c r="EA17" s="234"/>
    </row>
    <row r="18" spans="1:131" s="235" customFormat="1" ht="26.25" customHeight="1" x14ac:dyDescent="0.15">
      <c r="A18" s="238">
        <v>12</v>
      </c>
      <c r="B18" s="783"/>
      <c r="C18" s="784"/>
      <c r="D18" s="784"/>
      <c r="E18" s="784"/>
      <c r="F18" s="784"/>
      <c r="G18" s="784"/>
      <c r="H18" s="784"/>
      <c r="I18" s="784"/>
      <c r="J18" s="784"/>
      <c r="K18" s="784"/>
      <c r="L18" s="784"/>
      <c r="M18" s="784"/>
      <c r="N18" s="784"/>
      <c r="O18" s="784"/>
      <c r="P18" s="785"/>
      <c r="Q18" s="786"/>
      <c r="R18" s="787"/>
      <c r="S18" s="787"/>
      <c r="T18" s="787"/>
      <c r="U18" s="787"/>
      <c r="V18" s="787"/>
      <c r="W18" s="787"/>
      <c r="X18" s="787"/>
      <c r="Y18" s="787"/>
      <c r="Z18" s="787"/>
      <c r="AA18" s="787"/>
      <c r="AB18" s="787"/>
      <c r="AC18" s="787"/>
      <c r="AD18" s="787"/>
      <c r="AE18" s="788"/>
      <c r="AF18" s="789"/>
      <c r="AG18" s="790"/>
      <c r="AH18" s="790"/>
      <c r="AI18" s="790"/>
      <c r="AJ18" s="791"/>
      <c r="AK18" s="772"/>
      <c r="AL18" s="773"/>
      <c r="AM18" s="773"/>
      <c r="AN18" s="773"/>
      <c r="AO18" s="773"/>
      <c r="AP18" s="773"/>
      <c r="AQ18" s="773"/>
      <c r="AR18" s="773"/>
      <c r="AS18" s="773"/>
      <c r="AT18" s="773"/>
      <c r="AU18" s="774"/>
      <c r="AV18" s="774"/>
      <c r="AW18" s="774"/>
      <c r="AX18" s="774"/>
      <c r="AY18" s="775"/>
      <c r="AZ18" s="232"/>
      <c r="BA18" s="232"/>
      <c r="BB18" s="232"/>
      <c r="BC18" s="232"/>
      <c r="BD18" s="232"/>
      <c r="BE18" s="233"/>
      <c r="BF18" s="233"/>
      <c r="BG18" s="233"/>
      <c r="BH18" s="233"/>
      <c r="BI18" s="233"/>
      <c r="BJ18" s="233"/>
      <c r="BK18" s="233"/>
      <c r="BL18" s="233"/>
      <c r="BM18" s="233"/>
      <c r="BN18" s="233"/>
      <c r="BO18" s="233"/>
      <c r="BP18" s="233"/>
      <c r="BQ18" s="238">
        <v>12</v>
      </c>
      <c r="BR18" s="239"/>
      <c r="BS18" s="776"/>
      <c r="BT18" s="777"/>
      <c r="BU18" s="777"/>
      <c r="BV18" s="777"/>
      <c r="BW18" s="777"/>
      <c r="BX18" s="777"/>
      <c r="BY18" s="777"/>
      <c r="BZ18" s="777"/>
      <c r="CA18" s="777"/>
      <c r="CB18" s="777"/>
      <c r="CC18" s="777"/>
      <c r="CD18" s="777"/>
      <c r="CE18" s="777"/>
      <c r="CF18" s="777"/>
      <c r="CG18" s="778"/>
      <c r="CH18" s="779"/>
      <c r="CI18" s="780"/>
      <c r="CJ18" s="780"/>
      <c r="CK18" s="780"/>
      <c r="CL18" s="781"/>
      <c r="CM18" s="779"/>
      <c r="CN18" s="780"/>
      <c r="CO18" s="780"/>
      <c r="CP18" s="780"/>
      <c r="CQ18" s="781"/>
      <c r="CR18" s="779"/>
      <c r="CS18" s="780"/>
      <c r="CT18" s="780"/>
      <c r="CU18" s="780"/>
      <c r="CV18" s="781"/>
      <c r="CW18" s="779"/>
      <c r="CX18" s="780"/>
      <c r="CY18" s="780"/>
      <c r="CZ18" s="780"/>
      <c r="DA18" s="781"/>
      <c r="DB18" s="779"/>
      <c r="DC18" s="780"/>
      <c r="DD18" s="780"/>
      <c r="DE18" s="780"/>
      <c r="DF18" s="781"/>
      <c r="DG18" s="779"/>
      <c r="DH18" s="780"/>
      <c r="DI18" s="780"/>
      <c r="DJ18" s="780"/>
      <c r="DK18" s="781"/>
      <c r="DL18" s="779"/>
      <c r="DM18" s="780"/>
      <c r="DN18" s="780"/>
      <c r="DO18" s="780"/>
      <c r="DP18" s="781"/>
      <c r="DQ18" s="779"/>
      <c r="DR18" s="780"/>
      <c r="DS18" s="780"/>
      <c r="DT18" s="780"/>
      <c r="DU18" s="781"/>
      <c r="DV18" s="776"/>
      <c r="DW18" s="777"/>
      <c r="DX18" s="777"/>
      <c r="DY18" s="777"/>
      <c r="DZ18" s="782"/>
      <c r="EA18" s="234"/>
    </row>
    <row r="19" spans="1:131" s="235" customFormat="1" ht="26.25" customHeight="1" x14ac:dyDescent="0.15">
      <c r="A19" s="238">
        <v>13</v>
      </c>
      <c r="B19" s="783"/>
      <c r="C19" s="784"/>
      <c r="D19" s="784"/>
      <c r="E19" s="784"/>
      <c r="F19" s="784"/>
      <c r="G19" s="784"/>
      <c r="H19" s="784"/>
      <c r="I19" s="784"/>
      <c r="J19" s="784"/>
      <c r="K19" s="784"/>
      <c r="L19" s="784"/>
      <c r="M19" s="784"/>
      <c r="N19" s="784"/>
      <c r="O19" s="784"/>
      <c r="P19" s="785"/>
      <c r="Q19" s="786"/>
      <c r="R19" s="787"/>
      <c r="S19" s="787"/>
      <c r="T19" s="787"/>
      <c r="U19" s="787"/>
      <c r="V19" s="787"/>
      <c r="W19" s="787"/>
      <c r="X19" s="787"/>
      <c r="Y19" s="787"/>
      <c r="Z19" s="787"/>
      <c r="AA19" s="787"/>
      <c r="AB19" s="787"/>
      <c r="AC19" s="787"/>
      <c r="AD19" s="787"/>
      <c r="AE19" s="788"/>
      <c r="AF19" s="789"/>
      <c r="AG19" s="790"/>
      <c r="AH19" s="790"/>
      <c r="AI19" s="790"/>
      <c r="AJ19" s="791"/>
      <c r="AK19" s="772"/>
      <c r="AL19" s="773"/>
      <c r="AM19" s="773"/>
      <c r="AN19" s="773"/>
      <c r="AO19" s="773"/>
      <c r="AP19" s="773"/>
      <c r="AQ19" s="773"/>
      <c r="AR19" s="773"/>
      <c r="AS19" s="773"/>
      <c r="AT19" s="773"/>
      <c r="AU19" s="774"/>
      <c r="AV19" s="774"/>
      <c r="AW19" s="774"/>
      <c r="AX19" s="774"/>
      <c r="AY19" s="775"/>
      <c r="AZ19" s="232"/>
      <c r="BA19" s="232"/>
      <c r="BB19" s="232"/>
      <c r="BC19" s="232"/>
      <c r="BD19" s="232"/>
      <c r="BE19" s="233"/>
      <c r="BF19" s="233"/>
      <c r="BG19" s="233"/>
      <c r="BH19" s="233"/>
      <c r="BI19" s="233"/>
      <c r="BJ19" s="233"/>
      <c r="BK19" s="233"/>
      <c r="BL19" s="233"/>
      <c r="BM19" s="233"/>
      <c r="BN19" s="233"/>
      <c r="BO19" s="233"/>
      <c r="BP19" s="233"/>
      <c r="BQ19" s="238">
        <v>13</v>
      </c>
      <c r="BR19" s="239"/>
      <c r="BS19" s="776"/>
      <c r="BT19" s="777"/>
      <c r="BU19" s="777"/>
      <c r="BV19" s="777"/>
      <c r="BW19" s="777"/>
      <c r="BX19" s="777"/>
      <c r="BY19" s="777"/>
      <c r="BZ19" s="777"/>
      <c r="CA19" s="777"/>
      <c r="CB19" s="777"/>
      <c r="CC19" s="777"/>
      <c r="CD19" s="777"/>
      <c r="CE19" s="777"/>
      <c r="CF19" s="777"/>
      <c r="CG19" s="778"/>
      <c r="CH19" s="779"/>
      <c r="CI19" s="780"/>
      <c r="CJ19" s="780"/>
      <c r="CK19" s="780"/>
      <c r="CL19" s="781"/>
      <c r="CM19" s="779"/>
      <c r="CN19" s="780"/>
      <c r="CO19" s="780"/>
      <c r="CP19" s="780"/>
      <c r="CQ19" s="781"/>
      <c r="CR19" s="779"/>
      <c r="CS19" s="780"/>
      <c r="CT19" s="780"/>
      <c r="CU19" s="780"/>
      <c r="CV19" s="781"/>
      <c r="CW19" s="779"/>
      <c r="CX19" s="780"/>
      <c r="CY19" s="780"/>
      <c r="CZ19" s="780"/>
      <c r="DA19" s="781"/>
      <c r="DB19" s="779"/>
      <c r="DC19" s="780"/>
      <c r="DD19" s="780"/>
      <c r="DE19" s="780"/>
      <c r="DF19" s="781"/>
      <c r="DG19" s="779"/>
      <c r="DH19" s="780"/>
      <c r="DI19" s="780"/>
      <c r="DJ19" s="780"/>
      <c r="DK19" s="781"/>
      <c r="DL19" s="779"/>
      <c r="DM19" s="780"/>
      <c r="DN19" s="780"/>
      <c r="DO19" s="780"/>
      <c r="DP19" s="781"/>
      <c r="DQ19" s="779"/>
      <c r="DR19" s="780"/>
      <c r="DS19" s="780"/>
      <c r="DT19" s="780"/>
      <c r="DU19" s="781"/>
      <c r="DV19" s="776"/>
      <c r="DW19" s="777"/>
      <c r="DX19" s="777"/>
      <c r="DY19" s="777"/>
      <c r="DZ19" s="782"/>
      <c r="EA19" s="234"/>
    </row>
    <row r="20" spans="1:131" s="235" customFormat="1" ht="26.25" customHeight="1" x14ac:dyDescent="0.15">
      <c r="A20" s="238">
        <v>14</v>
      </c>
      <c r="B20" s="783"/>
      <c r="C20" s="784"/>
      <c r="D20" s="784"/>
      <c r="E20" s="784"/>
      <c r="F20" s="784"/>
      <c r="G20" s="784"/>
      <c r="H20" s="784"/>
      <c r="I20" s="784"/>
      <c r="J20" s="784"/>
      <c r="K20" s="784"/>
      <c r="L20" s="784"/>
      <c r="M20" s="784"/>
      <c r="N20" s="784"/>
      <c r="O20" s="784"/>
      <c r="P20" s="785"/>
      <c r="Q20" s="786"/>
      <c r="R20" s="787"/>
      <c r="S20" s="787"/>
      <c r="T20" s="787"/>
      <c r="U20" s="787"/>
      <c r="V20" s="787"/>
      <c r="W20" s="787"/>
      <c r="X20" s="787"/>
      <c r="Y20" s="787"/>
      <c r="Z20" s="787"/>
      <c r="AA20" s="787"/>
      <c r="AB20" s="787"/>
      <c r="AC20" s="787"/>
      <c r="AD20" s="787"/>
      <c r="AE20" s="788"/>
      <c r="AF20" s="789"/>
      <c r="AG20" s="790"/>
      <c r="AH20" s="790"/>
      <c r="AI20" s="790"/>
      <c r="AJ20" s="791"/>
      <c r="AK20" s="772"/>
      <c r="AL20" s="773"/>
      <c r="AM20" s="773"/>
      <c r="AN20" s="773"/>
      <c r="AO20" s="773"/>
      <c r="AP20" s="773"/>
      <c r="AQ20" s="773"/>
      <c r="AR20" s="773"/>
      <c r="AS20" s="773"/>
      <c r="AT20" s="773"/>
      <c r="AU20" s="774"/>
      <c r="AV20" s="774"/>
      <c r="AW20" s="774"/>
      <c r="AX20" s="774"/>
      <c r="AY20" s="775"/>
      <c r="AZ20" s="232"/>
      <c r="BA20" s="232"/>
      <c r="BB20" s="232"/>
      <c r="BC20" s="232"/>
      <c r="BD20" s="232"/>
      <c r="BE20" s="233"/>
      <c r="BF20" s="233"/>
      <c r="BG20" s="233"/>
      <c r="BH20" s="233"/>
      <c r="BI20" s="233"/>
      <c r="BJ20" s="233"/>
      <c r="BK20" s="233"/>
      <c r="BL20" s="233"/>
      <c r="BM20" s="233"/>
      <c r="BN20" s="233"/>
      <c r="BO20" s="233"/>
      <c r="BP20" s="233"/>
      <c r="BQ20" s="238">
        <v>14</v>
      </c>
      <c r="BR20" s="239"/>
      <c r="BS20" s="776"/>
      <c r="BT20" s="777"/>
      <c r="BU20" s="777"/>
      <c r="BV20" s="777"/>
      <c r="BW20" s="777"/>
      <c r="BX20" s="777"/>
      <c r="BY20" s="777"/>
      <c r="BZ20" s="777"/>
      <c r="CA20" s="777"/>
      <c r="CB20" s="777"/>
      <c r="CC20" s="777"/>
      <c r="CD20" s="777"/>
      <c r="CE20" s="777"/>
      <c r="CF20" s="777"/>
      <c r="CG20" s="778"/>
      <c r="CH20" s="779"/>
      <c r="CI20" s="780"/>
      <c r="CJ20" s="780"/>
      <c r="CK20" s="780"/>
      <c r="CL20" s="781"/>
      <c r="CM20" s="779"/>
      <c r="CN20" s="780"/>
      <c r="CO20" s="780"/>
      <c r="CP20" s="780"/>
      <c r="CQ20" s="781"/>
      <c r="CR20" s="779"/>
      <c r="CS20" s="780"/>
      <c r="CT20" s="780"/>
      <c r="CU20" s="780"/>
      <c r="CV20" s="781"/>
      <c r="CW20" s="779"/>
      <c r="CX20" s="780"/>
      <c r="CY20" s="780"/>
      <c r="CZ20" s="780"/>
      <c r="DA20" s="781"/>
      <c r="DB20" s="779"/>
      <c r="DC20" s="780"/>
      <c r="DD20" s="780"/>
      <c r="DE20" s="780"/>
      <c r="DF20" s="781"/>
      <c r="DG20" s="779"/>
      <c r="DH20" s="780"/>
      <c r="DI20" s="780"/>
      <c r="DJ20" s="780"/>
      <c r="DK20" s="781"/>
      <c r="DL20" s="779"/>
      <c r="DM20" s="780"/>
      <c r="DN20" s="780"/>
      <c r="DO20" s="780"/>
      <c r="DP20" s="781"/>
      <c r="DQ20" s="779"/>
      <c r="DR20" s="780"/>
      <c r="DS20" s="780"/>
      <c r="DT20" s="780"/>
      <c r="DU20" s="781"/>
      <c r="DV20" s="776"/>
      <c r="DW20" s="777"/>
      <c r="DX20" s="777"/>
      <c r="DY20" s="777"/>
      <c r="DZ20" s="782"/>
      <c r="EA20" s="234"/>
    </row>
    <row r="21" spans="1:131" s="235" customFormat="1" ht="26.25" customHeight="1" thickBot="1" x14ac:dyDescent="0.2">
      <c r="A21" s="238">
        <v>15</v>
      </c>
      <c r="B21" s="783"/>
      <c r="C21" s="784"/>
      <c r="D21" s="784"/>
      <c r="E21" s="784"/>
      <c r="F21" s="784"/>
      <c r="G21" s="784"/>
      <c r="H21" s="784"/>
      <c r="I21" s="784"/>
      <c r="J21" s="784"/>
      <c r="K21" s="784"/>
      <c r="L21" s="784"/>
      <c r="M21" s="784"/>
      <c r="N21" s="784"/>
      <c r="O21" s="784"/>
      <c r="P21" s="785"/>
      <c r="Q21" s="786"/>
      <c r="R21" s="787"/>
      <c r="S21" s="787"/>
      <c r="T21" s="787"/>
      <c r="U21" s="787"/>
      <c r="V21" s="787"/>
      <c r="W21" s="787"/>
      <c r="X21" s="787"/>
      <c r="Y21" s="787"/>
      <c r="Z21" s="787"/>
      <c r="AA21" s="787"/>
      <c r="AB21" s="787"/>
      <c r="AC21" s="787"/>
      <c r="AD21" s="787"/>
      <c r="AE21" s="788"/>
      <c r="AF21" s="789"/>
      <c r="AG21" s="790"/>
      <c r="AH21" s="790"/>
      <c r="AI21" s="790"/>
      <c r="AJ21" s="791"/>
      <c r="AK21" s="772"/>
      <c r="AL21" s="773"/>
      <c r="AM21" s="773"/>
      <c r="AN21" s="773"/>
      <c r="AO21" s="773"/>
      <c r="AP21" s="773"/>
      <c r="AQ21" s="773"/>
      <c r="AR21" s="773"/>
      <c r="AS21" s="773"/>
      <c r="AT21" s="773"/>
      <c r="AU21" s="774"/>
      <c r="AV21" s="774"/>
      <c r="AW21" s="774"/>
      <c r="AX21" s="774"/>
      <c r="AY21" s="775"/>
      <c r="AZ21" s="232"/>
      <c r="BA21" s="232"/>
      <c r="BB21" s="232"/>
      <c r="BC21" s="232"/>
      <c r="BD21" s="232"/>
      <c r="BE21" s="233"/>
      <c r="BF21" s="233"/>
      <c r="BG21" s="233"/>
      <c r="BH21" s="233"/>
      <c r="BI21" s="233"/>
      <c r="BJ21" s="233"/>
      <c r="BK21" s="233"/>
      <c r="BL21" s="233"/>
      <c r="BM21" s="233"/>
      <c r="BN21" s="233"/>
      <c r="BO21" s="233"/>
      <c r="BP21" s="233"/>
      <c r="BQ21" s="238">
        <v>15</v>
      </c>
      <c r="BR21" s="239"/>
      <c r="BS21" s="776"/>
      <c r="BT21" s="777"/>
      <c r="BU21" s="777"/>
      <c r="BV21" s="777"/>
      <c r="BW21" s="777"/>
      <c r="BX21" s="777"/>
      <c r="BY21" s="777"/>
      <c r="BZ21" s="777"/>
      <c r="CA21" s="777"/>
      <c r="CB21" s="777"/>
      <c r="CC21" s="777"/>
      <c r="CD21" s="777"/>
      <c r="CE21" s="777"/>
      <c r="CF21" s="777"/>
      <c r="CG21" s="778"/>
      <c r="CH21" s="779"/>
      <c r="CI21" s="780"/>
      <c r="CJ21" s="780"/>
      <c r="CK21" s="780"/>
      <c r="CL21" s="781"/>
      <c r="CM21" s="779"/>
      <c r="CN21" s="780"/>
      <c r="CO21" s="780"/>
      <c r="CP21" s="780"/>
      <c r="CQ21" s="781"/>
      <c r="CR21" s="779"/>
      <c r="CS21" s="780"/>
      <c r="CT21" s="780"/>
      <c r="CU21" s="780"/>
      <c r="CV21" s="781"/>
      <c r="CW21" s="779"/>
      <c r="CX21" s="780"/>
      <c r="CY21" s="780"/>
      <c r="CZ21" s="780"/>
      <c r="DA21" s="781"/>
      <c r="DB21" s="779"/>
      <c r="DC21" s="780"/>
      <c r="DD21" s="780"/>
      <c r="DE21" s="780"/>
      <c r="DF21" s="781"/>
      <c r="DG21" s="779"/>
      <c r="DH21" s="780"/>
      <c r="DI21" s="780"/>
      <c r="DJ21" s="780"/>
      <c r="DK21" s="781"/>
      <c r="DL21" s="779"/>
      <c r="DM21" s="780"/>
      <c r="DN21" s="780"/>
      <c r="DO21" s="780"/>
      <c r="DP21" s="781"/>
      <c r="DQ21" s="779"/>
      <c r="DR21" s="780"/>
      <c r="DS21" s="780"/>
      <c r="DT21" s="780"/>
      <c r="DU21" s="781"/>
      <c r="DV21" s="776"/>
      <c r="DW21" s="777"/>
      <c r="DX21" s="777"/>
      <c r="DY21" s="777"/>
      <c r="DZ21" s="782"/>
      <c r="EA21" s="234"/>
    </row>
    <row r="22" spans="1:131" s="235" customFormat="1" ht="26.25" customHeight="1" x14ac:dyDescent="0.15">
      <c r="A22" s="238">
        <v>16</v>
      </c>
      <c r="B22" s="783"/>
      <c r="C22" s="784"/>
      <c r="D22" s="784"/>
      <c r="E22" s="784"/>
      <c r="F22" s="784"/>
      <c r="G22" s="784"/>
      <c r="H22" s="784"/>
      <c r="I22" s="784"/>
      <c r="J22" s="784"/>
      <c r="K22" s="784"/>
      <c r="L22" s="784"/>
      <c r="M22" s="784"/>
      <c r="N22" s="784"/>
      <c r="O22" s="784"/>
      <c r="P22" s="785"/>
      <c r="Q22" s="802"/>
      <c r="R22" s="803"/>
      <c r="S22" s="803"/>
      <c r="T22" s="803"/>
      <c r="U22" s="803"/>
      <c r="V22" s="803"/>
      <c r="W22" s="803"/>
      <c r="X22" s="803"/>
      <c r="Y22" s="803"/>
      <c r="Z22" s="803"/>
      <c r="AA22" s="803"/>
      <c r="AB22" s="803"/>
      <c r="AC22" s="803"/>
      <c r="AD22" s="803"/>
      <c r="AE22" s="804"/>
      <c r="AF22" s="789"/>
      <c r="AG22" s="790"/>
      <c r="AH22" s="790"/>
      <c r="AI22" s="790"/>
      <c r="AJ22" s="791"/>
      <c r="AK22" s="805"/>
      <c r="AL22" s="806"/>
      <c r="AM22" s="806"/>
      <c r="AN22" s="806"/>
      <c r="AO22" s="806"/>
      <c r="AP22" s="806"/>
      <c r="AQ22" s="806"/>
      <c r="AR22" s="806"/>
      <c r="AS22" s="806"/>
      <c r="AT22" s="806"/>
      <c r="AU22" s="807"/>
      <c r="AV22" s="807"/>
      <c r="AW22" s="807"/>
      <c r="AX22" s="807"/>
      <c r="AY22" s="808"/>
      <c r="AZ22" s="809" t="s">
        <v>392</v>
      </c>
      <c r="BA22" s="809"/>
      <c r="BB22" s="809"/>
      <c r="BC22" s="809"/>
      <c r="BD22" s="810"/>
      <c r="BE22" s="233"/>
      <c r="BF22" s="233"/>
      <c r="BG22" s="233"/>
      <c r="BH22" s="233"/>
      <c r="BI22" s="233"/>
      <c r="BJ22" s="233"/>
      <c r="BK22" s="233"/>
      <c r="BL22" s="233"/>
      <c r="BM22" s="233"/>
      <c r="BN22" s="233"/>
      <c r="BO22" s="233"/>
      <c r="BP22" s="233"/>
      <c r="BQ22" s="238">
        <v>16</v>
      </c>
      <c r="BR22" s="239"/>
      <c r="BS22" s="776"/>
      <c r="BT22" s="777"/>
      <c r="BU22" s="777"/>
      <c r="BV22" s="777"/>
      <c r="BW22" s="777"/>
      <c r="BX22" s="777"/>
      <c r="BY22" s="777"/>
      <c r="BZ22" s="777"/>
      <c r="CA22" s="777"/>
      <c r="CB22" s="777"/>
      <c r="CC22" s="777"/>
      <c r="CD22" s="777"/>
      <c r="CE22" s="777"/>
      <c r="CF22" s="777"/>
      <c r="CG22" s="778"/>
      <c r="CH22" s="779"/>
      <c r="CI22" s="780"/>
      <c r="CJ22" s="780"/>
      <c r="CK22" s="780"/>
      <c r="CL22" s="781"/>
      <c r="CM22" s="779"/>
      <c r="CN22" s="780"/>
      <c r="CO22" s="780"/>
      <c r="CP22" s="780"/>
      <c r="CQ22" s="781"/>
      <c r="CR22" s="779"/>
      <c r="CS22" s="780"/>
      <c r="CT22" s="780"/>
      <c r="CU22" s="780"/>
      <c r="CV22" s="781"/>
      <c r="CW22" s="779"/>
      <c r="CX22" s="780"/>
      <c r="CY22" s="780"/>
      <c r="CZ22" s="780"/>
      <c r="DA22" s="781"/>
      <c r="DB22" s="779"/>
      <c r="DC22" s="780"/>
      <c r="DD22" s="780"/>
      <c r="DE22" s="780"/>
      <c r="DF22" s="781"/>
      <c r="DG22" s="779"/>
      <c r="DH22" s="780"/>
      <c r="DI22" s="780"/>
      <c r="DJ22" s="780"/>
      <c r="DK22" s="781"/>
      <c r="DL22" s="779"/>
      <c r="DM22" s="780"/>
      <c r="DN22" s="780"/>
      <c r="DO22" s="780"/>
      <c r="DP22" s="781"/>
      <c r="DQ22" s="779"/>
      <c r="DR22" s="780"/>
      <c r="DS22" s="780"/>
      <c r="DT22" s="780"/>
      <c r="DU22" s="781"/>
      <c r="DV22" s="776"/>
      <c r="DW22" s="777"/>
      <c r="DX22" s="777"/>
      <c r="DY22" s="777"/>
      <c r="DZ22" s="782"/>
      <c r="EA22" s="234"/>
    </row>
    <row r="23" spans="1:131" s="235" customFormat="1" ht="26.25" customHeight="1" thickBot="1" x14ac:dyDescent="0.2">
      <c r="A23" s="240" t="s">
        <v>393</v>
      </c>
      <c r="B23" s="792" t="s">
        <v>394</v>
      </c>
      <c r="C23" s="793"/>
      <c r="D23" s="793"/>
      <c r="E23" s="793"/>
      <c r="F23" s="793"/>
      <c r="G23" s="793"/>
      <c r="H23" s="793"/>
      <c r="I23" s="793"/>
      <c r="J23" s="793"/>
      <c r="K23" s="793"/>
      <c r="L23" s="793"/>
      <c r="M23" s="793"/>
      <c r="N23" s="793"/>
      <c r="O23" s="793"/>
      <c r="P23" s="794"/>
      <c r="Q23" s="795">
        <v>42697</v>
      </c>
      <c r="R23" s="796"/>
      <c r="S23" s="796"/>
      <c r="T23" s="796"/>
      <c r="U23" s="796"/>
      <c r="V23" s="796">
        <v>41207</v>
      </c>
      <c r="W23" s="796"/>
      <c r="X23" s="796"/>
      <c r="Y23" s="796"/>
      <c r="Z23" s="796"/>
      <c r="AA23" s="796">
        <v>1491</v>
      </c>
      <c r="AB23" s="796"/>
      <c r="AC23" s="796"/>
      <c r="AD23" s="796"/>
      <c r="AE23" s="797"/>
      <c r="AF23" s="798">
        <v>974</v>
      </c>
      <c r="AG23" s="796"/>
      <c r="AH23" s="796"/>
      <c r="AI23" s="796"/>
      <c r="AJ23" s="799"/>
      <c r="AK23" s="800"/>
      <c r="AL23" s="801"/>
      <c r="AM23" s="801"/>
      <c r="AN23" s="801"/>
      <c r="AO23" s="801"/>
      <c r="AP23" s="796">
        <v>28638</v>
      </c>
      <c r="AQ23" s="796"/>
      <c r="AR23" s="796"/>
      <c r="AS23" s="796"/>
      <c r="AT23" s="796"/>
      <c r="AU23" s="812"/>
      <c r="AV23" s="812"/>
      <c r="AW23" s="812"/>
      <c r="AX23" s="812"/>
      <c r="AY23" s="813"/>
      <c r="AZ23" s="814" t="s">
        <v>395</v>
      </c>
      <c r="BA23" s="815"/>
      <c r="BB23" s="815"/>
      <c r="BC23" s="815"/>
      <c r="BD23" s="816"/>
      <c r="BE23" s="233"/>
      <c r="BF23" s="233"/>
      <c r="BG23" s="233"/>
      <c r="BH23" s="233"/>
      <c r="BI23" s="233"/>
      <c r="BJ23" s="233"/>
      <c r="BK23" s="233"/>
      <c r="BL23" s="233"/>
      <c r="BM23" s="233"/>
      <c r="BN23" s="233"/>
      <c r="BO23" s="233"/>
      <c r="BP23" s="233"/>
      <c r="BQ23" s="238">
        <v>17</v>
      </c>
      <c r="BR23" s="239"/>
      <c r="BS23" s="776"/>
      <c r="BT23" s="777"/>
      <c r="BU23" s="777"/>
      <c r="BV23" s="777"/>
      <c r="BW23" s="777"/>
      <c r="BX23" s="777"/>
      <c r="BY23" s="777"/>
      <c r="BZ23" s="777"/>
      <c r="CA23" s="777"/>
      <c r="CB23" s="777"/>
      <c r="CC23" s="777"/>
      <c r="CD23" s="777"/>
      <c r="CE23" s="777"/>
      <c r="CF23" s="777"/>
      <c r="CG23" s="778"/>
      <c r="CH23" s="779"/>
      <c r="CI23" s="780"/>
      <c r="CJ23" s="780"/>
      <c r="CK23" s="780"/>
      <c r="CL23" s="781"/>
      <c r="CM23" s="779"/>
      <c r="CN23" s="780"/>
      <c r="CO23" s="780"/>
      <c r="CP23" s="780"/>
      <c r="CQ23" s="781"/>
      <c r="CR23" s="779"/>
      <c r="CS23" s="780"/>
      <c r="CT23" s="780"/>
      <c r="CU23" s="780"/>
      <c r="CV23" s="781"/>
      <c r="CW23" s="779"/>
      <c r="CX23" s="780"/>
      <c r="CY23" s="780"/>
      <c r="CZ23" s="780"/>
      <c r="DA23" s="781"/>
      <c r="DB23" s="779"/>
      <c r="DC23" s="780"/>
      <c r="DD23" s="780"/>
      <c r="DE23" s="780"/>
      <c r="DF23" s="781"/>
      <c r="DG23" s="779"/>
      <c r="DH23" s="780"/>
      <c r="DI23" s="780"/>
      <c r="DJ23" s="780"/>
      <c r="DK23" s="781"/>
      <c r="DL23" s="779"/>
      <c r="DM23" s="780"/>
      <c r="DN23" s="780"/>
      <c r="DO23" s="780"/>
      <c r="DP23" s="781"/>
      <c r="DQ23" s="779"/>
      <c r="DR23" s="780"/>
      <c r="DS23" s="780"/>
      <c r="DT23" s="780"/>
      <c r="DU23" s="781"/>
      <c r="DV23" s="776"/>
      <c r="DW23" s="777"/>
      <c r="DX23" s="777"/>
      <c r="DY23" s="777"/>
      <c r="DZ23" s="782"/>
      <c r="EA23" s="234"/>
    </row>
    <row r="24" spans="1:131" s="235" customFormat="1" ht="26.25" customHeight="1" x14ac:dyDescent="0.15">
      <c r="A24" s="811" t="s">
        <v>396</v>
      </c>
      <c r="B24" s="811"/>
      <c r="C24" s="811"/>
      <c r="D24" s="811"/>
      <c r="E24" s="811"/>
      <c r="F24" s="811"/>
      <c r="G24" s="811"/>
      <c r="H24" s="811"/>
      <c r="I24" s="811"/>
      <c r="J24" s="811"/>
      <c r="K24" s="811"/>
      <c r="L24" s="811"/>
      <c r="M24" s="811"/>
      <c r="N24" s="811"/>
      <c r="O24" s="811"/>
      <c r="P24" s="811"/>
      <c r="Q24" s="811"/>
      <c r="R24" s="811"/>
      <c r="S24" s="811"/>
      <c r="T24" s="811"/>
      <c r="U24" s="811"/>
      <c r="V24" s="811"/>
      <c r="W24" s="811"/>
      <c r="X24" s="811"/>
      <c r="Y24" s="811"/>
      <c r="Z24" s="811"/>
      <c r="AA24" s="811"/>
      <c r="AB24" s="811"/>
      <c r="AC24" s="811"/>
      <c r="AD24" s="811"/>
      <c r="AE24" s="811"/>
      <c r="AF24" s="811"/>
      <c r="AG24" s="811"/>
      <c r="AH24" s="811"/>
      <c r="AI24" s="811"/>
      <c r="AJ24" s="811"/>
      <c r="AK24" s="811"/>
      <c r="AL24" s="811"/>
      <c r="AM24" s="811"/>
      <c r="AN24" s="811"/>
      <c r="AO24" s="811"/>
      <c r="AP24" s="811"/>
      <c r="AQ24" s="811"/>
      <c r="AR24" s="811"/>
      <c r="AS24" s="811"/>
      <c r="AT24" s="811"/>
      <c r="AU24" s="811"/>
      <c r="AV24" s="811"/>
      <c r="AW24" s="811"/>
      <c r="AX24" s="811"/>
      <c r="AY24" s="811"/>
      <c r="AZ24" s="232"/>
      <c r="BA24" s="232"/>
      <c r="BB24" s="232"/>
      <c r="BC24" s="232"/>
      <c r="BD24" s="232"/>
      <c r="BE24" s="233"/>
      <c r="BF24" s="233"/>
      <c r="BG24" s="233"/>
      <c r="BH24" s="233"/>
      <c r="BI24" s="233"/>
      <c r="BJ24" s="233"/>
      <c r="BK24" s="233"/>
      <c r="BL24" s="233"/>
      <c r="BM24" s="233"/>
      <c r="BN24" s="233"/>
      <c r="BO24" s="233"/>
      <c r="BP24" s="233"/>
      <c r="BQ24" s="238">
        <v>18</v>
      </c>
      <c r="BR24" s="239"/>
      <c r="BS24" s="776"/>
      <c r="BT24" s="777"/>
      <c r="BU24" s="777"/>
      <c r="BV24" s="777"/>
      <c r="BW24" s="777"/>
      <c r="BX24" s="777"/>
      <c r="BY24" s="777"/>
      <c r="BZ24" s="777"/>
      <c r="CA24" s="777"/>
      <c r="CB24" s="777"/>
      <c r="CC24" s="777"/>
      <c r="CD24" s="777"/>
      <c r="CE24" s="777"/>
      <c r="CF24" s="777"/>
      <c r="CG24" s="778"/>
      <c r="CH24" s="779"/>
      <c r="CI24" s="780"/>
      <c r="CJ24" s="780"/>
      <c r="CK24" s="780"/>
      <c r="CL24" s="781"/>
      <c r="CM24" s="779"/>
      <c r="CN24" s="780"/>
      <c r="CO24" s="780"/>
      <c r="CP24" s="780"/>
      <c r="CQ24" s="781"/>
      <c r="CR24" s="779"/>
      <c r="CS24" s="780"/>
      <c r="CT24" s="780"/>
      <c r="CU24" s="780"/>
      <c r="CV24" s="781"/>
      <c r="CW24" s="779"/>
      <c r="CX24" s="780"/>
      <c r="CY24" s="780"/>
      <c r="CZ24" s="780"/>
      <c r="DA24" s="781"/>
      <c r="DB24" s="779"/>
      <c r="DC24" s="780"/>
      <c r="DD24" s="780"/>
      <c r="DE24" s="780"/>
      <c r="DF24" s="781"/>
      <c r="DG24" s="779"/>
      <c r="DH24" s="780"/>
      <c r="DI24" s="780"/>
      <c r="DJ24" s="780"/>
      <c r="DK24" s="781"/>
      <c r="DL24" s="779"/>
      <c r="DM24" s="780"/>
      <c r="DN24" s="780"/>
      <c r="DO24" s="780"/>
      <c r="DP24" s="781"/>
      <c r="DQ24" s="779"/>
      <c r="DR24" s="780"/>
      <c r="DS24" s="780"/>
      <c r="DT24" s="780"/>
      <c r="DU24" s="781"/>
      <c r="DV24" s="776"/>
      <c r="DW24" s="777"/>
      <c r="DX24" s="777"/>
      <c r="DY24" s="777"/>
      <c r="DZ24" s="782"/>
      <c r="EA24" s="234"/>
    </row>
    <row r="25" spans="1:131" ht="26.25" customHeight="1" thickBot="1" x14ac:dyDescent="0.2">
      <c r="A25" s="725" t="s">
        <v>397</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6"/>
      <c r="BT25" s="777"/>
      <c r="BU25" s="777"/>
      <c r="BV25" s="777"/>
      <c r="BW25" s="777"/>
      <c r="BX25" s="777"/>
      <c r="BY25" s="777"/>
      <c r="BZ25" s="777"/>
      <c r="CA25" s="777"/>
      <c r="CB25" s="777"/>
      <c r="CC25" s="777"/>
      <c r="CD25" s="777"/>
      <c r="CE25" s="777"/>
      <c r="CF25" s="777"/>
      <c r="CG25" s="778"/>
      <c r="CH25" s="779"/>
      <c r="CI25" s="780"/>
      <c r="CJ25" s="780"/>
      <c r="CK25" s="780"/>
      <c r="CL25" s="781"/>
      <c r="CM25" s="779"/>
      <c r="CN25" s="780"/>
      <c r="CO25" s="780"/>
      <c r="CP25" s="780"/>
      <c r="CQ25" s="781"/>
      <c r="CR25" s="779"/>
      <c r="CS25" s="780"/>
      <c r="CT25" s="780"/>
      <c r="CU25" s="780"/>
      <c r="CV25" s="781"/>
      <c r="CW25" s="779"/>
      <c r="CX25" s="780"/>
      <c r="CY25" s="780"/>
      <c r="CZ25" s="780"/>
      <c r="DA25" s="781"/>
      <c r="DB25" s="779"/>
      <c r="DC25" s="780"/>
      <c r="DD25" s="780"/>
      <c r="DE25" s="780"/>
      <c r="DF25" s="781"/>
      <c r="DG25" s="779"/>
      <c r="DH25" s="780"/>
      <c r="DI25" s="780"/>
      <c r="DJ25" s="780"/>
      <c r="DK25" s="781"/>
      <c r="DL25" s="779"/>
      <c r="DM25" s="780"/>
      <c r="DN25" s="780"/>
      <c r="DO25" s="780"/>
      <c r="DP25" s="781"/>
      <c r="DQ25" s="779"/>
      <c r="DR25" s="780"/>
      <c r="DS25" s="780"/>
      <c r="DT25" s="780"/>
      <c r="DU25" s="781"/>
      <c r="DV25" s="776"/>
      <c r="DW25" s="777"/>
      <c r="DX25" s="777"/>
      <c r="DY25" s="777"/>
      <c r="DZ25" s="782"/>
      <c r="EA25" s="230"/>
    </row>
    <row r="26" spans="1:131" ht="26.25" customHeight="1" x14ac:dyDescent="0.15">
      <c r="A26" s="727" t="s">
        <v>373</v>
      </c>
      <c r="B26" s="728"/>
      <c r="C26" s="728"/>
      <c r="D26" s="728"/>
      <c r="E26" s="728"/>
      <c r="F26" s="728"/>
      <c r="G26" s="728"/>
      <c r="H26" s="728"/>
      <c r="I26" s="728"/>
      <c r="J26" s="728"/>
      <c r="K26" s="728"/>
      <c r="L26" s="728"/>
      <c r="M26" s="728"/>
      <c r="N26" s="728"/>
      <c r="O26" s="728"/>
      <c r="P26" s="729"/>
      <c r="Q26" s="733" t="s">
        <v>398</v>
      </c>
      <c r="R26" s="734"/>
      <c r="S26" s="734"/>
      <c r="T26" s="734"/>
      <c r="U26" s="735"/>
      <c r="V26" s="733" t="s">
        <v>399</v>
      </c>
      <c r="W26" s="734"/>
      <c r="X26" s="734"/>
      <c r="Y26" s="734"/>
      <c r="Z26" s="735"/>
      <c r="AA26" s="733" t="s">
        <v>400</v>
      </c>
      <c r="AB26" s="734"/>
      <c r="AC26" s="734"/>
      <c r="AD26" s="734"/>
      <c r="AE26" s="734"/>
      <c r="AF26" s="817" t="s">
        <v>401</v>
      </c>
      <c r="AG26" s="818"/>
      <c r="AH26" s="818"/>
      <c r="AI26" s="818"/>
      <c r="AJ26" s="819"/>
      <c r="AK26" s="734" t="s">
        <v>402</v>
      </c>
      <c r="AL26" s="734"/>
      <c r="AM26" s="734"/>
      <c r="AN26" s="734"/>
      <c r="AO26" s="735"/>
      <c r="AP26" s="733" t="s">
        <v>403</v>
      </c>
      <c r="AQ26" s="734"/>
      <c r="AR26" s="734"/>
      <c r="AS26" s="734"/>
      <c r="AT26" s="735"/>
      <c r="AU26" s="733" t="s">
        <v>404</v>
      </c>
      <c r="AV26" s="734"/>
      <c r="AW26" s="734"/>
      <c r="AX26" s="734"/>
      <c r="AY26" s="735"/>
      <c r="AZ26" s="733" t="s">
        <v>405</v>
      </c>
      <c r="BA26" s="734"/>
      <c r="BB26" s="734"/>
      <c r="BC26" s="734"/>
      <c r="BD26" s="735"/>
      <c r="BE26" s="733" t="s">
        <v>380</v>
      </c>
      <c r="BF26" s="734"/>
      <c r="BG26" s="734"/>
      <c r="BH26" s="734"/>
      <c r="BI26" s="740"/>
      <c r="BJ26" s="232"/>
      <c r="BK26" s="232"/>
      <c r="BL26" s="232"/>
      <c r="BM26" s="232"/>
      <c r="BN26" s="232"/>
      <c r="BO26" s="241"/>
      <c r="BP26" s="241"/>
      <c r="BQ26" s="238">
        <v>20</v>
      </c>
      <c r="BR26" s="239"/>
      <c r="BS26" s="776"/>
      <c r="BT26" s="777"/>
      <c r="BU26" s="777"/>
      <c r="BV26" s="777"/>
      <c r="BW26" s="777"/>
      <c r="BX26" s="777"/>
      <c r="BY26" s="777"/>
      <c r="BZ26" s="777"/>
      <c r="CA26" s="777"/>
      <c r="CB26" s="777"/>
      <c r="CC26" s="777"/>
      <c r="CD26" s="777"/>
      <c r="CE26" s="777"/>
      <c r="CF26" s="777"/>
      <c r="CG26" s="778"/>
      <c r="CH26" s="779"/>
      <c r="CI26" s="780"/>
      <c r="CJ26" s="780"/>
      <c r="CK26" s="780"/>
      <c r="CL26" s="781"/>
      <c r="CM26" s="779"/>
      <c r="CN26" s="780"/>
      <c r="CO26" s="780"/>
      <c r="CP26" s="780"/>
      <c r="CQ26" s="781"/>
      <c r="CR26" s="779"/>
      <c r="CS26" s="780"/>
      <c r="CT26" s="780"/>
      <c r="CU26" s="780"/>
      <c r="CV26" s="781"/>
      <c r="CW26" s="779"/>
      <c r="CX26" s="780"/>
      <c r="CY26" s="780"/>
      <c r="CZ26" s="780"/>
      <c r="DA26" s="781"/>
      <c r="DB26" s="779"/>
      <c r="DC26" s="780"/>
      <c r="DD26" s="780"/>
      <c r="DE26" s="780"/>
      <c r="DF26" s="781"/>
      <c r="DG26" s="779"/>
      <c r="DH26" s="780"/>
      <c r="DI26" s="780"/>
      <c r="DJ26" s="780"/>
      <c r="DK26" s="781"/>
      <c r="DL26" s="779"/>
      <c r="DM26" s="780"/>
      <c r="DN26" s="780"/>
      <c r="DO26" s="780"/>
      <c r="DP26" s="781"/>
      <c r="DQ26" s="779"/>
      <c r="DR26" s="780"/>
      <c r="DS26" s="780"/>
      <c r="DT26" s="780"/>
      <c r="DU26" s="781"/>
      <c r="DV26" s="776"/>
      <c r="DW26" s="777"/>
      <c r="DX26" s="777"/>
      <c r="DY26" s="777"/>
      <c r="DZ26" s="782"/>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20"/>
      <c r="AG27" s="821"/>
      <c r="AH27" s="821"/>
      <c r="AI27" s="821"/>
      <c r="AJ27" s="822"/>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6"/>
      <c r="BT27" s="777"/>
      <c r="BU27" s="777"/>
      <c r="BV27" s="777"/>
      <c r="BW27" s="777"/>
      <c r="BX27" s="777"/>
      <c r="BY27" s="777"/>
      <c r="BZ27" s="777"/>
      <c r="CA27" s="777"/>
      <c r="CB27" s="777"/>
      <c r="CC27" s="777"/>
      <c r="CD27" s="777"/>
      <c r="CE27" s="777"/>
      <c r="CF27" s="777"/>
      <c r="CG27" s="778"/>
      <c r="CH27" s="779"/>
      <c r="CI27" s="780"/>
      <c r="CJ27" s="780"/>
      <c r="CK27" s="780"/>
      <c r="CL27" s="781"/>
      <c r="CM27" s="779"/>
      <c r="CN27" s="780"/>
      <c r="CO27" s="780"/>
      <c r="CP27" s="780"/>
      <c r="CQ27" s="781"/>
      <c r="CR27" s="779"/>
      <c r="CS27" s="780"/>
      <c r="CT27" s="780"/>
      <c r="CU27" s="780"/>
      <c r="CV27" s="781"/>
      <c r="CW27" s="779"/>
      <c r="CX27" s="780"/>
      <c r="CY27" s="780"/>
      <c r="CZ27" s="780"/>
      <c r="DA27" s="781"/>
      <c r="DB27" s="779"/>
      <c r="DC27" s="780"/>
      <c r="DD27" s="780"/>
      <c r="DE27" s="780"/>
      <c r="DF27" s="781"/>
      <c r="DG27" s="779"/>
      <c r="DH27" s="780"/>
      <c r="DI27" s="780"/>
      <c r="DJ27" s="780"/>
      <c r="DK27" s="781"/>
      <c r="DL27" s="779"/>
      <c r="DM27" s="780"/>
      <c r="DN27" s="780"/>
      <c r="DO27" s="780"/>
      <c r="DP27" s="781"/>
      <c r="DQ27" s="779"/>
      <c r="DR27" s="780"/>
      <c r="DS27" s="780"/>
      <c r="DT27" s="780"/>
      <c r="DU27" s="781"/>
      <c r="DV27" s="776"/>
      <c r="DW27" s="777"/>
      <c r="DX27" s="777"/>
      <c r="DY27" s="777"/>
      <c r="DZ27" s="782"/>
      <c r="EA27" s="230"/>
    </row>
    <row r="28" spans="1:131" ht="26.25" customHeight="1" thickTop="1" x14ac:dyDescent="0.15">
      <c r="A28" s="242">
        <v>1</v>
      </c>
      <c r="B28" s="752" t="s">
        <v>406</v>
      </c>
      <c r="C28" s="753"/>
      <c r="D28" s="753"/>
      <c r="E28" s="753"/>
      <c r="F28" s="753"/>
      <c r="G28" s="753"/>
      <c r="H28" s="753"/>
      <c r="I28" s="753"/>
      <c r="J28" s="753"/>
      <c r="K28" s="753"/>
      <c r="L28" s="753"/>
      <c r="M28" s="753"/>
      <c r="N28" s="753"/>
      <c r="O28" s="753"/>
      <c r="P28" s="754"/>
      <c r="Q28" s="825">
        <v>6444</v>
      </c>
      <c r="R28" s="826"/>
      <c r="S28" s="826"/>
      <c r="T28" s="826"/>
      <c r="U28" s="826"/>
      <c r="V28" s="826">
        <v>6395</v>
      </c>
      <c r="W28" s="826"/>
      <c r="X28" s="826"/>
      <c r="Y28" s="826"/>
      <c r="Z28" s="826"/>
      <c r="AA28" s="826">
        <v>49</v>
      </c>
      <c r="AB28" s="826"/>
      <c r="AC28" s="826"/>
      <c r="AD28" s="826"/>
      <c r="AE28" s="827"/>
      <c r="AF28" s="828">
        <v>49</v>
      </c>
      <c r="AG28" s="826"/>
      <c r="AH28" s="826"/>
      <c r="AI28" s="826"/>
      <c r="AJ28" s="829"/>
      <c r="AK28" s="830">
        <v>557</v>
      </c>
      <c r="AL28" s="831"/>
      <c r="AM28" s="831"/>
      <c r="AN28" s="831"/>
      <c r="AO28" s="831"/>
      <c r="AP28" s="831" t="s">
        <v>535</v>
      </c>
      <c r="AQ28" s="831"/>
      <c r="AR28" s="831"/>
      <c r="AS28" s="831"/>
      <c r="AT28" s="831"/>
      <c r="AU28" s="831" t="s">
        <v>535</v>
      </c>
      <c r="AV28" s="831"/>
      <c r="AW28" s="831"/>
      <c r="AX28" s="831"/>
      <c r="AY28" s="831"/>
      <c r="AZ28" s="832"/>
      <c r="BA28" s="832"/>
      <c r="BB28" s="832"/>
      <c r="BC28" s="832"/>
      <c r="BD28" s="832"/>
      <c r="BE28" s="823"/>
      <c r="BF28" s="823"/>
      <c r="BG28" s="823"/>
      <c r="BH28" s="823"/>
      <c r="BI28" s="824"/>
      <c r="BJ28" s="232"/>
      <c r="BK28" s="232"/>
      <c r="BL28" s="232"/>
      <c r="BM28" s="232"/>
      <c r="BN28" s="232"/>
      <c r="BO28" s="241"/>
      <c r="BP28" s="241"/>
      <c r="BQ28" s="238">
        <v>22</v>
      </c>
      <c r="BR28" s="239"/>
      <c r="BS28" s="776"/>
      <c r="BT28" s="777"/>
      <c r="BU28" s="777"/>
      <c r="BV28" s="777"/>
      <c r="BW28" s="777"/>
      <c r="BX28" s="777"/>
      <c r="BY28" s="777"/>
      <c r="BZ28" s="777"/>
      <c r="CA28" s="777"/>
      <c r="CB28" s="777"/>
      <c r="CC28" s="777"/>
      <c r="CD28" s="777"/>
      <c r="CE28" s="777"/>
      <c r="CF28" s="777"/>
      <c r="CG28" s="778"/>
      <c r="CH28" s="779"/>
      <c r="CI28" s="780"/>
      <c r="CJ28" s="780"/>
      <c r="CK28" s="780"/>
      <c r="CL28" s="781"/>
      <c r="CM28" s="779"/>
      <c r="CN28" s="780"/>
      <c r="CO28" s="780"/>
      <c r="CP28" s="780"/>
      <c r="CQ28" s="781"/>
      <c r="CR28" s="779"/>
      <c r="CS28" s="780"/>
      <c r="CT28" s="780"/>
      <c r="CU28" s="780"/>
      <c r="CV28" s="781"/>
      <c r="CW28" s="779"/>
      <c r="CX28" s="780"/>
      <c r="CY28" s="780"/>
      <c r="CZ28" s="780"/>
      <c r="DA28" s="781"/>
      <c r="DB28" s="779"/>
      <c r="DC28" s="780"/>
      <c r="DD28" s="780"/>
      <c r="DE28" s="780"/>
      <c r="DF28" s="781"/>
      <c r="DG28" s="779"/>
      <c r="DH28" s="780"/>
      <c r="DI28" s="780"/>
      <c r="DJ28" s="780"/>
      <c r="DK28" s="781"/>
      <c r="DL28" s="779"/>
      <c r="DM28" s="780"/>
      <c r="DN28" s="780"/>
      <c r="DO28" s="780"/>
      <c r="DP28" s="781"/>
      <c r="DQ28" s="779"/>
      <c r="DR28" s="780"/>
      <c r="DS28" s="780"/>
      <c r="DT28" s="780"/>
      <c r="DU28" s="781"/>
      <c r="DV28" s="776"/>
      <c r="DW28" s="777"/>
      <c r="DX28" s="777"/>
      <c r="DY28" s="777"/>
      <c r="DZ28" s="782"/>
      <c r="EA28" s="230"/>
    </row>
    <row r="29" spans="1:131" ht="26.25" customHeight="1" x14ac:dyDescent="0.15">
      <c r="A29" s="242">
        <v>2</v>
      </c>
      <c r="B29" s="783" t="s">
        <v>407</v>
      </c>
      <c r="C29" s="784"/>
      <c r="D29" s="784"/>
      <c r="E29" s="784"/>
      <c r="F29" s="784"/>
      <c r="G29" s="784"/>
      <c r="H29" s="784"/>
      <c r="I29" s="784"/>
      <c r="J29" s="784"/>
      <c r="K29" s="784"/>
      <c r="L29" s="784"/>
      <c r="M29" s="784"/>
      <c r="N29" s="784"/>
      <c r="O29" s="784"/>
      <c r="P29" s="785"/>
      <c r="Q29" s="786">
        <v>165</v>
      </c>
      <c r="R29" s="787"/>
      <c r="S29" s="787"/>
      <c r="T29" s="787"/>
      <c r="U29" s="787"/>
      <c r="V29" s="787">
        <v>165</v>
      </c>
      <c r="W29" s="787"/>
      <c r="X29" s="787"/>
      <c r="Y29" s="787"/>
      <c r="Z29" s="787"/>
      <c r="AA29" s="787">
        <v>0</v>
      </c>
      <c r="AB29" s="787"/>
      <c r="AC29" s="787"/>
      <c r="AD29" s="787"/>
      <c r="AE29" s="788"/>
      <c r="AF29" s="789" t="s">
        <v>535</v>
      </c>
      <c r="AG29" s="790"/>
      <c r="AH29" s="790"/>
      <c r="AI29" s="790"/>
      <c r="AJ29" s="791"/>
      <c r="AK29" s="745">
        <v>69</v>
      </c>
      <c r="AL29" s="833"/>
      <c r="AM29" s="833"/>
      <c r="AN29" s="833"/>
      <c r="AO29" s="833"/>
      <c r="AP29" s="833">
        <v>20</v>
      </c>
      <c r="AQ29" s="833"/>
      <c r="AR29" s="833"/>
      <c r="AS29" s="833"/>
      <c r="AT29" s="833"/>
      <c r="AU29" s="833">
        <v>8</v>
      </c>
      <c r="AV29" s="833"/>
      <c r="AW29" s="833"/>
      <c r="AX29" s="833"/>
      <c r="AY29" s="833"/>
      <c r="AZ29" s="834"/>
      <c r="BA29" s="834"/>
      <c r="BB29" s="834"/>
      <c r="BC29" s="834"/>
      <c r="BD29" s="834"/>
      <c r="BE29" s="835"/>
      <c r="BF29" s="835"/>
      <c r="BG29" s="835"/>
      <c r="BH29" s="835"/>
      <c r="BI29" s="836"/>
      <c r="BJ29" s="232"/>
      <c r="BK29" s="232"/>
      <c r="BL29" s="232"/>
      <c r="BM29" s="232"/>
      <c r="BN29" s="232"/>
      <c r="BO29" s="241"/>
      <c r="BP29" s="241"/>
      <c r="BQ29" s="238">
        <v>23</v>
      </c>
      <c r="BR29" s="239"/>
      <c r="BS29" s="776"/>
      <c r="BT29" s="777"/>
      <c r="BU29" s="777"/>
      <c r="BV29" s="777"/>
      <c r="BW29" s="777"/>
      <c r="BX29" s="777"/>
      <c r="BY29" s="777"/>
      <c r="BZ29" s="777"/>
      <c r="CA29" s="777"/>
      <c r="CB29" s="777"/>
      <c r="CC29" s="777"/>
      <c r="CD29" s="777"/>
      <c r="CE29" s="777"/>
      <c r="CF29" s="777"/>
      <c r="CG29" s="778"/>
      <c r="CH29" s="779"/>
      <c r="CI29" s="780"/>
      <c r="CJ29" s="780"/>
      <c r="CK29" s="780"/>
      <c r="CL29" s="781"/>
      <c r="CM29" s="779"/>
      <c r="CN29" s="780"/>
      <c r="CO29" s="780"/>
      <c r="CP29" s="780"/>
      <c r="CQ29" s="781"/>
      <c r="CR29" s="779"/>
      <c r="CS29" s="780"/>
      <c r="CT29" s="780"/>
      <c r="CU29" s="780"/>
      <c r="CV29" s="781"/>
      <c r="CW29" s="779"/>
      <c r="CX29" s="780"/>
      <c r="CY29" s="780"/>
      <c r="CZ29" s="780"/>
      <c r="DA29" s="781"/>
      <c r="DB29" s="779"/>
      <c r="DC29" s="780"/>
      <c r="DD29" s="780"/>
      <c r="DE29" s="780"/>
      <c r="DF29" s="781"/>
      <c r="DG29" s="779"/>
      <c r="DH29" s="780"/>
      <c r="DI29" s="780"/>
      <c r="DJ29" s="780"/>
      <c r="DK29" s="781"/>
      <c r="DL29" s="779"/>
      <c r="DM29" s="780"/>
      <c r="DN29" s="780"/>
      <c r="DO29" s="780"/>
      <c r="DP29" s="781"/>
      <c r="DQ29" s="779"/>
      <c r="DR29" s="780"/>
      <c r="DS29" s="780"/>
      <c r="DT29" s="780"/>
      <c r="DU29" s="781"/>
      <c r="DV29" s="776"/>
      <c r="DW29" s="777"/>
      <c r="DX29" s="777"/>
      <c r="DY29" s="777"/>
      <c r="DZ29" s="782"/>
      <c r="EA29" s="230"/>
    </row>
    <row r="30" spans="1:131" ht="26.25" customHeight="1" x14ac:dyDescent="0.15">
      <c r="A30" s="242">
        <v>3</v>
      </c>
      <c r="B30" s="783" t="s">
        <v>408</v>
      </c>
      <c r="C30" s="784"/>
      <c r="D30" s="784"/>
      <c r="E30" s="784"/>
      <c r="F30" s="784"/>
      <c r="G30" s="784"/>
      <c r="H30" s="784"/>
      <c r="I30" s="784"/>
      <c r="J30" s="784"/>
      <c r="K30" s="784"/>
      <c r="L30" s="784"/>
      <c r="M30" s="784"/>
      <c r="N30" s="784"/>
      <c r="O30" s="784"/>
      <c r="P30" s="785"/>
      <c r="Q30" s="786">
        <v>6980</v>
      </c>
      <c r="R30" s="787"/>
      <c r="S30" s="787"/>
      <c r="T30" s="787"/>
      <c r="U30" s="787"/>
      <c r="V30" s="787">
        <v>6844</v>
      </c>
      <c r="W30" s="787"/>
      <c r="X30" s="787"/>
      <c r="Y30" s="787"/>
      <c r="Z30" s="787"/>
      <c r="AA30" s="787">
        <v>136</v>
      </c>
      <c r="AB30" s="787"/>
      <c r="AC30" s="787"/>
      <c r="AD30" s="787"/>
      <c r="AE30" s="788"/>
      <c r="AF30" s="789">
        <v>136</v>
      </c>
      <c r="AG30" s="790"/>
      <c r="AH30" s="790"/>
      <c r="AI30" s="790"/>
      <c r="AJ30" s="791"/>
      <c r="AK30" s="745">
        <v>992</v>
      </c>
      <c r="AL30" s="833"/>
      <c r="AM30" s="833"/>
      <c r="AN30" s="833"/>
      <c r="AO30" s="833"/>
      <c r="AP30" s="833" t="s">
        <v>535</v>
      </c>
      <c r="AQ30" s="833"/>
      <c r="AR30" s="833"/>
      <c r="AS30" s="833"/>
      <c r="AT30" s="833"/>
      <c r="AU30" s="833" t="s">
        <v>535</v>
      </c>
      <c r="AV30" s="833"/>
      <c r="AW30" s="833"/>
      <c r="AX30" s="833"/>
      <c r="AY30" s="833"/>
      <c r="AZ30" s="834"/>
      <c r="BA30" s="834"/>
      <c r="BB30" s="834"/>
      <c r="BC30" s="834"/>
      <c r="BD30" s="834"/>
      <c r="BE30" s="835"/>
      <c r="BF30" s="835"/>
      <c r="BG30" s="835"/>
      <c r="BH30" s="835"/>
      <c r="BI30" s="836"/>
      <c r="BJ30" s="232"/>
      <c r="BK30" s="232"/>
      <c r="BL30" s="232"/>
      <c r="BM30" s="232"/>
      <c r="BN30" s="232"/>
      <c r="BO30" s="241"/>
      <c r="BP30" s="241"/>
      <c r="BQ30" s="238">
        <v>24</v>
      </c>
      <c r="BR30" s="239"/>
      <c r="BS30" s="776"/>
      <c r="BT30" s="777"/>
      <c r="BU30" s="777"/>
      <c r="BV30" s="777"/>
      <c r="BW30" s="777"/>
      <c r="BX30" s="777"/>
      <c r="BY30" s="777"/>
      <c r="BZ30" s="777"/>
      <c r="CA30" s="777"/>
      <c r="CB30" s="777"/>
      <c r="CC30" s="777"/>
      <c r="CD30" s="777"/>
      <c r="CE30" s="777"/>
      <c r="CF30" s="777"/>
      <c r="CG30" s="778"/>
      <c r="CH30" s="779"/>
      <c r="CI30" s="780"/>
      <c r="CJ30" s="780"/>
      <c r="CK30" s="780"/>
      <c r="CL30" s="781"/>
      <c r="CM30" s="779"/>
      <c r="CN30" s="780"/>
      <c r="CO30" s="780"/>
      <c r="CP30" s="780"/>
      <c r="CQ30" s="781"/>
      <c r="CR30" s="779"/>
      <c r="CS30" s="780"/>
      <c r="CT30" s="780"/>
      <c r="CU30" s="780"/>
      <c r="CV30" s="781"/>
      <c r="CW30" s="779"/>
      <c r="CX30" s="780"/>
      <c r="CY30" s="780"/>
      <c r="CZ30" s="780"/>
      <c r="DA30" s="781"/>
      <c r="DB30" s="779"/>
      <c r="DC30" s="780"/>
      <c r="DD30" s="780"/>
      <c r="DE30" s="780"/>
      <c r="DF30" s="781"/>
      <c r="DG30" s="779"/>
      <c r="DH30" s="780"/>
      <c r="DI30" s="780"/>
      <c r="DJ30" s="780"/>
      <c r="DK30" s="781"/>
      <c r="DL30" s="779"/>
      <c r="DM30" s="780"/>
      <c r="DN30" s="780"/>
      <c r="DO30" s="780"/>
      <c r="DP30" s="781"/>
      <c r="DQ30" s="779"/>
      <c r="DR30" s="780"/>
      <c r="DS30" s="780"/>
      <c r="DT30" s="780"/>
      <c r="DU30" s="781"/>
      <c r="DV30" s="776"/>
      <c r="DW30" s="777"/>
      <c r="DX30" s="777"/>
      <c r="DY30" s="777"/>
      <c r="DZ30" s="782"/>
      <c r="EA30" s="230"/>
    </row>
    <row r="31" spans="1:131" ht="26.25" customHeight="1" x14ac:dyDescent="0.15">
      <c r="A31" s="242">
        <v>4</v>
      </c>
      <c r="B31" s="783" t="s">
        <v>409</v>
      </c>
      <c r="C31" s="784"/>
      <c r="D31" s="784"/>
      <c r="E31" s="784"/>
      <c r="F31" s="784"/>
      <c r="G31" s="784"/>
      <c r="H31" s="784"/>
      <c r="I31" s="784"/>
      <c r="J31" s="784"/>
      <c r="K31" s="784"/>
      <c r="L31" s="784"/>
      <c r="M31" s="784"/>
      <c r="N31" s="784"/>
      <c r="O31" s="784"/>
      <c r="P31" s="785"/>
      <c r="Q31" s="786">
        <v>947</v>
      </c>
      <c r="R31" s="787"/>
      <c r="S31" s="787"/>
      <c r="T31" s="787"/>
      <c r="U31" s="787"/>
      <c r="V31" s="787">
        <v>935</v>
      </c>
      <c r="W31" s="787"/>
      <c r="X31" s="787"/>
      <c r="Y31" s="787"/>
      <c r="Z31" s="787"/>
      <c r="AA31" s="787">
        <v>11</v>
      </c>
      <c r="AB31" s="787"/>
      <c r="AC31" s="787"/>
      <c r="AD31" s="787"/>
      <c r="AE31" s="788"/>
      <c r="AF31" s="789">
        <v>11</v>
      </c>
      <c r="AG31" s="790"/>
      <c r="AH31" s="790"/>
      <c r="AI31" s="790"/>
      <c r="AJ31" s="791"/>
      <c r="AK31" s="745">
        <v>210</v>
      </c>
      <c r="AL31" s="833"/>
      <c r="AM31" s="833"/>
      <c r="AN31" s="833"/>
      <c r="AO31" s="833"/>
      <c r="AP31" s="833" t="s">
        <v>535</v>
      </c>
      <c r="AQ31" s="833"/>
      <c r="AR31" s="833"/>
      <c r="AS31" s="833"/>
      <c r="AT31" s="833"/>
      <c r="AU31" s="833" t="s">
        <v>535</v>
      </c>
      <c r="AV31" s="833"/>
      <c r="AW31" s="833"/>
      <c r="AX31" s="833"/>
      <c r="AY31" s="833"/>
      <c r="AZ31" s="834"/>
      <c r="BA31" s="834"/>
      <c r="BB31" s="834"/>
      <c r="BC31" s="834"/>
      <c r="BD31" s="834"/>
      <c r="BE31" s="835"/>
      <c r="BF31" s="835"/>
      <c r="BG31" s="835"/>
      <c r="BH31" s="835"/>
      <c r="BI31" s="836"/>
      <c r="BJ31" s="232"/>
      <c r="BK31" s="232"/>
      <c r="BL31" s="232"/>
      <c r="BM31" s="232"/>
      <c r="BN31" s="232"/>
      <c r="BO31" s="241"/>
      <c r="BP31" s="241"/>
      <c r="BQ31" s="238">
        <v>25</v>
      </c>
      <c r="BR31" s="239"/>
      <c r="BS31" s="776"/>
      <c r="BT31" s="777"/>
      <c r="BU31" s="777"/>
      <c r="BV31" s="777"/>
      <c r="BW31" s="777"/>
      <c r="BX31" s="777"/>
      <c r="BY31" s="777"/>
      <c r="BZ31" s="777"/>
      <c r="CA31" s="777"/>
      <c r="CB31" s="777"/>
      <c r="CC31" s="777"/>
      <c r="CD31" s="777"/>
      <c r="CE31" s="777"/>
      <c r="CF31" s="777"/>
      <c r="CG31" s="778"/>
      <c r="CH31" s="779"/>
      <c r="CI31" s="780"/>
      <c r="CJ31" s="780"/>
      <c r="CK31" s="780"/>
      <c r="CL31" s="781"/>
      <c r="CM31" s="779"/>
      <c r="CN31" s="780"/>
      <c r="CO31" s="780"/>
      <c r="CP31" s="780"/>
      <c r="CQ31" s="781"/>
      <c r="CR31" s="779"/>
      <c r="CS31" s="780"/>
      <c r="CT31" s="780"/>
      <c r="CU31" s="780"/>
      <c r="CV31" s="781"/>
      <c r="CW31" s="779"/>
      <c r="CX31" s="780"/>
      <c r="CY31" s="780"/>
      <c r="CZ31" s="780"/>
      <c r="DA31" s="781"/>
      <c r="DB31" s="779"/>
      <c r="DC31" s="780"/>
      <c r="DD31" s="780"/>
      <c r="DE31" s="780"/>
      <c r="DF31" s="781"/>
      <c r="DG31" s="779"/>
      <c r="DH31" s="780"/>
      <c r="DI31" s="780"/>
      <c r="DJ31" s="780"/>
      <c r="DK31" s="781"/>
      <c r="DL31" s="779"/>
      <c r="DM31" s="780"/>
      <c r="DN31" s="780"/>
      <c r="DO31" s="780"/>
      <c r="DP31" s="781"/>
      <c r="DQ31" s="779"/>
      <c r="DR31" s="780"/>
      <c r="DS31" s="780"/>
      <c r="DT31" s="780"/>
      <c r="DU31" s="781"/>
      <c r="DV31" s="776"/>
      <c r="DW31" s="777"/>
      <c r="DX31" s="777"/>
      <c r="DY31" s="777"/>
      <c r="DZ31" s="782"/>
      <c r="EA31" s="230"/>
    </row>
    <row r="32" spans="1:131" ht="26.25" customHeight="1" x14ac:dyDescent="0.15">
      <c r="A32" s="242">
        <v>5</v>
      </c>
      <c r="B32" s="783" t="s">
        <v>410</v>
      </c>
      <c r="C32" s="784"/>
      <c r="D32" s="784"/>
      <c r="E32" s="784"/>
      <c r="F32" s="784"/>
      <c r="G32" s="784"/>
      <c r="H32" s="784"/>
      <c r="I32" s="784"/>
      <c r="J32" s="784"/>
      <c r="K32" s="784"/>
      <c r="L32" s="784"/>
      <c r="M32" s="784"/>
      <c r="N32" s="784"/>
      <c r="O32" s="784"/>
      <c r="P32" s="785"/>
      <c r="Q32" s="786">
        <v>10</v>
      </c>
      <c r="R32" s="787"/>
      <c r="S32" s="787"/>
      <c r="T32" s="787"/>
      <c r="U32" s="787"/>
      <c r="V32" s="787">
        <v>10</v>
      </c>
      <c r="W32" s="787"/>
      <c r="X32" s="787"/>
      <c r="Y32" s="787"/>
      <c r="Z32" s="787"/>
      <c r="AA32" s="787" t="s">
        <v>535</v>
      </c>
      <c r="AB32" s="787"/>
      <c r="AC32" s="787"/>
      <c r="AD32" s="787"/>
      <c r="AE32" s="788"/>
      <c r="AF32" s="789" t="s">
        <v>535</v>
      </c>
      <c r="AG32" s="790"/>
      <c r="AH32" s="790"/>
      <c r="AI32" s="790"/>
      <c r="AJ32" s="791"/>
      <c r="AK32" s="745">
        <v>2</v>
      </c>
      <c r="AL32" s="833"/>
      <c r="AM32" s="833"/>
      <c r="AN32" s="833"/>
      <c r="AO32" s="833"/>
      <c r="AP32" s="833" t="s">
        <v>535</v>
      </c>
      <c r="AQ32" s="833"/>
      <c r="AR32" s="833"/>
      <c r="AS32" s="833"/>
      <c r="AT32" s="833"/>
      <c r="AU32" s="833" t="s">
        <v>535</v>
      </c>
      <c r="AV32" s="833"/>
      <c r="AW32" s="833"/>
      <c r="AX32" s="833"/>
      <c r="AY32" s="833"/>
      <c r="AZ32" s="834"/>
      <c r="BA32" s="834"/>
      <c r="BB32" s="834"/>
      <c r="BC32" s="834"/>
      <c r="BD32" s="834"/>
      <c r="BE32" s="835"/>
      <c r="BF32" s="835"/>
      <c r="BG32" s="835"/>
      <c r="BH32" s="835"/>
      <c r="BI32" s="836"/>
      <c r="BJ32" s="232"/>
      <c r="BK32" s="232"/>
      <c r="BL32" s="232"/>
      <c r="BM32" s="232"/>
      <c r="BN32" s="232"/>
      <c r="BO32" s="241"/>
      <c r="BP32" s="241"/>
      <c r="BQ32" s="238">
        <v>26</v>
      </c>
      <c r="BR32" s="239"/>
      <c r="BS32" s="776"/>
      <c r="BT32" s="777"/>
      <c r="BU32" s="777"/>
      <c r="BV32" s="777"/>
      <c r="BW32" s="777"/>
      <c r="BX32" s="777"/>
      <c r="BY32" s="777"/>
      <c r="BZ32" s="777"/>
      <c r="CA32" s="777"/>
      <c r="CB32" s="777"/>
      <c r="CC32" s="777"/>
      <c r="CD32" s="777"/>
      <c r="CE32" s="777"/>
      <c r="CF32" s="777"/>
      <c r="CG32" s="778"/>
      <c r="CH32" s="779"/>
      <c r="CI32" s="780"/>
      <c r="CJ32" s="780"/>
      <c r="CK32" s="780"/>
      <c r="CL32" s="781"/>
      <c r="CM32" s="779"/>
      <c r="CN32" s="780"/>
      <c r="CO32" s="780"/>
      <c r="CP32" s="780"/>
      <c r="CQ32" s="781"/>
      <c r="CR32" s="779"/>
      <c r="CS32" s="780"/>
      <c r="CT32" s="780"/>
      <c r="CU32" s="780"/>
      <c r="CV32" s="781"/>
      <c r="CW32" s="779"/>
      <c r="CX32" s="780"/>
      <c r="CY32" s="780"/>
      <c r="CZ32" s="780"/>
      <c r="DA32" s="781"/>
      <c r="DB32" s="779"/>
      <c r="DC32" s="780"/>
      <c r="DD32" s="780"/>
      <c r="DE32" s="780"/>
      <c r="DF32" s="781"/>
      <c r="DG32" s="779"/>
      <c r="DH32" s="780"/>
      <c r="DI32" s="780"/>
      <c r="DJ32" s="780"/>
      <c r="DK32" s="781"/>
      <c r="DL32" s="779"/>
      <c r="DM32" s="780"/>
      <c r="DN32" s="780"/>
      <c r="DO32" s="780"/>
      <c r="DP32" s="781"/>
      <c r="DQ32" s="779"/>
      <c r="DR32" s="780"/>
      <c r="DS32" s="780"/>
      <c r="DT32" s="780"/>
      <c r="DU32" s="781"/>
      <c r="DV32" s="776"/>
      <c r="DW32" s="777"/>
      <c r="DX32" s="777"/>
      <c r="DY32" s="777"/>
      <c r="DZ32" s="782"/>
      <c r="EA32" s="230"/>
    </row>
    <row r="33" spans="1:131" ht="26.25" customHeight="1" x14ac:dyDescent="0.15">
      <c r="A33" s="242">
        <v>6</v>
      </c>
      <c r="B33" s="783" t="s">
        <v>411</v>
      </c>
      <c r="C33" s="784"/>
      <c r="D33" s="784"/>
      <c r="E33" s="784"/>
      <c r="F33" s="784"/>
      <c r="G33" s="784"/>
      <c r="H33" s="784"/>
      <c r="I33" s="784"/>
      <c r="J33" s="784"/>
      <c r="K33" s="784"/>
      <c r="L33" s="784"/>
      <c r="M33" s="784"/>
      <c r="N33" s="784"/>
      <c r="O33" s="784"/>
      <c r="P33" s="785"/>
      <c r="Q33" s="786">
        <v>1712</v>
      </c>
      <c r="R33" s="787"/>
      <c r="S33" s="787"/>
      <c r="T33" s="787"/>
      <c r="U33" s="787"/>
      <c r="V33" s="787">
        <v>1478</v>
      </c>
      <c r="W33" s="787"/>
      <c r="X33" s="787"/>
      <c r="Y33" s="787"/>
      <c r="Z33" s="787"/>
      <c r="AA33" s="787">
        <v>234</v>
      </c>
      <c r="AB33" s="787"/>
      <c r="AC33" s="787"/>
      <c r="AD33" s="787"/>
      <c r="AE33" s="788"/>
      <c r="AF33" s="789">
        <v>1016</v>
      </c>
      <c r="AG33" s="790"/>
      <c r="AH33" s="790"/>
      <c r="AI33" s="790"/>
      <c r="AJ33" s="791"/>
      <c r="AK33" s="745">
        <v>222</v>
      </c>
      <c r="AL33" s="833"/>
      <c r="AM33" s="833"/>
      <c r="AN33" s="833"/>
      <c r="AO33" s="833"/>
      <c r="AP33" s="833">
        <v>4623</v>
      </c>
      <c r="AQ33" s="833"/>
      <c r="AR33" s="833"/>
      <c r="AS33" s="833"/>
      <c r="AT33" s="833"/>
      <c r="AU33" s="833">
        <v>920</v>
      </c>
      <c r="AV33" s="833"/>
      <c r="AW33" s="833"/>
      <c r="AX33" s="833"/>
      <c r="AY33" s="833"/>
      <c r="AZ33" s="834"/>
      <c r="BA33" s="834"/>
      <c r="BB33" s="834"/>
      <c r="BC33" s="834"/>
      <c r="BD33" s="834"/>
      <c r="BE33" s="835" t="s">
        <v>412</v>
      </c>
      <c r="BF33" s="835"/>
      <c r="BG33" s="835"/>
      <c r="BH33" s="835"/>
      <c r="BI33" s="836"/>
      <c r="BJ33" s="232"/>
      <c r="BK33" s="232"/>
      <c r="BL33" s="232"/>
      <c r="BM33" s="232"/>
      <c r="BN33" s="232"/>
      <c r="BO33" s="241"/>
      <c r="BP33" s="241"/>
      <c r="BQ33" s="238">
        <v>27</v>
      </c>
      <c r="BR33" s="239"/>
      <c r="BS33" s="776"/>
      <c r="BT33" s="777"/>
      <c r="BU33" s="777"/>
      <c r="BV33" s="777"/>
      <c r="BW33" s="777"/>
      <c r="BX33" s="777"/>
      <c r="BY33" s="777"/>
      <c r="BZ33" s="777"/>
      <c r="CA33" s="777"/>
      <c r="CB33" s="777"/>
      <c r="CC33" s="777"/>
      <c r="CD33" s="777"/>
      <c r="CE33" s="777"/>
      <c r="CF33" s="777"/>
      <c r="CG33" s="778"/>
      <c r="CH33" s="779"/>
      <c r="CI33" s="780"/>
      <c r="CJ33" s="780"/>
      <c r="CK33" s="780"/>
      <c r="CL33" s="781"/>
      <c r="CM33" s="779"/>
      <c r="CN33" s="780"/>
      <c r="CO33" s="780"/>
      <c r="CP33" s="780"/>
      <c r="CQ33" s="781"/>
      <c r="CR33" s="779"/>
      <c r="CS33" s="780"/>
      <c r="CT33" s="780"/>
      <c r="CU33" s="780"/>
      <c r="CV33" s="781"/>
      <c r="CW33" s="779"/>
      <c r="CX33" s="780"/>
      <c r="CY33" s="780"/>
      <c r="CZ33" s="780"/>
      <c r="DA33" s="781"/>
      <c r="DB33" s="779"/>
      <c r="DC33" s="780"/>
      <c r="DD33" s="780"/>
      <c r="DE33" s="780"/>
      <c r="DF33" s="781"/>
      <c r="DG33" s="779"/>
      <c r="DH33" s="780"/>
      <c r="DI33" s="780"/>
      <c r="DJ33" s="780"/>
      <c r="DK33" s="781"/>
      <c r="DL33" s="779"/>
      <c r="DM33" s="780"/>
      <c r="DN33" s="780"/>
      <c r="DO33" s="780"/>
      <c r="DP33" s="781"/>
      <c r="DQ33" s="779"/>
      <c r="DR33" s="780"/>
      <c r="DS33" s="780"/>
      <c r="DT33" s="780"/>
      <c r="DU33" s="781"/>
      <c r="DV33" s="776"/>
      <c r="DW33" s="777"/>
      <c r="DX33" s="777"/>
      <c r="DY33" s="777"/>
      <c r="DZ33" s="782"/>
      <c r="EA33" s="230"/>
    </row>
    <row r="34" spans="1:131" ht="26.25" customHeight="1" x14ac:dyDescent="0.15">
      <c r="A34" s="242">
        <v>7</v>
      </c>
      <c r="B34" s="783" t="s">
        <v>413</v>
      </c>
      <c r="C34" s="784"/>
      <c r="D34" s="784"/>
      <c r="E34" s="784"/>
      <c r="F34" s="784"/>
      <c r="G34" s="784"/>
      <c r="H34" s="784"/>
      <c r="I34" s="784"/>
      <c r="J34" s="784"/>
      <c r="K34" s="784"/>
      <c r="L34" s="784"/>
      <c r="M34" s="784"/>
      <c r="N34" s="784"/>
      <c r="O34" s="784"/>
      <c r="P34" s="785"/>
      <c r="Q34" s="786">
        <v>2711</v>
      </c>
      <c r="R34" s="787"/>
      <c r="S34" s="787"/>
      <c r="T34" s="787"/>
      <c r="U34" s="787"/>
      <c r="V34" s="787">
        <v>2499</v>
      </c>
      <c r="W34" s="787"/>
      <c r="X34" s="787"/>
      <c r="Y34" s="787"/>
      <c r="Z34" s="787"/>
      <c r="AA34" s="787">
        <v>212</v>
      </c>
      <c r="AB34" s="787"/>
      <c r="AC34" s="787"/>
      <c r="AD34" s="787"/>
      <c r="AE34" s="788"/>
      <c r="AF34" s="789">
        <v>1698</v>
      </c>
      <c r="AG34" s="790"/>
      <c r="AH34" s="790"/>
      <c r="AI34" s="790"/>
      <c r="AJ34" s="791"/>
      <c r="AK34" s="745">
        <v>1461</v>
      </c>
      <c r="AL34" s="833"/>
      <c r="AM34" s="833"/>
      <c r="AN34" s="833"/>
      <c r="AO34" s="833"/>
      <c r="AP34" s="833">
        <v>26846</v>
      </c>
      <c r="AQ34" s="833"/>
      <c r="AR34" s="833"/>
      <c r="AS34" s="833"/>
      <c r="AT34" s="833"/>
      <c r="AU34" s="833">
        <v>12859</v>
      </c>
      <c r="AV34" s="833"/>
      <c r="AW34" s="833"/>
      <c r="AX34" s="833"/>
      <c r="AY34" s="833"/>
      <c r="AZ34" s="834"/>
      <c r="BA34" s="834"/>
      <c r="BB34" s="834"/>
      <c r="BC34" s="834"/>
      <c r="BD34" s="834"/>
      <c r="BE34" s="835" t="s">
        <v>414</v>
      </c>
      <c r="BF34" s="835"/>
      <c r="BG34" s="835"/>
      <c r="BH34" s="835"/>
      <c r="BI34" s="836"/>
      <c r="BJ34" s="232"/>
      <c r="BK34" s="232"/>
      <c r="BL34" s="232"/>
      <c r="BM34" s="232"/>
      <c r="BN34" s="232"/>
      <c r="BO34" s="241"/>
      <c r="BP34" s="241"/>
      <c r="BQ34" s="238">
        <v>28</v>
      </c>
      <c r="BR34" s="239"/>
      <c r="BS34" s="776"/>
      <c r="BT34" s="777"/>
      <c r="BU34" s="777"/>
      <c r="BV34" s="777"/>
      <c r="BW34" s="777"/>
      <c r="BX34" s="777"/>
      <c r="BY34" s="777"/>
      <c r="BZ34" s="777"/>
      <c r="CA34" s="777"/>
      <c r="CB34" s="777"/>
      <c r="CC34" s="777"/>
      <c r="CD34" s="777"/>
      <c r="CE34" s="777"/>
      <c r="CF34" s="777"/>
      <c r="CG34" s="778"/>
      <c r="CH34" s="779"/>
      <c r="CI34" s="780"/>
      <c r="CJ34" s="780"/>
      <c r="CK34" s="780"/>
      <c r="CL34" s="781"/>
      <c r="CM34" s="779"/>
      <c r="CN34" s="780"/>
      <c r="CO34" s="780"/>
      <c r="CP34" s="780"/>
      <c r="CQ34" s="781"/>
      <c r="CR34" s="779"/>
      <c r="CS34" s="780"/>
      <c r="CT34" s="780"/>
      <c r="CU34" s="780"/>
      <c r="CV34" s="781"/>
      <c r="CW34" s="779"/>
      <c r="CX34" s="780"/>
      <c r="CY34" s="780"/>
      <c r="CZ34" s="780"/>
      <c r="DA34" s="781"/>
      <c r="DB34" s="779"/>
      <c r="DC34" s="780"/>
      <c r="DD34" s="780"/>
      <c r="DE34" s="780"/>
      <c r="DF34" s="781"/>
      <c r="DG34" s="779"/>
      <c r="DH34" s="780"/>
      <c r="DI34" s="780"/>
      <c r="DJ34" s="780"/>
      <c r="DK34" s="781"/>
      <c r="DL34" s="779"/>
      <c r="DM34" s="780"/>
      <c r="DN34" s="780"/>
      <c r="DO34" s="780"/>
      <c r="DP34" s="781"/>
      <c r="DQ34" s="779"/>
      <c r="DR34" s="780"/>
      <c r="DS34" s="780"/>
      <c r="DT34" s="780"/>
      <c r="DU34" s="781"/>
      <c r="DV34" s="776"/>
      <c r="DW34" s="777"/>
      <c r="DX34" s="777"/>
      <c r="DY34" s="777"/>
      <c r="DZ34" s="782"/>
      <c r="EA34" s="230"/>
    </row>
    <row r="35" spans="1:131" ht="26.25" customHeight="1" x14ac:dyDescent="0.15">
      <c r="A35" s="242">
        <v>8</v>
      </c>
      <c r="B35" s="783" t="s">
        <v>415</v>
      </c>
      <c r="C35" s="784"/>
      <c r="D35" s="784"/>
      <c r="E35" s="784"/>
      <c r="F35" s="784"/>
      <c r="G35" s="784"/>
      <c r="H35" s="784"/>
      <c r="I35" s="784"/>
      <c r="J35" s="784"/>
      <c r="K35" s="784"/>
      <c r="L35" s="784"/>
      <c r="M35" s="784"/>
      <c r="N35" s="784"/>
      <c r="O35" s="784"/>
      <c r="P35" s="785"/>
      <c r="Q35" s="786">
        <v>73</v>
      </c>
      <c r="R35" s="787"/>
      <c r="S35" s="787"/>
      <c r="T35" s="787"/>
      <c r="U35" s="787"/>
      <c r="V35" s="787">
        <v>56</v>
      </c>
      <c r="W35" s="787"/>
      <c r="X35" s="787"/>
      <c r="Y35" s="787"/>
      <c r="Z35" s="787"/>
      <c r="AA35" s="787">
        <v>17</v>
      </c>
      <c r="AB35" s="787"/>
      <c r="AC35" s="787"/>
      <c r="AD35" s="787"/>
      <c r="AE35" s="788"/>
      <c r="AF35" s="789">
        <v>193</v>
      </c>
      <c r="AG35" s="790"/>
      <c r="AH35" s="790"/>
      <c r="AI35" s="790"/>
      <c r="AJ35" s="791"/>
      <c r="AK35" s="745" t="s">
        <v>535</v>
      </c>
      <c r="AL35" s="833"/>
      <c r="AM35" s="833"/>
      <c r="AN35" s="833"/>
      <c r="AO35" s="833"/>
      <c r="AP35" s="833" t="s">
        <v>535</v>
      </c>
      <c r="AQ35" s="833"/>
      <c r="AR35" s="833"/>
      <c r="AS35" s="833"/>
      <c r="AT35" s="833"/>
      <c r="AU35" s="833" t="s">
        <v>535</v>
      </c>
      <c r="AV35" s="833"/>
      <c r="AW35" s="833"/>
      <c r="AX35" s="833"/>
      <c r="AY35" s="833"/>
      <c r="AZ35" s="834"/>
      <c r="BA35" s="834"/>
      <c r="BB35" s="834"/>
      <c r="BC35" s="834"/>
      <c r="BD35" s="834"/>
      <c r="BE35" s="835" t="s">
        <v>416</v>
      </c>
      <c r="BF35" s="835"/>
      <c r="BG35" s="835"/>
      <c r="BH35" s="835"/>
      <c r="BI35" s="836"/>
      <c r="BJ35" s="232"/>
      <c r="BK35" s="232"/>
      <c r="BL35" s="232"/>
      <c r="BM35" s="232"/>
      <c r="BN35" s="232"/>
      <c r="BO35" s="241"/>
      <c r="BP35" s="241"/>
      <c r="BQ35" s="238">
        <v>29</v>
      </c>
      <c r="BR35" s="239"/>
      <c r="BS35" s="776"/>
      <c r="BT35" s="777"/>
      <c r="BU35" s="777"/>
      <c r="BV35" s="777"/>
      <c r="BW35" s="777"/>
      <c r="BX35" s="777"/>
      <c r="BY35" s="777"/>
      <c r="BZ35" s="777"/>
      <c r="CA35" s="777"/>
      <c r="CB35" s="777"/>
      <c r="CC35" s="777"/>
      <c r="CD35" s="777"/>
      <c r="CE35" s="777"/>
      <c r="CF35" s="777"/>
      <c r="CG35" s="778"/>
      <c r="CH35" s="779"/>
      <c r="CI35" s="780"/>
      <c r="CJ35" s="780"/>
      <c r="CK35" s="780"/>
      <c r="CL35" s="781"/>
      <c r="CM35" s="779"/>
      <c r="CN35" s="780"/>
      <c r="CO35" s="780"/>
      <c r="CP35" s="780"/>
      <c r="CQ35" s="781"/>
      <c r="CR35" s="779"/>
      <c r="CS35" s="780"/>
      <c r="CT35" s="780"/>
      <c r="CU35" s="780"/>
      <c r="CV35" s="781"/>
      <c r="CW35" s="779"/>
      <c r="CX35" s="780"/>
      <c r="CY35" s="780"/>
      <c r="CZ35" s="780"/>
      <c r="DA35" s="781"/>
      <c r="DB35" s="779"/>
      <c r="DC35" s="780"/>
      <c r="DD35" s="780"/>
      <c r="DE35" s="780"/>
      <c r="DF35" s="781"/>
      <c r="DG35" s="779"/>
      <c r="DH35" s="780"/>
      <c r="DI35" s="780"/>
      <c r="DJ35" s="780"/>
      <c r="DK35" s="781"/>
      <c r="DL35" s="779"/>
      <c r="DM35" s="780"/>
      <c r="DN35" s="780"/>
      <c r="DO35" s="780"/>
      <c r="DP35" s="781"/>
      <c r="DQ35" s="779"/>
      <c r="DR35" s="780"/>
      <c r="DS35" s="780"/>
      <c r="DT35" s="780"/>
      <c r="DU35" s="781"/>
      <c r="DV35" s="776"/>
      <c r="DW35" s="777"/>
      <c r="DX35" s="777"/>
      <c r="DY35" s="777"/>
      <c r="DZ35" s="782"/>
      <c r="EA35" s="230"/>
    </row>
    <row r="36" spans="1:131" ht="26.25" customHeight="1" x14ac:dyDescent="0.15">
      <c r="A36" s="242">
        <v>9</v>
      </c>
      <c r="B36" s="783"/>
      <c r="C36" s="784"/>
      <c r="D36" s="784"/>
      <c r="E36" s="784"/>
      <c r="F36" s="784"/>
      <c r="G36" s="784"/>
      <c r="H36" s="784"/>
      <c r="I36" s="784"/>
      <c r="J36" s="784"/>
      <c r="K36" s="784"/>
      <c r="L36" s="784"/>
      <c r="M36" s="784"/>
      <c r="N36" s="784"/>
      <c r="O36" s="784"/>
      <c r="P36" s="785"/>
      <c r="Q36" s="786"/>
      <c r="R36" s="787"/>
      <c r="S36" s="787"/>
      <c r="T36" s="787"/>
      <c r="U36" s="787"/>
      <c r="V36" s="787"/>
      <c r="W36" s="787"/>
      <c r="X36" s="787"/>
      <c r="Y36" s="787"/>
      <c r="Z36" s="787"/>
      <c r="AA36" s="787"/>
      <c r="AB36" s="787"/>
      <c r="AC36" s="787"/>
      <c r="AD36" s="787"/>
      <c r="AE36" s="788"/>
      <c r="AF36" s="789"/>
      <c r="AG36" s="790"/>
      <c r="AH36" s="790"/>
      <c r="AI36" s="790"/>
      <c r="AJ36" s="791"/>
      <c r="AK36" s="745"/>
      <c r="AL36" s="833"/>
      <c r="AM36" s="833"/>
      <c r="AN36" s="833"/>
      <c r="AO36" s="833"/>
      <c r="AP36" s="833"/>
      <c r="AQ36" s="833"/>
      <c r="AR36" s="833"/>
      <c r="AS36" s="833"/>
      <c r="AT36" s="833"/>
      <c r="AU36" s="833"/>
      <c r="AV36" s="833"/>
      <c r="AW36" s="833"/>
      <c r="AX36" s="833"/>
      <c r="AY36" s="833"/>
      <c r="AZ36" s="834"/>
      <c r="BA36" s="834"/>
      <c r="BB36" s="834"/>
      <c r="BC36" s="834"/>
      <c r="BD36" s="834"/>
      <c r="BE36" s="835"/>
      <c r="BF36" s="835"/>
      <c r="BG36" s="835"/>
      <c r="BH36" s="835"/>
      <c r="BI36" s="836"/>
      <c r="BJ36" s="232"/>
      <c r="BK36" s="232"/>
      <c r="BL36" s="232"/>
      <c r="BM36" s="232"/>
      <c r="BN36" s="232"/>
      <c r="BO36" s="241"/>
      <c r="BP36" s="241"/>
      <c r="BQ36" s="238">
        <v>30</v>
      </c>
      <c r="BR36" s="239"/>
      <c r="BS36" s="776"/>
      <c r="BT36" s="777"/>
      <c r="BU36" s="777"/>
      <c r="BV36" s="777"/>
      <c r="BW36" s="777"/>
      <c r="BX36" s="777"/>
      <c r="BY36" s="777"/>
      <c r="BZ36" s="777"/>
      <c r="CA36" s="777"/>
      <c r="CB36" s="777"/>
      <c r="CC36" s="777"/>
      <c r="CD36" s="777"/>
      <c r="CE36" s="777"/>
      <c r="CF36" s="777"/>
      <c r="CG36" s="778"/>
      <c r="CH36" s="779"/>
      <c r="CI36" s="780"/>
      <c r="CJ36" s="780"/>
      <c r="CK36" s="780"/>
      <c r="CL36" s="781"/>
      <c r="CM36" s="779"/>
      <c r="CN36" s="780"/>
      <c r="CO36" s="780"/>
      <c r="CP36" s="780"/>
      <c r="CQ36" s="781"/>
      <c r="CR36" s="779"/>
      <c r="CS36" s="780"/>
      <c r="CT36" s="780"/>
      <c r="CU36" s="780"/>
      <c r="CV36" s="781"/>
      <c r="CW36" s="779"/>
      <c r="CX36" s="780"/>
      <c r="CY36" s="780"/>
      <c r="CZ36" s="780"/>
      <c r="DA36" s="781"/>
      <c r="DB36" s="779"/>
      <c r="DC36" s="780"/>
      <c r="DD36" s="780"/>
      <c r="DE36" s="780"/>
      <c r="DF36" s="781"/>
      <c r="DG36" s="779"/>
      <c r="DH36" s="780"/>
      <c r="DI36" s="780"/>
      <c r="DJ36" s="780"/>
      <c r="DK36" s="781"/>
      <c r="DL36" s="779"/>
      <c r="DM36" s="780"/>
      <c r="DN36" s="780"/>
      <c r="DO36" s="780"/>
      <c r="DP36" s="781"/>
      <c r="DQ36" s="779"/>
      <c r="DR36" s="780"/>
      <c r="DS36" s="780"/>
      <c r="DT36" s="780"/>
      <c r="DU36" s="781"/>
      <c r="DV36" s="776"/>
      <c r="DW36" s="777"/>
      <c r="DX36" s="777"/>
      <c r="DY36" s="777"/>
      <c r="DZ36" s="782"/>
      <c r="EA36" s="230"/>
    </row>
    <row r="37" spans="1:131" ht="26.25" customHeight="1" x14ac:dyDescent="0.15">
      <c r="A37" s="242">
        <v>10</v>
      </c>
      <c r="B37" s="783"/>
      <c r="C37" s="784"/>
      <c r="D37" s="784"/>
      <c r="E37" s="784"/>
      <c r="F37" s="784"/>
      <c r="G37" s="784"/>
      <c r="H37" s="784"/>
      <c r="I37" s="784"/>
      <c r="J37" s="784"/>
      <c r="K37" s="784"/>
      <c r="L37" s="784"/>
      <c r="M37" s="784"/>
      <c r="N37" s="784"/>
      <c r="O37" s="784"/>
      <c r="P37" s="785"/>
      <c r="Q37" s="786"/>
      <c r="R37" s="787"/>
      <c r="S37" s="787"/>
      <c r="T37" s="787"/>
      <c r="U37" s="787"/>
      <c r="V37" s="787"/>
      <c r="W37" s="787"/>
      <c r="X37" s="787"/>
      <c r="Y37" s="787"/>
      <c r="Z37" s="787"/>
      <c r="AA37" s="787"/>
      <c r="AB37" s="787"/>
      <c r="AC37" s="787"/>
      <c r="AD37" s="787"/>
      <c r="AE37" s="788"/>
      <c r="AF37" s="789"/>
      <c r="AG37" s="790"/>
      <c r="AH37" s="790"/>
      <c r="AI37" s="790"/>
      <c r="AJ37" s="791"/>
      <c r="AK37" s="745"/>
      <c r="AL37" s="833"/>
      <c r="AM37" s="833"/>
      <c r="AN37" s="833"/>
      <c r="AO37" s="833"/>
      <c r="AP37" s="833"/>
      <c r="AQ37" s="833"/>
      <c r="AR37" s="833"/>
      <c r="AS37" s="833"/>
      <c r="AT37" s="833"/>
      <c r="AU37" s="833"/>
      <c r="AV37" s="833"/>
      <c r="AW37" s="833"/>
      <c r="AX37" s="833"/>
      <c r="AY37" s="833"/>
      <c r="AZ37" s="834"/>
      <c r="BA37" s="834"/>
      <c r="BB37" s="834"/>
      <c r="BC37" s="834"/>
      <c r="BD37" s="834"/>
      <c r="BE37" s="835"/>
      <c r="BF37" s="835"/>
      <c r="BG37" s="835"/>
      <c r="BH37" s="835"/>
      <c r="BI37" s="836"/>
      <c r="BJ37" s="232"/>
      <c r="BK37" s="232"/>
      <c r="BL37" s="232"/>
      <c r="BM37" s="232"/>
      <c r="BN37" s="232"/>
      <c r="BO37" s="241"/>
      <c r="BP37" s="241"/>
      <c r="BQ37" s="238">
        <v>31</v>
      </c>
      <c r="BR37" s="239"/>
      <c r="BS37" s="776"/>
      <c r="BT37" s="777"/>
      <c r="BU37" s="777"/>
      <c r="BV37" s="777"/>
      <c r="BW37" s="777"/>
      <c r="BX37" s="777"/>
      <c r="BY37" s="777"/>
      <c r="BZ37" s="777"/>
      <c r="CA37" s="777"/>
      <c r="CB37" s="777"/>
      <c r="CC37" s="777"/>
      <c r="CD37" s="777"/>
      <c r="CE37" s="777"/>
      <c r="CF37" s="777"/>
      <c r="CG37" s="778"/>
      <c r="CH37" s="779"/>
      <c r="CI37" s="780"/>
      <c r="CJ37" s="780"/>
      <c r="CK37" s="780"/>
      <c r="CL37" s="781"/>
      <c r="CM37" s="779"/>
      <c r="CN37" s="780"/>
      <c r="CO37" s="780"/>
      <c r="CP37" s="780"/>
      <c r="CQ37" s="781"/>
      <c r="CR37" s="779"/>
      <c r="CS37" s="780"/>
      <c r="CT37" s="780"/>
      <c r="CU37" s="780"/>
      <c r="CV37" s="781"/>
      <c r="CW37" s="779"/>
      <c r="CX37" s="780"/>
      <c r="CY37" s="780"/>
      <c r="CZ37" s="780"/>
      <c r="DA37" s="781"/>
      <c r="DB37" s="779"/>
      <c r="DC37" s="780"/>
      <c r="DD37" s="780"/>
      <c r="DE37" s="780"/>
      <c r="DF37" s="781"/>
      <c r="DG37" s="779"/>
      <c r="DH37" s="780"/>
      <c r="DI37" s="780"/>
      <c r="DJ37" s="780"/>
      <c r="DK37" s="781"/>
      <c r="DL37" s="779"/>
      <c r="DM37" s="780"/>
      <c r="DN37" s="780"/>
      <c r="DO37" s="780"/>
      <c r="DP37" s="781"/>
      <c r="DQ37" s="779"/>
      <c r="DR37" s="780"/>
      <c r="DS37" s="780"/>
      <c r="DT37" s="780"/>
      <c r="DU37" s="781"/>
      <c r="DV37" s="776"/>
      <c r="DW37" s="777"/>
      <c r="DX37" s="777"/>
      <c r="DY37" s="777"/>
      <c r="DZ37" s="782"/>
      <c r="EA37" s="230"/>
    </row>
    <row r="38" spans="1:131" ht="26.25" customHeight="1" x14ac:dyDescent="0.15">
      <c r="A38" s="242">
        <v>11</v>
      </c>
      <c r="B38" s="783"/>
      <c r="C38" s="784"/>
      <c r="D38" s="784"/>
      <c r="E38" s="784"/>
      <c r="F38" s="784"/>
      <c r="G38" s="784"/>
      <c r="H38" s="784"/>
      <c r="I38" s="784"/>
      <c r="J38" s="784"/>
      <c r="K38" s="784"/>
      <c r="L38" s="784"/>
      <c r="M38" s="784"/>
      <c r="N38" s="784"/>
      <c r="O38" s="784"/>
      <c r="P38" s="785"/>
      <c r="Q38" s="786"/>
      <c r="R38" s="787"/>
      <c r="S38" s="787"/>
      <c r="T38" s="787"/>
      <c r="U38" s="787"/>
      <c r="V38" s="787"/>
      <c r="W38" s="787"/>
      <c r="X38" s="787"/>
      <c r="Y38" s="787"/>
      <c r="Z38" s="787"/>
      <c r="AA38" s="787"/>
      <c r="AB38" s="787"/>
      <c r="AC38" s="787"/>
      <c r="AD38" s="787"/>
      <c r="AE38" s="788"/>
      <c r="AF38" s="789"/>
      <c r="AG38" s="790"/>
      <c r="AH38" s="790"/>
      <c r="AI38" s="790"/>
      <c r="AJ38" s="791"/>
      <c r="AK38" s="745"/>
      <c r="AL38" s="833"/>
      <c r="AM38" s="833"/>
      <c r="AN38" s="833"/>
      <c r="AO38" s="833"/>
      <c r="AP38" s="833"/>
      <c r="AQ38" s="833"/>
      <c r="AR38" s="833"/>
      <c r="AS38" s="833"/>
      <c r="AT38" s="833"/>
      <c r="AU38" s="833"/>
      <c r="AV38" s="833"/>
      <c r="AW38" s="833"/>
      <c r="AX38" s="833"/>
      <c r="AY38" s="833"/>
      <c r="AZ38" s="834"/>
      <c r="BA38" s="834"/>
      <c r="BB38" s="834"/>
      <c r="BC38" s="834"/>
      <c r="BD38" s="834"/>
      <c r="BE38" s="835"/>
      <c r="BF38" s="835"/>
      <c r="BG38" s="835"/>
      <c r="BH38" s="835"/>
      <c r="BI38" s="836"/>
      <c r="BJ38" s="232"/>
      <c r="BK38" s="232"/>
      <c r="BL38" s="232"/>
      <c r="BM38" s="232"/>
      <c r="BN38" s="232"/>
      <c r="BO38" s="241"/>
      <c r="BP38" s="241"/>
      <c r="BQ38" s="238">
        <v>32</v>
      </c>
      <c r="BR38" s="239"/>
      <c r="BS38" s="776"/>
      <c r="BT38" s="777"/>
      <c r="BU38" s="777"/>
      <c r="BV38" s="777"/>
      <c r="BW38" s="777"/>
      <c r="BX38" s="777"/>
      <c r="BY38" s="777"/>
      <c r="BZ38" s="777"/>
      <c r="CA38" s="777"/>
      <c r="CB38" s="777"/>
      <c r="CC38" s="777"/>
      <c r="CD38" s="777"/>
      <c r="CE38" s="777"/>
      <c r="CF38" s="777"/>
      <c r="CG38" s="778"/>
      <c r="CH38" s="779"/>
      <c r="CI38" s="780"/>
      <c r="CJ38" s="780"/>
      <c r="CK38" s="780"/>
      <c r="CL38" s="781"/>
      <c r="CM38" s="779"/>
      <c r="CN38" s="780"/>
      <c r="CO38" s="780"/>
      <c r="CP38" s="780"/>
      <c r="CQ38" s="781"/>
      <c r="CR38" s="779"/>
      <c r="CS38" s="780"/>
      <c r="CT38" s="780"/>
      <c r="CU38" s="780"/>
      <c r="CV38" s="781"/>
      <c r="CW38" s="779"/>
      <c r="CX38" s="780"/>
      <c r="CY38" s="780"/>
      <c r="CZ38" s="780"/>
      <c r="DA38" s="781"/>
      <c r="DB38" s="779"/>
      <c r="DC38" s="780"/>
      <c r="DD38" s="780"/>
      <c r="DE38" s="780"/>
      <c r="DF38" s="781"/>
      <c r="DG38" s="779"/>
      <c r="DH38" s="780"/>
      <c r="DI38" s="780"/>
      <c r="DJ38" s="780"/>
      <c r="DK38" s="781"/>
      <c r="DL38" s="779"/>
      <c r="DM38" s="780"/>
      <c r="DN38" s="780"/>
      <c r="DO38" s="780"/>
      <c r="DP38" s="781"/>
      <c r="DQ38" s="779"/>
      <c r="DR38" s="780"/>
      <c r="DS38" s="780"/>
      <c r="DT38" s="780"/>
      <c r="DU38" s="781"/>
      <c r="DV38" s="776"/>
      <c r="DW38" s="777"/>
      <c r="DX38" s="777"/>
      <c r="DY38" s="777"/>
      <c r="DZ38" s="782"/>
      <c r="EA38" s="230"/>
    </row>
    <row r="39" spans="1:131" ht="26.25" customHeight="1" x14ac:dyDescent="0.15">
      <c r="A39" s="242">
        <v>12</v>
      </c>
      <c r="B39" s="783"/>
      <c r="C39" s="784"/>
      <c r="D39" s="784"/>
      <c r="E39" s="784"/>
      <c r="F39" s="784"/>
      <c r="G39" s="784"/>
      <c r="H39" s="784"/>
      <c r="I39" s="784"/>
      <c r="J39" s="784"/>
      <c r="K39" s="784"/>
      <c r="L39" s="784"/>
      <c r="M39" s="784"/>
      <c r="N39" s="784"/>
      <c r="O39" s="784"/>
      <c r="P39" s="785"/>
      <c r="Q39" s="786"/>
      <c r="R39" s="787"/>
      <c r="S39" s="787"/>
      <c r="T39" s="787"/>
      <c r="U39" s="787"/>
      <c r="V39" s="787"/>
      <c r="W39" s="787"/>
      <c r="X39" s="787"/>
      <c r="Y39" s="787"/>
      <c r="Z39" s="787"/>
      <c r="AA39" s="787"/>
      <c r="AB39" s="787"/>
      <c r="AC39" s="787"/>
      <c r="AD39" s="787"/>
      <c r="AE39" s="788"/>
      <c r="AF39" s="789"/>
      <c r="AG39" s="790"/>
      <c r="AH39" s="790"/>
      <c r="AI39" s="790"/>
      <c r="AJ39" s="791"/>
      <c r="AK39" s="745"/>
      <c r="AL39" s="833"/>
      <c r="AM39" s="833"/>
      <c r="AN39" s="833"/>
      <c r="AO39" s="833"/>
      <c r="AP39" s="833"/>
      <c r="AQ39" s="833"/>
      <c r="AR39" s="833"/>
      <c r="AS39" s="833"/>
      <c r="AT39" s="833"/>
      <c r="AU39" s="833"/>
      <c r="AV39" s="833"/>
      <c r="AW39" s="833"/>
      <c r="AX39" s="833"/>
      <c r="AY39" s="833"/>
      <c r="AZ39" s="834"/>
      <c r="BA39" s="834"/>
      <c r="BB39" s="834"/>
      <c r="BC39" s="834"/>
      <c r="BD39" s="834"/>
      <c r="BE39" s="835"/>
      <c r="BF39" s="835"/>
      <c r="BG39" s="835"/>
      <c r="BH39" s="835"/>
      <c r="BI39" s="836"/>
      <c r="BJ39" s="232"/>
      <c r="BK39" s="232"/>
      <c r="BL39" s="232"/>
      <c r="BM39" s="232"/>
      <c r="BN39" s="232"/>
      <c r="BO39" s="241"/>
      <c r="BP39" s="241"/>
      <c r="BQ39" s="238">
        <v>33</v>
      </c>
      <c r="BR39" s="239"/>
      <c r="BS39" s="776"/>
      <c r="BT39" s="777"/>
      <c r="BU39" s="777"/>
      <c r="BV39" s="777"/>
      <c r="BW39" s="777"/>
      <c r="BX39" s="777"/>
      <c r="BY39" s="777"/>
      <c r="BZ39" s="777"/>
      <c r="CA39" s="777"/>
      <c r="CB39" s="777"/>
      <c r="CC39" s="777"/>
      <c r="CD39" s="777"/>
      <c r="CE39" s="777"/>
      <c r="CF39" s="777"/>
      <c r="CG39" s="778"/>
      <c r="CH39" s="779"/>
      <c r="CI39" s="780"/>
      <c r="CJ39" s="780"/>
      <c r="CK39" s="780"/>
      <c r="CL39" s="781"/>
      <c r="CM39" s="779"/>
      <c r="CN39" s="780"/>
      <c r="CO39" s="780"/>
      <c r="CP39" s="780"/>
      <c r="CQ39" s="781"/>
      <c r="CR39" s="779"/>
      <c r="CS39" s="780"/>
      <c r="CT39" s="780"/>
      <c r="CU39" s="780"/>
      <c r="CV39" s="781"/>
      <c r="CW39" s="779"/>
      <c r="CX39" s="780"/>
      <c r="CY39" s="780"/>
      <c r="CZ39" s="780"/>
      <c r="DA39" s="781"/>
      <c r="DB39" s="779"/>
      <c r="DC39" s="780"/>
      <c r="DD39" s="780"/>
      <c r="DE39" s="780"/>
      <c r="DF39" s="781"/>
      <c r="DG39" s="779"/>
      <c r="DH39" s="780"/>
      <c r="DI39" s="780"/>
      <c r="DJ39" s="780"/>
      <c r="DK39" s="781"/>
      <c r="DL39" s="779"/>
      <c r="DM39" s="780"/>
      <c r="DN39" s="780"/>
      <c r="DO39" s="780"/>
      <c r="DP39" s="781"/>
      <c r="DQ39" s="779"/>
      <c r="DR39" s="780"/>
      <c r="DS39" s="780"/>
      <c r="DT39" s="780"/>
      <c r="DU39" s="781"/>
      <c r="DV39" s="776"/>
      <c r="DW39" s="777"/>
      <c r="DX39" s="777"/>
      <c r="DY39" s="777"/>
      <c r="DZ39" s="782"/>
      <c r="EA39" s="230"/>
    </row>
    <row r="40" spans="1:131" ht="26.25" customHeight="1" x14ac:dyDescent="0.15">
      <c r="A40" s="238">
        <v>13</v>
      </c>
      <c r="B40" s="783"/>
      <c r="C40" s="784"/>
      <c r="D40" s="784"/>
      <c r="E40" s="784"/>
      <c r="F40" s="784"/>
      <c r="G40" s="784"/>
      <c r="H40" s="784"/>
      <c r="I40" s="784"/>
      <c r="J40" s="784"/>
      <c r="K40" s="784"/>
      <c r="L40" s="784"/>
      <c r="M40" s="784"/>
      <c r="N40" s="784"/>
      <c r="O40" s="784"/>
      <c r="P40" s="785"/>
      <c r="Q40" s="786"/>
      <c r="R40" s="787"/>
      <c r="S40" s="787"/>
      <c r="T40" s="787"/>
      <c r="U40" s="787"/>
      <c r="V40" s="787"/>
      <c r="W40" s="787"/>
      <c r="X40" s="787"/>
      <c r="Y40" s="787"/>
      <c r="Z40" s="787"/>
      <c r="AA40" s="787"/>
      <c r="AB40" s="787"/>
      <c r="AC40" s="787"/>
      <c r="AD40" s="787"/>
      <c r="AE40" s="788"/>
      <c r="AF40" s="789"/>
      <c r="AG40" s="790"/>
      <c r="AH40" s="790"/>
      <c r="AI40" s="790"/>
      <c r="AJ40" s="791"/>
      <c r="AK40" s="745"/>
      <c r="AL40" s="833"/>
      <c r="AM40" s="833"/>
      <c r="AN40" s="833"/>
      <c r="AO40" s="833"/>
      <c r="AP40" s="833"/>
      <c r="AQ40" s="833"/>
      <c r="AR40" s="833"/>
      <c r="AS40" s="833"/>
      <c r="AT40" s="833"/>
      <c r="AU40" s="833"/>
      <c r="AV40" s="833"/>
      <c r="AW40" s="833"/>
      <c r="AX40" s="833"/>
      <c r="AY40" s="833"/>
      <c r="AZ40" s="834"/>
      <c r="BA40" s="834"/>
      <c r="BB40" s="834"/>
      <c r="BC40" s="834"/>
      <c r="BD40" s="834"/>
      <c r="BE40" s="835"/>
      <c r="BF40" s="835"/>
      <c r="BG40" s="835"/>
      <c r="BH40" s="835"/>
      <c r="BI40" s="836"/>
      <c r="BJ40" s="232"/>
      <c r="BK40" s="232"/>
      <c r="BL40" s="232"/>
      <c r="BM40" s="232"/>
      <c r="BN40" s="232"/>
      <c r="BO40" s="241"/>
      <c r="BP40" s="241"/>
      <c r="BQ40" s="238">
        <v>34</v>
      </c>
      <c r="BR40" s="239"/>
      <c r="BS40" s="776"/>
      <c r="BT40" s="777"/>
      <c r="BU40" s="777"/>
      <c r="BV40" s="777"/>
      <c r="BW40" s="777"/>
      <c r="BX40" s="777"/>
      <c r="BY40" s="777"/>
      <c r="BZ40" s="777"/>
      <c r="CA40" s="777"/>
      <c r="CB40" s="777"/>
      <c r="CC40" s="777"/>
      <c r="CD40" s="777"/>
      <c r="CE40" s="777"/>
      <c r="CF40" s="777"/>
      <c r="CG40" s="778"/>
      <c r="CH40" s="779"/>
      <c r="CI40" s="780"/>
      <c r="CJ40" s="780"/>
      <c r="CK40" s="780"/>
      <c r="CL40" s="781"/>
      <c r="CM40" s="779"/>
      <c r="CN40" s="780"/>
      <c r="CO40" s="780"/>
      <c r="CP40" s="780"/>
      <c r="CQ40" s="781"/>
      <c r="CR40" s="779"/>
      <c r="CS40" s="780"/>
      <c r="CT40" s="780"/>
      <c r="CU40" s="780"/>
      <c r="CV40" s="781"/>
      <c r="CW40" s="779"/>
      <c r="CX40" s="780"/>
      <c r="CY40" s="780"/>
      <c r="CZ40" s="780"/>
      <c r="DA40" s="781"/>
      <c r="DB40" s="779"/>
      <c r="DC40" s="780"/>
      <c r="DD40" s="780"/>
      <c r="DE40" s="780"/>
      <c r="DF40" s="781"/>
      <c r="DG40" s="779"/>
      <c r="DH40" s="780"/>
      <c r="DI40" s="780"/>
      <c r="DJ40" s="780"/>
      <c r="DK40" s="781"/>
      <c r="DL40" s="779"/>
      <c r="DM40" s="780"/>
      <c r="DN40" s="780"/>
      <c r="DO40" s="780"/>
      <c r="DP40" s="781"/>
      <c r="DQ40" s="779"/>
      <c r="DR40" s="780"/>
      <c r="DS40" s="780"/>
      <c r="DT40" s="780"/>
      <c r="DU40" s="781"/>
      <c r="DV40" s="776"/>
      <c r="DW40" s="777"/>
      <c r="DX40" s="777"/>
      <c r="DY40" s="777"/>
      <c r="DZ40" s="782"/>
      <c r="EA40" s="230"/>
    </row>
    <row r="41" spans="1:131" ht="26.25" customHeight="1" x14ac:dyDescent="0.15">
      <c r="A41" s="238">
        <v>14</v>
      </c>
      <c r="B41" s="783"/>
      <c r="C41" s="784"/>
      <c r="D41" s="784"/>
      <c r="E41" s="784"/>
      <c r="F41" s="784"/>
      <c r="G41" s="784"/>
      <c r="H41" s="784"/>
      <c r="I41" s="784"/>
      <c r="J41" s="784"/>
      <c r="K41" s="784"/>
      <c r="L41" s="784"/>
      <c r="M41" s="784"/>
      <c r="N41" s="784"/>
      <c r="O41" s="784"/>
      <c r="P41" s="785"/>
      <c r="Q41" s="786"/>
      <c r="R41" s="787"/>
      <c r="S41" s="787"/>
      <c r="T41" s="787"/>
      <c r="U41" s="787"/>
      <c r="V41" s="787"/>
      <c r="W41" s="787"/>
      <c r="X41" s="787"/>
      <c r="Y41" s="787"/>
      <c r="Z41" s="787"/>
      <c r="AA41" s="787"/>
      <c r="AB41" s="787"/>
      <c r="AC41" s="787"/>
      <c r="AD41" s="787"/>
      <c r="AE41" s="788"/>
      <c r="AF41" s="789"/>
      <c r="AG41" s="790"/>
      <c r="AH41" s="790"/>
      <c r="AI41" s="790"/>
      <c r="AJ41" s="791"/>
      <c r="AK41" s="745"/>
      <c r="AL41" s="833"/>
      <c r="AM41" s="833"/>
      <c r="AN41" s="833"/>
      <c r="AO41" s="833"/>
      <c r="AP41" s="833"/>
      <c r="AQ41" s="833"/>
      <c r="AR41" s="833"/>
      <c r="AS41" s="833"/>
      <c r="AT41" s="833"/>
      <c r="AU41" s="833"/>
      <c r="AV41" s="833"/>
      <c r="AW41" s="833"/>
      <c r="AX41" s="833"/>
      <c r="AY41" s="833"/>
      <c r="AZ41" s="834"/>
      <c r="BA41" s="834"/>
      <c r="BB41" s="834"/>
      <c r="BC41" s="834"/>
      <c r="BD41" s="834"/>
      <c r="BE41" s="835"/>
      <c r="BF41" s="835"/>
      <c r="BG41" s="835"/>
      <c r="BH41" s="835"/>
      <c r="BI41" s="836"/>
      <c r="BJ41" s="232"/>
      <c r="BK41" s="232"/>
      <c r="BL41" s="232"/>
      <c r="BM41" s="232"/>
      <c r="BN41" s="232"/>
      <c r="BO41" s="241"/>
      <c r="BP41" s="241"/>
      <c r="BQ41" s="238">
        <v>35</v>
      </c>
      <c r="BR41" s="239"/>
      <c r="BS41" s="776"/>
      <c r="BT41" s="777"/>
      <c r="BU41" s="777"/>
      <c r="BV41" s="777"/>
      <c r="BW41" s="777"/>
      <c r="BX41" s="777"/>
      <c r="BY41" s="777"/>
      <c r="BZ41" s="777"/>
      <c r="CA41" s="777"/>
      <c r="CB41" s="777"/>
      <c r="CC41" s="777"/>
      <c r="CD41" s="777"/>
      <c r="CE41" s="777"/>
      <c r="CF41" s="777"/>
      <c r="CG41" s="778"/>
      <c r="CH41" s="779"/>
      <c r="CI41" s="780"/>
      <c r="CJ41" s="780"/>
      <c r="CK41" s="780"/>
      <c r="CL41" s="781"/>
      <c r="CM41" s="779"/>
      <c r="CN41" s="780"/>
      <c r="CO41" s="780"/>
      <c r="CP41" s="780"/>
      <c r="CQ41" s="781"/>
      <c r="CR41" s="779"/>
      <c r="CS41" s="780"/>
      <c r="CT41" s="780"/>
      <c r="CU41" s="780"/>
      <c r="CV41" s="781"/>
      <c r="CW41" s="779"/>
      <c r="CX41" s="780"/>
      <c r="CY41" s="780"/>
      <c r="CZ41" s="780"/>
      <c r="DA41" s="781"/>
      <c r="DB41" s="779"/>
      <c r="DC41" s="780"/>
      <c r="DD41" s="780"/>
      <c r="DE41" s="780"/>
      <c r="DF41" s="781"/>
      <c r="DG41" s="779"/>
      <c r="DH41" s="780"/>
      <c r="DI41" s="780"/>
      <c r="DJ41" s="780"/>
      <c r="DK41" s="781"/>
      <c r="DL41" s="779"/>
      <c r="DM41" s="780"/>
      <c r="DN41" s="780"/>
      <c r="DO41" s="780"/>
      <c r="DP41" s="781"/>
      <c r="DQ41" s="779"/>
      <c r="DR41" s="780"/>
      <c r="DS41" s="780"/>
      <c r="DT41" s="780"/>
      <c r="DU41" s="781"/>
      <c r="DV41" s="776"/>
      <c r="DW41" s="777"/>
      <c r="DX41" s="777"/>
      <c r="DY41" s="777"/>
      <c r="DZ41" s="782"/>
      <c r="EA41" s="230"/>
    </row>
    <row r="42" spans="1:131" ht="26.25" customHeight="1" x14ac:dyDescent="0.15">
      <c r="A42" s="238">
        <v>15</v>
      </c>
      <c r="B42" s="783"/>
      <c r="C42" s="784"/>
      <c r="D42" s="784"/>
      <c r="E42" s="784"/>
      <c r="F42" s="784"/>
      <c r="G42" s="784"/>
      <c r="H42" s="784"/>
      <c r="I42" s="784"/>
      <c r="J42" s="784"/>
      <c r="K42" s="784"/>
      <c r="L42" s="784"/>
      <c r="M42" s="784"/>
      <c r="N42" s="784"/>
      <c r="O42" s="784"/>
      <c r="P42" s="785"/>
      <c r="Q42" s="786"/>
      <c r="R42" s="787"/>
      <c r="S42" s="787"/>
      <c r="T42" s="787"/>
      <c r="U42" s="787"/>
      <c r="V42" s="787"/>
      <c r="W42" s="787"/>
      <c r="X42" s="787"/>
      <c r="Y42" s="787"/>
      <c r="Z42" s="787"/>
      <c r="AA42" s="787"/>
      <c r="AB42" s="787"/>
      <c r="AC42" s="787"/>
      <c r="AD42" s="787"/>
      <c r="AE42" s="788"/>
      <c r="AF42" s="789"/>
      <c r="AG42" s="790"/>
      <c r="AH42" s="790"/>
      <c r="AI42" s="790"/>
      <c r="AJ42" s="791"/>
      <c r="AK42" s="745"/>
      <c r="AL42" s="833"/>
      <c r="AM42" s="833"/>
      <c r="AN42" s="833"/>
      <c r="AO42" s="833"/>
      <c r="AP42" s="833"/>
      <c r="AQ42" s="833"/>
      <c r="AR42" s="833"/>
      <c r="AS42" s="833"/>
      <c r="AT42" s="833"/>
      <c r="AU42" s="833"/>
      <c r="AV42" s="833"/>
      <c r="AW42" s="833"/>
      <c r="AX42" s="833"/>
      <c r="AY42" s="833"/>
      <c r="AZ42" s="834"/>
      <c r="BA42" s="834"/>
      <c r="BB42" s="834"/>
      <c r="BC42" s="834"/>
      <c r="BD42" s="834"/>
      <c r="BE42" s="835"/>
      <c r="BF42" s="835"/>
      <c r="BG42" s="835"/>
      <c r="BH42" s="835"/>
      <c r="BI42" s="836"/>
      <c r="BJ42" s="232"/>
      <c r="BK42" s="232"/>
      <c r="BL42" s="232"/>
      <c r="BM42" s="232"/>
      <c r="BN42" s="232"/>
      <c r="BO42" s="241"/>
      <c r="BP42" s="241"/>
      <c r="BQ42" s="238">
        <v>36</v>
      </c>
      <c r="BR42" s="239"/>
      <c r="BS42" s="776"/>
      <c r="BT42" s="777"/>
      <c r="BU42" s="777"/>
      <c r="BV42" s="777"/>
      <c r="BW42" s="777"/>
      <c r="BX42" s="777"/>
      <c r="BY42" s="777"/>
      <c r="BZ42" s="777"/>
      <c r="CA42" s="777"/>
      <c r="CB42" s="777"/>
      <c r="CC42" s="777"/>
      <c r="CD42" s="777"/>
      <c r="CE42" s="777"/>
      <c r="CF42" s="777"/>
      <c r="CG42" s="778"/>
      <c r="CH42" s="779"/>
      <c r="CI42" s="780"/>
      <c r="CJ42" s="780"/>
      <c r="CK42" s="780"/>
      <c r="CL42" s="781"/>
      <c r="CM42" s="779"/>
      <c r="CN42" s="780"/>
      <c r="CO42" s="780"/>
      <c r="CP42" s="780"/>
      <c r="CQ42" s="781"/>
      <c r="CR42" s="779"/>
      <c r="CS42" s="780"/>
      <c r="CT42" s="780"/>
      <c r="CU42" s="780"/>
      <c r="CV42" s="781"/>
      <c r="CW42" s="779"/>
      <c r="CX42" s="780"/>
      <c r="CY42" s="780"/>
      <c r="CZ42" s="780"/>
      <c r="DA42" s="781"/>
      <c r="DB42" s="779"/>
      <c r="DC42" s="780"/>
      <c r="DD42" s="780"/>
      <c r="DE42" s="780"/>
      <c r="DF42" s="781"/>
      <c r="DG42" s="779"/>
      <c r="DH42" s="780"/>
      <c r="DI42" s="780"/>
      <c r="DJ42" s="780"/>
      <c r="DK42" s="781"/>
      <c r="DL42" s="779"/>
      <c r="DM42" s="780"/>
      <c r="DN42" s="780"/>
      <c r="DO42" s="780"/>
      <c r="DP42" s="781"/>
      <c r="DQ42" s="779"/>
      <c r="DR42" s="780"/>
      <c r="DS42" s="780"/>
      <c r="DT42" s="780"/>
      <c r="DU42" s="781"/>
      <c r="DV42" s="776"/>
      <c r="DW42" s="777"/>
      <c r="DX42" s="777"/>
      <c r="DY42" s="777"/>
      <c r="DZ42" s="782"/>
      <c r="EA42" s="230"/>
    </row>
    <row r="43" spans="1:131" ht="26.25" customHeight="1" x14ac:dyDescent="0.15">
      <c r="A43" s="238">
        <v>16</v>
      </c>
      <c r="B43" s="783"/>
      <c r="C43" s="784"/>
      <c r="D43" s="784"/>
      <c r="E43" s="784"/>
      <c r="F43" s="784"/>
      <c r="G43" s="784"/>
      <c r="H43" s="784"/>
      <c r="I43" s="784"/>
      <c r="J43" s="784"/>
      <c r="K43" s="784"/>
      <c r="L43" s="784"/>
      <c r="M43" s="784"/>
      <c r="N43" s="784"/>
      <c r="O43" s="784"/>
      <c r="P43" s="785"/>
      <c r="Q43" s="786"/>
      <c r="R43" s="787"/>
      <c r="S43" s="787"/>
      <c r="T43" s="787"/>
      <c r="U43" s="787"/>
      <c r="V43" s="787"/>
      <c r="W43" s="787"/>
      <c r="X43" s="787"/>
      <c r="Y43" s="787"/>
      <c r="Z43" s="787"/>
      <c r="AA43" s="787"/>
      <c r="AB43" s="787"/>
      <c r="AC43" s="787"/>
      <c r="AD43" s="787"/>
      <c r="AE43" s="788"/>
      <c r="AF43" s="789"/>
      <c r="AG43" s="790"/>
      <c r="AH43" s="790"/>
      <c r="AI43" s="790"/>
      <c r="AJ43" s="791"/>
      <c r="AK43" s="745"/>
      <c r="AL43" s="833"/>
      <c r="AM43" s="833"/>
      <c r="AN43" s="833"/>
      <c r="AO43" s="833"/>
      <c r="AP43" s="833"/>
      <c r="AQ43" s="833"/>
      <c r="AR43" s="833"/>
      <c r="AS43" s="833"/>
      <c r="AT43" s="833"/>
      <c r="AU43" s="833"/>
      <c r="AV43" s="833"/>
      <c r="AW43" s="833"/>
      <c r="AX43" s="833"/>
      <c r="AY43" s="833"/>
      <c r="AZ43" s="834"/>
      <c r="BA43" s="834"/>
      <c r="BB43" s="834"/>
      <c r="BC43" s="834"/>
      <c r="BD43" s="834"/>
      <c r="BE43" s="835"/>
      <c r="BF43" s="835"/>
      <c r="BG43" s="835"/>
      <c r="BH43" s="835"/>
      <c r="BI43" s="836"/>
      <c r="BJ43" s="232"/>
      <c r="BK43" s="232"/>
      <c r="BL43" s="232"/>
      <c r="BM43" s="232"/>
      <c r="BN43" s="232"/>
      <c r="BO43" s="241"/>
      <c r="BP43" s="241"/>
      <c r="BQ43" s="238">
        <v>37</v>
      </c>
      <c r="BR43" s="239"/>
      <c r="BS43" s="776"/>
      <c r="BT43" s="777"/>
      <c r="BU43" s="777"/>
      <c r="BV43" s="777"/>
      <c r="BW43" s="777"/>
      <c r="BX43" s="777"/>
      <c r="BY43" s="777"/>
      <c r="BZ43" s="777"/>
      <c r="CA43" s="777"/>
      <c r="CB43" s="777"/>
      <c r="CC43" s="777"/>
      <c r="CD43" s="777"/>
      <c r="CE43" s="777"/>
      <c r="CF43" s="777"/>
      <c r="CG43" s="778"/>
      <c r="CH43" s="779"/>
      <c r="CI43" s="780"/>
      <c r="CJ43" s="780"/>
      <c r="CK43" s="780"/>
      <c r="CL43" s="781"/>
      <c r="CM43" s="779"/>
      <c r="CN43" s="780"/>
      <c r="CO43" s="780"/>
      <c r="CP43" s="780"/>
      <c r="CQ43" s="781"/>
      <c r="CR43" s="779"/>
      <c r="CS43" s="780"/>
      <c r="CT43" s="780"/>
      <c r="CU43" s="780"/>
      <c r="CV43" s="781"/>
      <c r="CW43" s="779"/>
      <c r="CX43" s="780"/>
      <c r="CY43" s="780"/>
      <c r="CZ43" s="780"/>
      <c r="DA43" s="781"/>
      <c r="DB43" s="779"/>
      <c r="DC43" s="780"/>
      <c r="DD43" s="780"/>
      <c r="DE43" s="780"/>
      <c r="DF43" s="781"/>
      <c r="DG43" s="779"/>
      <c r="DH43" s="780"/>
      <c r="DI43" s="780"/>
      <c r="DJ43" s="780"/>
      <c r="DK43" s="781"/>
      <c r="DL43" s="779"/>
      <c r="DM43" s="780"/>
      <c r="DN43" s="780"/>
      <c r="DO43" s="780"/>
      <c r="DP43" s="781"/>
      <c r="DQ43" s="779"/>
      <c r="DR43" s="780"/>
      <c r="DS43" s="780"/>
      <c r="DT43" s="780"/>
      <c r="DU43" s="781"/>
      <c r="DV43" s="776"/>
      <c r="DW43" s="777"/>
      <c r="DX43" s="777"/>
      <c r="DY43" s="777"/>
      <c r="DZ43" s="782"/>
      <c r="EA43" s="230"/>
    </row>
    <row r="44" spans="1:131" ht="26.25" customHeight="1" x14ac:dyDescent="0.15">
      <c r="A44" s="238">
        <v>17</v>
      </c>
      <c r="B44" s="783"/>
      <c r="C44" s="784"/>
      <c r="D44" s="784"/>
      <c r="E44" s="784"/>
      <c r="F44" s="784"/>
      <c r="G44" s="784"/>
      <c r="H44" s="784"/>
      <c r="I44" s="784"/>
      <c r="J44" s="784"/>
      <c r="K44" s="784"/>
      <c r="L44" s="784"/>
      <c r="M44" s="784"/>
      <c r="N44" s="784"/>
      <c r="O44" s="784"/>
      <c r="P44" s="785"/>
      <c r="Q44" s="786"/>
      <c r="R44" s="787"/>
      <c r="S44" s="787"/>
      <c r="T44" s="787"/>
      <c r="U44" s="787"/>
      <c r="V44" s="787"/>
      <c r="W44" s="787"/>
      <c r="X44" s="787"/>
      <c r="Y44" s="787"/>
      <c r="Z44" s="787"/>
      <c r="AA44" s="787"/>
      <c r="AB44" s="787"/>
      <c r="AC44" s="787"/>
      <c r="AD44" s="787"/>
      <c r="AE44" s="788"/>
      <c r="AF44" s="789"/>
      <c r="AG44" s="790"/>
      <c r="AH44" s="790"/>
      <c r="AI44" s="790"/>
      <c r="AJ44" s="791"/>
      <c r="AK44" s="745"/>
      <c r="AL44" s="833"/>
      <c r="AM44" s="833"/>
      <c r="AN44" s="833"/>
      <c r="AO44" s="833"/>
      <c r="AP44" s="833"/>
      <c r="AQ44" s="833"/>
      <c r="AR44" s="833"/>
      <c r="AS44" s="833"/>
      <c r="AT44" s="833"/>
      <c r="AU44" s="833"/>
      <c r="AV44" s="833"/>
      <c r="AW44" s="833"/>
      <c r="AX44" s="833"/>
      <c r="AY44" s="833"/>
      <c r="AZ44" s="834"/>
      <c r="BA44" s="834"/>
      <c r="BB44" s="834"/>
      <c r="BC44" s="834"/>
      <c r="BD44" s="834"/>
      <c r="BE44" s="835"/>
      <c r="BF44" s="835"/>
      <c r="BG44" s="835"/>
      <c r="BH44" s="835"/>
      <c r="BI44" s="836"/>
      <c r="BJ44" s="232"/>
      <c r="BK44" s="232"/>
      <c r="BL44" s="232"/>
      <c r="BM44" s="232"/>
      <c r="BN44" s="232"/>
      <c r="BO44" s="241"/>
      <c r="BP44" s="241"/>
      <c r="BQ44" s="238">
        <v>38</v>
      </c>
      <c r="BR44" s="239"/>
      <c r="BS44" s="776"/>
      <c r="BT44" s="777"/>
      <c r="BU44" s="777"/>
      <c r="BV44" s="777"/>
      <c r="BW44" s="777"/>
      <c r="BX44" s="777"/>
      <c r="BY44" s="777"/>
      <c r="BZ44" s="777"/>
      <c r="CA44" s="777"/>
      <c r="CB44" s="777"/>
      <c r="CC44" s="777"/>
      <c r="CD44" s="777"/>
      <c r="CE44" s="777"/>
      <c r="CF44" s="777"/>
      <c r="CG44" s="778"/>
      <c r="CH44" s="779"/>
      <c r="CI44" s="780"/>
      <c r="CJ44" s="780"/>
      <c r="CK44" s="780"/>
      <c r="CL44" s="781"/>
      <c r="CM44" s="779"/>
      <c r="CN44" s="780"/>
      <c r="CO44" s="780"/>
      <c r="CP44" s="780"/>
      <c r="CQ44" s="781"/>
      <c r="CR44" s="779"/>
      <c r="CS44" s="780"/>
      <c r="CT44" s="780"/>
      <c r="CU44" s="780"/>
      <c r="CV44" s="781"/>
      <c r="CW44" s="779"/>
      <c r="CX44" s="780"/>
      <c r="CY44" s="780"/>
      <c r="CZ44" s="780"/>
      <c r="DA44" s="781"/>
      <c r="DB44" s="779"/>
      <c r="DC44" s="780"/>
      <c r="DD44" s="780"/>
      <c r="DE44" s="780"/>
      <c r="DF44" s="781"/>
      <c r="DG44" s="779"/>
      <c r="DH44" s="780"/>
      <c r="DI44" s="780"/>
      <c r="DJ44" s="780"/>
      <c r="DK44" s="781"/>
      <c r="DL44" s="779"/>
      <c r="DM44" s="780"/>
      <c r="DN44" s="780"/>
      <c r="DO44" s="780"/>
      <c r="DP44" s="781"/>
      <c r="DQ44" s="779"/>
      <c r="DR44" s="780"/>
      <c r="DS44" s="780"/>
      <c r="DT44" s="780"/>
      <c r="DU44" s="781"/>
      <c r="DV44" s="776"/>
      <c r="DW44" s="777"/>
      <c r="DX44" s="777"/>
      <c r="DY44" s="777"/>
      <c r="DZ44" s="782"/>
      <c r="EA44" s="230"/>
    </row>
    <row r="45" spans="1:131" ht="26.25" customHeight="1" x14ac:dyDescent="0.15">
      <c r="A45" s="238">
        <v>18</v>
      </c>
      <c r="B45" s="783"/>
      <c r="C45" s="784"/>
      <c r="D45" s="784"/>
      <c r="E45" s="784"/>
      <c r="F45" s="784"/>
      <c r="G45" s="784"/>
      <c r="H45" s="784"/>
      <c r="I45" s="784"/>
      <c r="J45" s="784"/>
      <c r="K45" s="784"/>
      <c r="L45" s="784"/>
      <c r="M45" s="784"/>
      <c r="N45" s="784"/>
      <c r="O45" s="784"/>
      <c r="P45" s="785"/>
      <c r="Q45" s="786"/>
      <c r="R45" s="787"/>
      <c r="S45" s="787"/>
      <c r="T45" s="787"/>
      <c r="U45" s="787"/>
      <c r="V45" s="787"/>
      <c r="W45" s="787"/>
      <c r="X45" s="787"/>
      <c r="Y45" s="787"/>
      <c r="Z45" s="787"/>
      <c r="AA45" s="787"/>
      <c r="AB45" s="787"/>
      <c r="AC45" s="787"/>
      <c r="AD45" s="787"/>
      <c r="AE45" s="788"/>
      <c r="AF45" s="789"/>
      <c r="AG45" s="790"/>
      <c r="AH45" s="790"/>
      <c r="AI45" s="790"/>
      <c r="AJ45" s="791"/>
      <c r="AK45" s="745"/>
      <c r="AL45" s="833"/>
      <c r="AM45" s="833"/>
      <c r="AN45" s="833"/>
      <c r="AO45" s="833"/>
      <c r="AP45" s="833"/>
      <c r="AQ45" s="833"/>
      <c r="AR45" s="833"/>
      <c r="AS45" s="833"/>
      <c r="AT45" s="833"/>
      <c r="AU45" s="833"/>
      <c r="AV45" s="833"/>
      <c r="AW45" s="833"/>
      <c r="AX45" s="833"/>
      <c r="AY45" s="833"/>
      <c r="AZ45" s="834"/>
      <c r="BA45" s="834"/>
      <c r="BB45" s="834"/>
      <c r="BC45" s="834"/>
      <c r="BD45" s="834"/>
      <c r="BE45" s="835"/>
      <c r="BF45" s="835"/>
      <c r="BG45" s="835"/>
      <c r="BH45" s="835"/>
      <c r="BI45" s="836"/>
      <c r="BJ45" s="232"/>
      <c r="BK45" s="232"/>
      <c r="BL45" s="232"/>
      <c r="BM45" s="232"/>
      <c r="BN45" s="232"/>
      <c r="BO45" s="241"/>
      <c r="BP45" s="241"/>
      <c r="BQ45" s="238">
        <v>39</v>
      </c>
      <c r="BR45" s="239"/>
      <c r="BS45" s="776"/>
      <c r="BT45" s="777"/>
      <c r="BU45" s="777"/>
      <c r="BV45" s="777"/>
      <c r="BW45" s="777"/>
      <c r="BX45" s="777"/>
      <c r="BY45" s="777"/>
      <c r="BZ45" s="777"/>
      <c r="CA45" s="777"/>
      <c r="CB45" s="777"/>
      <c r="CC45" s="777"/>
      <c r="CD45" s="777"/>
      <c r="CE45" s="777"/>
      <c r="CF45" s="777"/>
      <c r="CG45" s="778"/>
      <c r="CH45" s="779"/>
      <c r="CI45" s="780"/>
      <c r="CJ45" s="780"/>
      <c r="CK45" s="780"/>
      <c r="CL45" s="781"/>
      <c r="CM45" s="779"/>
      <c r="CN45" s="780"/>
      <c r="CO45" s="780"/>
      <c r="CP45" s="780"/>
      <c r="CQ45" s="781"/>
      <c r="CR45" s="779"/>
      <c r="CS45" s="780"/>
      <c r="CT45" s="780"/>
      <c r="CU45" s="780"/>
      <c r="CV45" s="781"/>
      <c r="CW45" s="779"/>
      <c r="CX45" s="780"/>
      <c r="CY45" s="780"/>
      <c r="CZ45" s="780"/>
      <c r="DA45" s="781"/>
      <c r="DB45" s="779"/>
      <c r="DC45" s="780"/>
      <c r="DD45" s="780"/>
      <c r="DE45" s="780"/>
      <c r="DF45" s="781"/>
      <c r="DG45" s="779"/>
      <c r="DH45" s="780"/>
      <c r="DI45" s="780"/>
      <c r="DJ45" s="780"/>
      <c r="DK45" s="781"/>
      <c r="DL45" s="779"/>
      <c r="DM45" s="780"/>
      <c r="DN45" s="780"/>
      <c r="DO45" s="780"/>
      <c r="DP45" s="781"/>
      <c r="DQ45" s="779"/>
      <c r="DR45" s="780"/>
      <c r="DS45" s="780"/>
      <c r="DT45" s="780"/>
      <c r="DU45" s="781"/>
      <c r="DV45" s="776"/>
      <c r="DW45" s="777"/>
      <c r="DX45" s="777"/>
      <c r="DY45" s="777"/>
      <c r="DZ45" s="782"/>
      <c r="EA45" s="230"/>
    </row>
    <row r="46" spans="1:131" ht="26.25" customHeight="1" x14ac:dyDescent="0.15">
      <c r="A46" s="238">
        <v>19</v>
      </c>
      <c r="B46" s="783"/>
      <c r="C46" s="784"/>
      <c r="D46" s="784"/>
      <c r="E46" s="784"/>
      <c r="F46" s="784"/>
      <c r="G46" s="784"/>
      <c r="H46" s="784"/>
      <c r="I46" s="784"/>
      <c r="J46" s="784"/>
      <c r="K46" s="784"/>
      <c r="L46" s="784"/>
      <c r="M46" s="784"/>
      <c r="N46" s="784"/>
      <c r="O46" s="784"/>
      <c r="P46" s="785"/>
      <c r="Q46" s="786"/>
      <c r="R46" s="787"/>
      <c r="S46" s="787"/>
      <c r="T46" s="787"/>
      <c r="U46" s="787"/>
      <c r="V46" s="787"/>
      <c r="W46" s="787"/>
      <c r="X46" s="787"/>
      <c r="Y46" s="787"/>
      <c r="Z46" s="787"/>
      <c r="AA46" s="787"/>
      <c r="AB46" s="787"/>
      <c r="AC46" s="787"/>
      <c r="AD46" s="787"/>
      <c r="AE46" s="788"/>
      <c r="AF46" s="789"/>
      <c r="AG46" s="790"/>
      <c r="AH46" s="790"/>
      <c r="AI46" s="790"/>
      <c r="AJ46" s="791"/>
      <c r="AK46" s="745"/>
      <c r="AL46" s="833"/>
      <c r="AM46" s="833"/>
      <c r="AN46" s="833"/>
      <c r="AO46" s="833"/>
      <c r="AP46" s="833"/>
      <c r="AQ46" s="833"/>
      <c r="AR46" s="833"/>
      <c r="AS46" s="833"/>
      <c r="AT46" s="833"/>
      <c r="AU46" s="833"/>
      <c r="AV46" s="833"/>
      <c r="AW46" s="833"/>
      <c r="AX46" s="833"/>
      <c r="AY46" s="833"/>
      <c r="AZ46" s="834"/>
      <c r="BA46" s="834"/>
      <c r="BB46" s="834"/>
      <c r="BC46" s="834"/>
      <c r="BD46" s="834"/>
      <c r="BE46" s="835"/>
      <c r="BF46" s="835"/>
      <c r="BG46" s="835"/>
      <c r="BH46" s="835"/>
      <c r="BI46" s="836"/>
      <c r="BJ46" s="232"/>
      <c r="BK46" s="232"/>
      <c r="BL46" s="232"/>
      <c r="BM46" s="232"/>
      <c r="BN46" s="232"/>
      <c r="BO46" s="241"/>
      <c r="BP46" s="241"/>
      <c r="BQ46" s="238">
        <v>40</v>
      </c>
      <c r="BR46" s="239"/>
      <c r="BS46" s="776"/>
      <c r="BT46" s="777"/>
      <c r="BU46" s="777"/>
      <c r="BV46" s="777"/>
      <c r="BW46" s="777"/>
      <c r="BX46" s="777"/>
      <c r="BY46" s="777"/>
      <c r="BZ46" s="777"/>
      <c r="CA46" s="777"/>
      <c r="CB46" s="777"/>
      <c r="CC46" s="777"/>
      <c r="CD46" s="777"/>
      <c r="CE46" s="777"/>
      <c r="CF46" s="777"/>
      <c r="CG46" s="778"/>
      <c r="CH46" s="779"/>
      <c r="CI46" s="780"/>
      <c r="CJ46" s="780"/>
      <c r="CK46" s="780"/>
      <c r="CL46" s="781"/>
      <c r="CM46" s="779"/>
      <c r="CN46" s="780"/>
      <c r="CO46" s="780"/>
      <c r="CP46" s="780"/>
      <c r="CQ46" s="781"/>
      <c r="CR46" s="779"/>
      <c r="CS46" s="780"/>
      <c r="CT46" s="780"/>
      <c r="CU46" s="780"/>
      <c r="CV46" s="781"/>
      <c r="CW46" s="779"/>
      <c r="CX46" s="780"/>
      <c r="CY46" s="780"/>
      <c r="CZ46" s="780"/>
      <c r="DA46" s="781"/>
      <c r="DB46" s="779"/>
      <c r="DC46" s="780"/>
      <c r="DD46" s="780"/>
      <c r="DE46" s="780"/>
      <c r="DF46" s="781"/>
      <c r="DG46" s="779"/>
      <c r="DH46" s="780"/>
      <c r="DI46" s="780"/>
      <c r="DJ46" s="780"/>
      <c r="DK46" s="781"/>
      <c r="DL46" s="779"/>
      <c r="DM46" s="780"/>
      <c r="DN46" s="780"/>
      <c r="DO46" s="780"/>
      <c r="DP46" s="781"/>
      <c r="DQ46" s="779"/>
      <c r="DR46" s="780"/>
      <c r="DS46" s="780"/>
      <c r="DT46" s="780"/>
      <c r="DU46" s="781"/>
      <c r="DV46" s="776"/>
      <c r="DW46" s="777"/>
      <c r="DX46" s="777"/>
      <c r="DY46" s="777"/>
      <c r="DZ46" s="782"/>
      <c r="EA46" s="230"/>
    </row>
    <row r="47" spans="1:131" ht="26.25" customHeight="1" x14ac:dyDescent="0.15">
      <c r="A47" s="238">
        <v>20</v>
      </c>
      <c r="B47" s="783"/>
      <c r="C47" s="784"/>
      <c r="D47" s="784"/>
      <c r="E47" s="784"/>
      <c r="F47" s="784"/>
      <c r="G47" s="784"/>
      <c r="H47" s="784"/>
      <c r="I47" s="784"/>
      <c r="J47" s="784"/>
      <c r="K47" s="784"/>
      <c r="L47" s="784"/>
      <c r="M47" s="784"/>
      <c r="N47" s="784"/>
      <c r="O47" s="784"/>
      <c r="P47" s="785"/>
      <c r="Q47" s="786"/>
      <c r="R47" s="787"/>
      <c r="S47" s="787"/>
      <c r="T47" s="787"/>
      <c r="U47" s="787"/>
      <c r="V47" s="787"/>
      <c r="W47" s="787"/>
      <c r="X47" s="787"/>
      <c r="Y47" s="787"/>
      <c r="Z47" s="787"/>
      <c r="AA47" s="787"/>
      <c r="AB47" s="787"/>
      <c r="AC47" s="787"/>
      <c r="AD47" s="787"/>
      <c r="AE47" s="788"/>
      <c r="AF47" s="789"/>
      <c r="AG47" s="790"/>
      <c r="AH47" s="790"/>
      <c r="AI47" s="790"/>
      <c r="AJ47" s="791"/>
      <c r="AK47" s="745"/>
      <c r="AL47" s="833"/>
      <c r="AM47" s="833"/>
      <c r="AN47" s="833"/>
      <c r="AO47" s="833"/>
      <c r="AP47" s="833"/>
      <c r="AQ47" s="833"/>
      <c r="AR47" s="833"/>
      <c r="AS47" s="833"/>
      <c r="AT47" s="833"/>
      <c r="AU47" s="833"/>
      <c r="AV47" s="833"/>
      <c r="AW47" s="833"/>
      <c r="AX47" s="833"/>
      <c r="AY47" s="833"/>
      <c r="AZ47" s="834"/>
      <c r="BA47" s="834"/>
      <c r="BB47" s="834"/>
      <c r="BC47" s="834"/>
      <c r="BD47" s="834"/>
      <c r="BE47" s="835"/>
      <c r="BF47" s="835"/>
      <c r="BG47" s="835"/>
      <c r="BH47" s="835"/>
      <c r="BI47" s="836"/>
      <c r="BJ47" s="232"/>
      <c r="BK47" s="232"/>
      <c r="BL47" s="232"/>
      <c r="BM47" s="232"/>
      <c r="BN47" s="232"/>
      <c r="BO47" s="241"/>
      <c r="BP47" s="241"/>
      <c r="BQ47" s="238">
        <v>41</v>
      </c>
      <c r="BR47" s="239"/>
      <c r="BS47" s="776"/>
      <c r="BT47" s="777"/>
      <c r="BU47" s="777"/>
      <c r="BV47" s="777"/>
      <c r="BW47" s="777"/>
      <c r="BX47" s="777"/>
      <c r="BY47" s="777"/>
      <c r="BZ47" s="777"/>
      <c r="CA47" s="777"/>
      <c r="CB47" s="777"/>
      <c r="CC47" s="777"/>
      <c r="CD47" s="777"/>
      <c r="CE47" s="777"/>
      <c r="CF47" s="777"/>
      <c r="CG47" s="778"/>
      <c r="CH47" s="779"/>
      <c r="CI47" s="780"/>
      <c r="CJ47" s="780"/>
      <c r="CK47" s="780"/>
      <c r="CL47" s="781"/>
      <c r="CM47" s="779"/>
      <c r="CN47" s="780"/>
      <c r="CO47" s="780"/>
      <c r="CP47" s="780"/>
      <c r="CQ47" s="781"/>
      <c r="CR47" s="779"/>
      <c r="CS47" s="780"/>
      <c r="CT47" s="780"/>
      <c r="CU47" s="780"/>
      <c r="CV47" s="781"/>
      <c r="CW47" s="779"/>
      <c r="CX47" s="780"/>
      <c r="CY47" s="780"/>
      <c r="CZ47" s="780"/>
      <c r="DA47" s="781"/>
      <c r="DB47" s="779"/>
      <c r="DC47" s="780"/>
      <c r="DD47" s="780"/>
      <c r="DE47" s="780"/>
      <c r="DF47" s="781"/>
      <c r="DG47" s="779"/>
      <c r="DH47" s="780"/>
      <c r="DI47" s="780"/>
      <c r="DJ47" s="780"/>
      <c r="DK47" s="781"/>
      <c r="DL47" s="779"/>
      <c r="DM47" s="780"/>
      <c r="DN47" s="780"/>
      <c r="DO47" s="780"/>
      <c r="DP47" s="781"/>
      <c r="DQ47" s="779"/>
      <c r="DR47" s="780"/>
      <c r="DS47" s="780"/>
      <c r="DT47" s="780"/>
      <c r="DU47" s="781"/>
      <c r="DV47" s="776"/>
      <c r="DW47" s="777"/>
      <c r="DX47" s="777"/>
      <c r="DY47" s="777"/>
      <c r="DZ47" s="782"/>
      <c r="EA47" s="230"/>
    </row>
    <row r="48" spans="1:131" ht="26.25" customHeight="1" x14ac:dyDescent="0.15">
      <c r="A48" s="238">
        <v>21</v>
      </c>
      <c r="B48" s="783"/>
      <c r="C48" s="784"/>
      <c r="D48" s="784"/>
      <c r="E48" s="784"/>
      <c r="F48" s="784"/>
      <c r="G48" s="784"/>
      <c r="H48" s="784"/>
      <c r="I48" s="784"/>
      <c r="J48" s="784"/>
      <c r="K48" s="784"/>
      <c r="L48" s="784"/>
      <c r="M48" s="784"/>
      <c r="N48" s="784"/>
      <c r="O48" s="784"/>
      <c r="P48" s="785"/>
      <c r="Q48" s="786"/>
      <c r="R48" s="787"/>
      <c r="S48" s="787"/>
      <c r="T48" s="787"/>
      <c r="U48" s="787"/>
      <c r="V48" s="787"/>
      <c r="W48" s="787"/>
      <c r="X48" s="787"/>
      <c r="Y48" s="787"/>
      <c r="Z48" s="787"/>
      <c r="AA48" s="787"/>
      <c r="AB48" s="787"/>
      <c r="AC48" s="787"/>
      <c r="AD48" s="787"/>
      <c r="AE48" s="788"/>
      <c r="AF48" s="789"/>
      <c r="AG48" s="790"/>
      <c r="AH48" s="790"/>
      <c r="AI48" s="790"/>
      <c r="AJ48" s="791"/>
      <c r="AK48" s="745"/>
      <c r="AL48" s="833"/>
      <c r="AM48" s="833"/>
      <c r="AN48" s="833"/>
      <c r="AO48" s="833"/>
      <c r="AP48" s="833"/>
      <c r="AQ48" s="833"/>
      <c r="AR48" s="833"/>
      <c r="AS48" s="833"/>
      <c r="AT48" s="833"/>
      <c r="AU48" s="833"/>
      <c r="AV48" s="833"/>
      <c r="AW48" s="833"/>
      <c r="AX48" s="833"/>
      <c r="AY48" s="833"/>
      <c r="AZ48" s="834"/>
      <c r="BA48" s="834"/>
      <c r="BB48" s="834"/>
      <c r="BC48" s="834"/>
      <c r="BD48" s="834"/>
      <c r="BE48" s="835"/>
      <c r="BF48" s="835"/>
      <c r="BG48" s="835"/>
      <c r="BH48" s="835"/>
      <c r="BI48" s="836"/>
      <c r="BJ48" s="232"/>
      <c r="BK48" s="232"/>
      <c r="BL48" s="232"/>
      <c r="BM48" s="232"/>
      <c r="BN48" s="232"/>
      <c r="BO48" s="241"/>
      <c r="BP48" s="241"/>
      <c r="BQ48" s="238">
        <v>42</v>
      </c>
      <c r="BR48" s="239"/>
      <c r="BS48" s="776"/>
      <c r="BT48" s="777"/>
      <c r="BU48" s="777"/>
      <c r="BV48" s="777"/>
      <c r="BW48" s="777"/>
      <c r="BX48" s="777"/>
      <c r="BY48" s="777"/>
      <c r="BZ48" s="777"/>
      <c r="CA48" s="777"/>
      <c r="CB48" s="777"/>
      <c r="CC48" s="777"/>
      <c r="CD48" s="777"/>
      <c r="CE48" s="777"/>
      <c r="CF48" s="777"/>
      <c r="CG48" s="778"/>
      <c r="CH48" s="779"/>
      <c r="CI48" s="780"/>
      <c r="CJ48" s="780"/>
      <c r="CK48" s="780"/>
      <c r="CL48" s="781"/>
      <c r="CM48" s="779"/>
      <c r="CN48" s="780"/>
      <c r="CO48" s="780"/>
      <c r="CP48" s="780"/>
      <c r="CQ48" s="781"/>
      <c r="CR48" s="779"/>
      <c r="CS48" s="780"/>
      <c r="CT48" s="780"/>
      <c r="CU48" s="780"/>
      <c r="CV48" s="781"/>
      <c r="CW48" s="779"/>
      <c r="CX48" s="780"/>
      <c r="CY48" s="780"/>
      <c r="CZ48" s="780"/>
      <c r="DA48" s="781"/>
      <c r="DB48" s="779"/>
      <c r="DC48" s="780"/>
      <c r="DD48" s="780"/>
      <c r="DE48" s="780"/>
      <c r="DF48" s="781"/>
      <c r="DG48" s="779"/>
      <c r="DH48" s="780"/>
      <c r="DI48" s="780"/>
      <c r="DJ48" s="780"/>
      <c r="DK48" s="781"/>
      <c r="DL48" s="779"/>
      <c r="DM48" s="780"/>
      <c r="DN48" s="780"/>
      <c r="DO48" s="780"/>
      <c r="DP48" s="781"/>
      <c r="DQ48" s="779"/>
      <c r="DR48" s="780"/>
      <c r="DS48" s="780"/>
      <c r="DT48" s="780"/>
      <c r="DU48" s="781"/>
      <c r="DV48" s="776"/>
      <c r="DW48" s="777"/>
      <c r="DX48" s="777"/>
      <c r="DY48" s="777"/>
      <c r="DZ48" s="782"/>
      <c r="EA48" s="230"/>
    </row>
    <row r="49" spans="1:131" ht="26.25" customHeight="1" x14ac:dyDescent="0.15">
      <c r="A49" s="238">
        <v>22</v>
      </c>
      <c r="B49" s="783"/>
      <c r="C49" s="784"/>
      <c r="D49" s="784"/>
      <c r="E49" s="784"/>
      <c r="F49" s="784"/>
      <c r="G49" s="784"/>
      <c r="H49" s="784"/>
      <c r="I49" s="784"/>
      <c r="J49" s="784"/>
      <c r="K49" s="784"/>
      <c r="L49" s="784"/>
      <c r="M49" s="784"/>
      <c r="N49" s="784"/>
      <c r="O49" s="784"/>
      <c r="P49" s="785"/>
      <c r="Q49" s="786"/>
      <c r="R49" s="787"/>
      <c r="S49" s="787"/>
      <c r="T49" s="787"/>
      <c r="U49" s="787"/>
      <c r="V49" s="787"/>
      <c r="W49" s="787"/>
      <c r="X49" s="787"/>
      <c r="Y49" s="787"/>
      <c r="Z49" s="787"/>
      <c r="AA49" s="787"/>
      <c r="AB49" s="787"/>
      <c r="AC49" s="787"/>
      <c r="AD49" s="787"/>
      <c r="AE49" s="788"/>
      <c r="AF49" s="789"/>
      <c r="AG49" s="790"/>
      <c r="AH49" s="790"/>
      <c r="AI49" s="790"/>
      <c r="AJ49" s="791"/>
      <c r="AK49" s="745"/>
      <c r="AL49" s="833"/>
      <c r="AM49" s="833"/>
      <c r="AN49" s="833"/>
      <c r="AO49" s="833"/>
      <c r="AP49" s="833"/>
      <c r="AQ49" s="833"/>
      <c r="AR49" s="833"/>
      <c r="AS49" s="833"/>
      <c r="AT49" s="833"/>
      <c r="AU49" s="833"/>
      <c r="AV49" s="833"/>
      <c r="AW49" s="833"/>
      <c r="AX49" s="833"/>
      <c r="AY49" s="833"/>
      <c r="AZ49" s="834"/>
      <c r="BA49" s="834"/>
      <c r="BB49" s="834"/>
      <c r="BC49" s="834"/>
      <c r="BD49" s="834"/>
      <c r="BE49" s="835"/>
      <c r="BF49" s="835"/>
      <c r="BG49" s="835"/>
      <c r="BH49" s="835"/>
      <c r="BI49" s="836"/>
      <c r="BJ49" s="232"/>
      <c r="BK49" s="232"/>
      <c r="BL49" s="232"/>
      <c r="BM49" s="232"/>
      <c r="BN49" s="232"/>
      <c r="BO49" s="241"/>
      <c r="BP49" s="241"/>
      <c r="BQ49" s="238">
        <v>43</v>
      </c>
      <c r="BR49" s="239"/>
      <c r="BS49" s="776"/>
      <c r="BT49" s="777"/>
      <c r="BU49" s="777"/>
      <c r="BV49" s="777"/>
      <c r="BW49" s="777"/>
      <c r="BX49" s="777"/>
      <c r="BY49" s="777"/>
      <c r="BZ49" s="777"/>
      <c r="CA49" s="777"/>
      <c r="CB49" s="777"/>
      <c r="CC49" s="777"/>
      <c r="CD49" s="777"/>
      <c r="CE49" s="777"/>
      <c r="CF49" s="777"/>
      <c r="CG49" s="778"/>
      <c r="CH49" s="779"/>
      <c r="CI49" s="780"/>
      <c r="CJ49" s="780"/>
      <c r="CK49" s="780"/>
      <c r="CL49" s="781"/>
      <c r="CM49" s="779"/>
      <c r="CN49" s="780"/>
      <c r="CO49" s="780"/>
      <c r="CP49" s="780"/>
      <c r="CQ49" s="781"/>
      <c r="CR49" s="779"/>
      <c r="CS49" s="780"/>
      <c r="CT49" s="780"/>
      <c r="CU49" s="780"/>
      <c r="CV49" s="781"/>
      <c r="CW49" s="779"/>
      <c r="CX49" s="780"/>
      <c r="CY49" s="780"/>
      <c r="CZ49" s="780"/>
      <c r="DA49" s="781"/>
      <c r="DB49" s="779"/>
      <c r="DC49" s="780"/>
      <c r="DD49" s="780"/>
      <c r="DE49" s="780"/>
      <c r="DF49" s="781"/>
      <c r="DG49" s="779"/>
      <c r="DH49" s="780"/>
      <c r="DI49" s="780"/>
      <c r="DJ49" s="780"/>
      <c r="DK49" s="781"/>
      <c r="DL49" s="779"/>
      <c r="DM49" s="780"/>
      <c r="DN49" s="780"/>
      <c r="DO49" s="780"/>
      <c r="DP49" s="781"/>
      <c r="DQ49" s="779"/>
      <c r="DR49" s="780"/>
      <c r="DS49" s="780"/>
      <c r="DT49" s="780"/>
      <c r="DU49" s="781"/>
      <c r="DV49" s="776"/>
      <c r="DW49" s="777"/>
      <c r="DX49" s="777"/>
      <c r="DY49" s="777"/>
      <c r="DZ49" s="782"/>
      <c r="EA49" s="230"/>
    </row>
    <row r="50" spans="1:131" ht="26.25" customHeight="1" x14ac:dyDescent="0.15">
      <c r="A50" s="238">
        <v>23</v>
      </c>
      <c r="B50" s="783"/>
      <c r="C50" s="784"/>
      <c r="D50" s="784"/>
      <c r="E50" s="784"/>
      <c r="F50" s="784"/>
      <c r="G50" s="784"/>
      <c r="H50" s="784"/>
      <c r="I50" s="784"/>
      <c r="J50" s="784"/>
      <c r="K50" s="784"/>
      <c r="L50" s="784"/>
      <c r="M50" s="784"/>
      <c r="N50" s="784"/>
      <c r="O50" s="784"/>
      <c r="P50" s="785"/>
      <c r="Q50" s="837"/>
      <c r="R50" s="838"/>
      <c r="S50" s="838"/>
      <c r="T50" s="838"/>
      <c r="U50" s="838"/>
      <c r="V50" s="838"/>
      <c r="W50" s="838"/>
      <c r="X50" s="838"/>
      <c r="Y50" s="838"/>
      <c r="Z50" s="838"/>
      <c r="AA50" s="838"/>
      <c r="AB50" s="838"/>
      <c r="AC50" s="838"/>
      <c r="AD50" s="838"/>
      <c r="AE50" s="839"/>
      <c r="AF50" s="789"/>
      <c r="AG50" s="790"/>
      <c r="AH50" s="790"/>
      <c r="AI50" s="790"/>
      <c r="AJ50" s="791"/>
      <c r="AK50" s="841"/>
      <c r="AL50" s="838"/>
      <c r="AM50" s="838"/>
      <c r="AN50" s="838"/>
      <c r="AO50" s="838"/>
      <c r="AP50" s="838"/>
      <c r="AQ50" s="838"/>
      <c r="AR50" s="838"/>
      <c r="AS50" s="838"/>
      <c r="AT50" s="838"/>
      <c r="AU50" s="838"/>
      <c r="AV50" s="838"/>
      <c r="AW50" s="838"/>
      <c r="AX50" s="838"/>
      <c r="AY50" s="838"/>
      <c r="AZ50" s="840"/>
      <c r="BA50" s="840"/>
      <c r="BB50" s="840"/>
      <c r="BC50" s="840"/>
      <c r="BD50" s="840"/>
      <c r="BE50" s="835"/>
      <c r="BF50" s="835"/>
      <c r="BG50" s="835"/>
      <c r="BH50" s="835"/>
      <c r="BI50" s="836"/>
      <c r="BJ50" s="232"/>
      <c r="BK50" s="232"/>
      <c r="BL50" s="232"/>
      <c r="BM50" s="232"/>
      <c r="BN50" s="232"/>
      <c r="BO50" s="241"/>
      <c r="BP50" s="241"/>
      <c r="BQ50" s="238">
        <v>44</v>
      </c>
      <c r="BR50" s="239"/>
      <c r="BS50" s="776"/>
      <c r="BT50" s="777"/>
      <c r="BU50" s="777"/>
      <c r="BV50" s="777"/>
      <c r="BW50" s="777"/>
      <c r="BX50" s="777"/>
      <c r="BY50" s="777"/>
      <c r="BZ50" s="777"/>
      <c r="CA50" s="777"/>
      <c r="CB50" s="777"/>
      <c r="CC50" s="777"/>
      <c r="CD50" s="777"/>
      <c r="CE50" s="777"/>
      <c r="CF50" s="777"/>
      <c r="CG50" s="778"/>
      <c r="CH50" s="779"/>
      <c r="CI50" s="780"/>
      <c r="CJ50" s="780"/>
      <c r="CK50" s="780"/>
      <c r="CL50" s="781"/>
      <c r="CM50" s="779"/>
      <c r="CN50" s="780"/>
      <c r="CO50" s="780"/>
      <c r="CP50" s="780"/>
      <c r="CQ50" s="781"/>
      <c r="CR50" s="779"/>
      <c r="CS50" s="780"/>
      <c r="CT50" s="780"/>
      <c r="CU50" s="780"/>
      <c r="CV50" s="781"/>
      <c r="CW50" s="779"/>
      <c r="CX50" s="780"/>
      <c r="CY50" s="780"/>
      <c r="CZ50" s="780"/>
      <c r="DA50" s="781"/>
      <c r="DB50" s="779"/>
      <c r="DC50" s="780"/>
      <c r="DD50" s="780"/>
      <c r="DE50" s="780"/>
      <c r="DF50" s="781"/>
      <c r="DG50" s="779"/>
      <c r="DH50" s="780"/>
      <c r="DI50" s="780"/>
      <c r="DJ50" s="780"/>
      <c r="DK50" s="781"/>
      <c r="DL50" s="779"/>
      <c r="DM50" s="780"/>
      <c r="DN50" s="780"/>
      <c r="DO50" s="780"/>
      <c r="DP50" s="781"/>
      <c r="DQ50" s="779"/>
      <c r="DR50" s="780"/>
      <c r="DS50" s="780"/>
      <c r="DT50" s="780"/>
      <c r="DU50" s="781"/>
      <c r="DV50" s="776"/>
      <c r="DW50" s="777"/>
      <c r="DX50" s="777"/>
      <c r="DY50" s="777"/>
      <c r="DZ50" s="782"/>
      <c r="EA50" s="230"/>
    </row>
    <row r="51" spans="1:131" ht="26.25" customHeight="1" x14ac:dyDescent="0.15">
      <c r="A51" s="238">
        <v>24</v>
      </c>
      <c r="B51" s="783"/>
      <c r="C51" s="784"/>
      <c r="D51" s="784"/>
      <c r="E51" s="784"/>
      <c r="F51" s="784"/>
      <c r="G51" s="784"/>
      <c r="H51" s="784"/>
      <c r="I51" s="784"/>
      <c r="J51" s="784"/>
      <c r="K51" s="784"/>
      <c r="L51" s="784"/>
      <c r="M51" s="784"/>
      <c r="N51" s="784"/>
      <c r="O51" s="784"/>
      <c r="P51" s="785"/>
      <c r="Q51" s="837"/>
      <c r="R51" s="838"/>
      <c r="S51" s="838"/>
      <c r="T51" s="838"/>
      <c r="U51" s="838"/>
      <c r="V51" s="838"/>
      <c r="W51" s="838"/>
      <c r="X51" s="838"/>
      <c r="Y51" s="838"/>
      <c r="Z51" s="838"/>
      <c r="AA51" s="838"/>
      <c r="AB51" s="838"/>
      <c r="AC51" s="838"/>
      <c r="AD51" s="838"/>
      <c r="AE51" s="839"/>
      <c r="AF51" s="789"/>
      <c r="AG51" s="790"/>
      <c r="AH51" s="790"/>
      <c r="AI51" s="790"/>
      <c r="AJ51" s="791"/>
      <c r="AK51" s="841"/>
      <c r="AL51" s="838"/>
      <c r="AM51" s="838"/>
      <c r="AN51" s="838"/>
      <c r="AO51" s="838"/>
      <c r="AP51" s="838"/>
      <c r="AQ51" s="838"/>
      <c r="AR51" s="838"/>
      <c r="AS51" s="838"/>
      <c r="AT51" s="838"/>
      <c r="AU51" s="838"/>
      <c r="AV51" s="838"/>
      <c r="AW51" s="838"/>
      <c r="AX51" s="838"/>
      <c r="AY51" s="838"/>
      <c r="AZ51" s="840"/>
      <c r="BA51" s="840"/>
      <c r="BB51" s="840"/>
      <c r="BC51" s="840"/>
      <c r="BD51" s="840"/>
      <c r="BE51" s="835"/>
      <c r="BF51" s="835"/>
      <c r="BG51" s="835"/>
      <c r="BH51" s="835"/>
      <c r="BI51" s="836"/>
      <c r="BJ51" s="232"/>
      <c r="BK51" s="232"/>
      <c r="BL51" s="232"/>
      <c r="BM51" s="232"/>
      <c r="BN51" s="232"/>
      <c r="BO51" s="241"/>
      <c r="BP51" s="241"/>
      <c r="BQ51" s="238">
        <v>45</v>
      </c>
      <c r="BR51" s="239"/>
      <c r="BS51" s="776"/>
      <c r="BT51" s="777"/>
      <c r="BU51" s="777"/>
      <c r="BV51" s="777"/>
      <c r="BW51" s="777"/>
      <c r="BX51" s="777"/>
      <c r="BY51" s="777"/>
      <c r="BZ51" s="777"/>
      <c r="CA51" s="777"/>
      <c r="CB51" s="777"/>
      <c r="CC51" s="777"/>
      <c r="CD51" s="777"/>
      <c r="CE51" s="777"/>
      <c r="CF51" s="777"/>
      <c r="CG51" s="778"/>
      <c r="CH51" s="779"/>
      <c r="CI51" s="780"/>
      <c r="CJ51" s="780"/>
      <c r="CK51" s="780"/>
      <c r="CL51" s="781"/>
      <c r="CM51" s="779"/>
      <c r="CN51" s="780"/>
      <c r="CO51" s="780"/>
      <c r="CP51" s="780"/>
      <c r="CQ51" s="781"/>
      <c r="CR51" s="779"/>
      <c r="CS51" s="780"/>
      <c r="CT51" s="780"/>
      <c r="CU51" s="780"/>
      <c r="CV51" s="781"/>
      <c r="CW51" s="779"/>
      <c r="CX51" s="780"/>
      <c r="CY51" s="780"/>
      <c r="CZ51" s="780"/>
      <c r="DA51" s="781"/>
      <c r="DB51" s="779"/>
      <c r="DC51" s="780"/>
      <c r="DD51" s="780"/>
      <c r="DE51" s="780"/>
      <c r="DF51" s="781"/>
      <c r="DG51" s="779"/>
      <c r="DH51" s="780"/>
      <c r="DI51" s="780"/>
      <c r="DJ51" s="780"/>
      <c r="DK51" s="781"/>
      <c r="DL51" s="779"/>
      <c r="DM51" s="780"/>
      <c r="DN51" s="780"/>
      <c r="DO51" s="780"/>
      <c r="DP51" s="781"/>
      <c r="DQ51" s="779"/>
      <c r="DR51" s="780"/>
      <c r="DS51" s="780"/>
      <c r="DT51" s="780"/>
      <c r="DU51" s="781"/>
      <c r="DV51" s="776"/>
      <c r="DW51" s="777"/>
      <c r="DX51" s="777"/>
      <c r="DY51" s="777"/>
      <c r="DZ51" s="782"/>
      <c r="EA51" s="230"/>
    </row>
    <row r="52" spans="1:131" ht="26.25" customHeight="1" x14ac:dyDescent="0.15">
      <c r="A52" s="238">
        <v>25</v>
      </c>
      <c r="B52" s="783"/>
      <c r="C52" s="784"/>
      <c r="D52" s="784"/>
      <c r="E52" s="784"/>
      <c r="F52" s="784"/>
      <c r="G52" s="784"/>
      <c r="H52" s="784"/>
      <c r="I52" s="784"/>
      <c r="J52" s="784"/>
      <c r="K52" s="784"/>
      <c r="L52" s="784"/>
      <c r="M52" s="784"/>
      <c r="N52" s="784"/>
      <c r="O52" s="784"/>
      <c r="P52" s="785"/>
      <c r="Q52" s="837"/>
      <c r="R52" s="838"/>
      <c r="S52" s="838"/>
      <c r="T52" s="838"/>
      <c r="U52" s="838"/>
      <c r="V52" s="838"/>
      <c r="W52" s="838"/>
      <c r="X52" s="838"/>
      <c r="Y52" s="838"/>
      <c r="Z52" s="838"/>
      <c r="AA52" s="838"/>
      <c r="AB52" s="838"/>
      <c r="AC52" s="838"/>
      <c r="AD52" s="838"/>
      <c r="AE52" s="839"/>
      <c r="AF52" s="789"/>
      <c r="AG52" s="790"/>
      <c r="AH52" s="790"/>
      <c r="AI52" s="790"/>
      <c r="AJ52" s="791"/>
      <c r="AK52" s="841"/>
      <c r="AL52" s="838"/>
      <c r="AM52" s="838"/>
      <c r="AN52" s="838"/>
      <c r="AO52" s="838"/>
      <c r="AP52" s="838"/>
      <c r="AQ52" s="838"/>
      <c r="AR52" s="838"/>
      <c r="AS52" s="838"/>
      <c r="AT52" s="838"/>
      <c r="AU52" s="838"/>
      <c r="AV52" s="838"/>
      <c r="AW52" s="838"/>
      <c r="AX52" s="838"/>
      <c r="AY52" s="838"/>
      <c r="AZ52" s="840"/>
      <c r="BA52" s="840"/>
      <c r="BB52" s="840"/>
      <c r="BC52" s="840"/>
      <c r="BD52" s="840"/>
      <c r="BE52" s="835"/>
      <c r="BF52" s="835"/>
      <c r="BG52" s="835"/>
      <c r="BH52" s="835"/>
      <c r="BI52" s="836"/>
      <c r="BJ52" s="232"/>
      <c r="BK52" s="232"/>
      <c r="BL52" s="232"/>
      <c r="BM52" s="232"/>
      <c r="BN52" s="232"/>
      <c r="BO52" s="241"/>
      <c r="BP52" s="241"/>
      <c r="BQ52" s="238">
        <v>46</v>
      </c>
      <c r="BR52" s="239"/>
      <c r="BS52" s="776"/>
      <c r="BT52" s="777"/>
      <c r="BU52" s="777"/>
      <c r="BV52" s="777"/>
      <c r="BW52" s="777"/>
      <c r="BX52" s="777"/>
      <c r="BY52" s="777"/>
      <c r="BZ52" s="777"/>
      <c r="CA52" s="777"/>
      <c r="CB52" s="777"/>
      <c r="CC52" s="777"/>
      <c r="CD52" s="777"/>
      <c r="CE52" s="777"/>
      <c r="CF52" s="777"/>
      <c r="CG52" s="778"/>
      <c r="CH52" s="779"/>
      <c r="CI52" s="780"/>
      <c r="CJ52" s="780"/>
      <c r="CK52" s="780"/>
      <c r="CL52" s="781"/>
      <c r="CM52" s="779"/>
      <c r="CN52" s="780"/>
      <c r="CO52" s="780"/>
      <c r="CP52" s="780"/>
      <c r="CQ52" s="781"/>
      <c r="CR52" s="779"/>
      <c r="CS52" s="780"/>
      <c r="CT52" s="780"/>
      <c r="CU52" s="780"/>
      <c r="CV52" s="781"/>
      <c r="CW52" s="779"/>
      <c r="CX52" s="780"/>
      <c r="CY52" s="780"/>
      <c r="CZ52" s="780"/>
      <c r="DA52" s="781"/>
      <c r="DB52" s="779"/>
      <c r="DC52" s="780"/>
      <c r="DD52" s="780"/>
      <c r="DE52" s="780"/>
      <c r="DF52" s="781"/>
      <c r="DG52" s="779"/>
      <c r="DH52" s="780"/>
      <c r="DI52" s="780"/>
      <c r="DJ52" s="780"/>
      <c r="DK52" s="781"/>
      <c r="DL52" s="779"/>
      <c r="DM52" s="780"/>
      <c r="DN52" s="780"/>
      <c r="DO52" s="780"/>
      <c r="DP52" s="781"/>
      <c r="DQ52" s="779"/>
      <c r="DR52" s="780"/>
      <c r="DS52" s="780"/>
      <c r="DT52" s="780"/>
      <c r="DU52" s="781"/>
      <c r="DV52" s="776"/>
      <c r="DW52" s="777"/>
      <c r="DX52" s="777"/>
      <c r="DY52" s="777"/>
      <c r="DZ52" s="782"/>
      <c r="EA52" s="230"/>
    </row>
    <row r="53" spans="1:131" ht="26.25" customHeight="1" x14ac:dyDescent="0.15">
      <c r="A53" s="238">
        <v>26</v>
      </c>
      <c r="B53" s="783"/>
      <c r="C53" s="784"/>
      <c r="D53" s="784"/>
      <c r="E53" s="784"/>
      <c r="F53" s="784"/>
      <c r="G53" s="784"/>
      <c r="H53" s="784"/>
      <c r="I53" s="784"/>
      <c r="J53" s="784"/>
      <c r="K53" s="784"/>
      <c r="L53" s="784"/>
      <c r="M53" s="784"/>
      <c r="N53" s="784"/>
      <c r="O53" s="784"/>
      <c r="P53" s="785"/>
      <c r="Q53" s="837"/>
      <c r="R53" s="838"/>
      <c r="S53" s="838"/>
      <c r="T53" s="838"/>
      <c r="U53" s="838"/>
      <c r="V53" s="838"/>
      <c r="W53" s="838"/>
      <c r="X53" s="838"/>
      <c r="Y53" s="838"/>
      <c r="Z53" s="838"/>
      <c r="AA53" s="838"/>
      <c r="AB53" s="838"/>
      <c r="AC53" s="838"/>
      <c r="AD53" s="838"/>
      <c r="AE53" s="839"/>
      <c r="AF53" s="789"/>
      <c r="AG53" s="790"/>
      <c r="AH53" s="790"/>
      <c r="AI53" s="790"/>
      <c r="AJ53" s="791"/>
      <c r="AK53" s="841"/>
      <c r="AL53" s="838"/>
      <c r="AM53" s="838"/>
      <c r="AN53" s="838"/>
      <c r="AO53" s="838"/>
      <c r="AP53" s="838"/>
      <c r="AQ53" s="838"/>
      <c r="AR53" s="838"/>
      <c r="AS53" s="838"/>
      <c r="AT53" s="838"/>
      <c r="AU53" s="838"/>
      <c r="AV53" s="838"/>
      <c r="AW53" s="838"/>
      <c r="AX53" s="838"/>
      <c r="AY53" s="838"/>
      <c r="AZ53" s="840"/>
      <c r="BA53" s="840"/>
      <c r="BB53" s="840"/>
      <c r="BC53" s="840"/>
      <c r="BD53" s="840"/>
      <c r="BE53" s="835"/>
      <c r="BF53" s="835"/>
      <c r="BG53" s="835"/>
      <c r="BH53" s="835"/>
      <c r="BI53" s="836"/>
      <c r="BJ53" s="232"/>
      <c r="BK53" s="232"/>
      <c r="BL53" s="232"/>
      <c r="BM53" s="232"/>
      <c r="BN53" s="232"/>
      <c r="BO53" s="241"/>
      <c r="BP53" s="241"/>
      <c r="BQ53" s="238">
        <v>47</v>
      </c>
      <c r="BR53" s="239"/>
      <c r="BS53" s="776"/>
      <c r="BT53" s="777"/>
      <c r="BU53" s="777"/>
      <c r="BV53" s="777"/>
      <c r="BW53" s="777"/>
      <c r="BX53" s="777"/>
      <c r="BY53" s="777"/>
      <c r="BZ53" s="777"/>
      <c r="CA53" s="777"/>
      <c r="CB53" s="777"/>
      <c r="CC53" s="777"/>
      <c r="CD53" s="777"/>
      <c r="CE53" s="777"/>
      <c r="CF53" s="777"/>
      <c r="CG53" s="778"/>
      <c r="CH53" s="779"/>
      <c r="CI53" s="780"/>
      <c r="CJ53" s="780"/>
      <c r="CK53" s="780"/>
      <c r="CL53" s="781"/>
      <c r="CM53" s="779"/>
      <c r="CN53" s="780"/>
      <c r="CO53" s="780"/>
      <c r="CP53" s="780"/>
      <c r="CQ53" s="781"/>
      <c r="CR53" s="779"/>
      <c r="CS53" s="780"/>
      <c r="CT53" s="780"/>
      <c r="CU53" s="780"/>
      <c r="CV53" s="781"/>
      <c r="CW53" s="779"/>
      <c r="CX53" s="780"/>
      <c r="CY53" s="780"/>
      <c r="CZ53" s="780"/>
      <c r="DA53" s="781"/>
      <c r="DB53" s="779"/>
      <c r="DC53" s="780"/>
      <c r="DD53" s="780"/>
      <c r="DE53" s="780"/>
      <c r="DF53" s="781"/>
      <c r="DG53" s="779"/>
      <c r="DH53" s="780"/>
      <c r="DI53" s="780"/>
      <c r="DJ53" s="780"/>
      <c r="DK53" s="781"/>
      <c r="DL53" s="779"/>
      <c r="DM53" s="780"/>
      <c r="DN53" s="780"/>
      <c r="DO53" s="780"/>
      <c r="DP53" s="781"/>
      <c r="DQ53" s="779"/>
      <c r="DR53" s="780"/>
      <c r="DS53" s="780"/>
      <c r="DT53" s="780"/>
      <c r="DU53" s="781"/>
      <c r="DV53" s="776"/>
      <c r="DW53" s="777"/>
      <c r="DX53" s="777"/>
      <c r="DY53" s="777"/>
      <c r="DZ53" s="782"/>
      <c r="EA53" s="230"/>
    </row>
    <row r="54" spans="1:131" ht="26.25" customHeight="1" x14ac:dyDescent="0.15">
      <c r="A54" s="238">
        <v>27</v>
      </c>
      <c r="B54" s="783"/>
      <c r="C54" s="784"/>
      <c r="D54" s="784"/>
      <c r="E54" s="784"/>
      <c r="F54" s="784"/>
      <c r="G54" s="784"/>
      <c r="H54" s="784"/>
      <c r="I54" s="784"/>
      <c r="J54" s="784"/>
      <c r="K54" s="784"/>
      <c r="L54" s="784"/>
      <c r="M54" s="784"/>
      <c r="N54" s="784"/>
      <c r="O54" s="784"/>
      <c r="P54" s="785"/>
      <c r="Q54" s="837"/>
      <c r="R54" s="838"/>
      <c r="S54" s="838"/>
      <c r="T54" s="838"/>
      <c r="U54" s="838"/>
      <c r="V54" s="838"/>
      <c r="W54" s="838"/>
      <c r="X54" s="838"/>
      <c r="Y54" s="838"/>
      <c r="Z54" s="838"/>
      <c r="AA54" s="838"/>
      <c r="AB54" s="838"/>
      <c r="AC54" s="838"/>
      <c r="AD54" s="838"/>
      <c r="AE54" s="839"/>
      <c r="AF54" s="789"/>
      <c r="AG54" s="790"/>
      <c r="AH54" s="790"/>
      <c r="AI54" s="790"/>
      <c r="AJ54" s="791"/>
      <c r="AK54" s="841"/>
      <c r="AL54" s="838"/>
      <c r="AM54" s="838"/>
      <c r="AN54" s="838"/>
      <c r="AO54" s="838"/>
      <c r="AP54" s="838"/>
      <c r="AQ54" s="838"/>
      <c r="AR54" s="838"/>
      <c r="AS54" s="838"/>
      <c r="AT54" s="838"/>
      <c r="AU54" s="838"/>
      <c r="AV54" s="838"/>
      <c r="AW54" s="838"/>
      <c r="AX54" s="838"/>
      <c r="AY54" s="838"/>
      <c r="AZ54" s="840"/>
      <c r="BA54" s="840"/>
      <c r="BB54" s="840"/>
      <c r="BC54" s="840"/>
      <c r="BD54" s="840"/>
      <c r="BE54" s="835"/>
      <c r="BF54" s="835"/>
      <c r="BG54" s="835"/>
      <c r="BH54" s="835"/>
      <c r="BI54" s="836"/>
      <c r="BJ54" s="232"/>
      <c r="BK54" s="232"/>
      <c r="BL54" s="232"/>
      <c r="BM54" s="232"/>
      <c r="BN54" s="232"/>
      <c r="BO54" s="241"/>
      <c r="BP54" s="241"/>
      <c r="BQ54" s="238">
        <v>48</v>
      </c>
      <c r="BR54" s="239"/>
      <c r="BS54" s="776"/>
      <c r="BT54" s="777"/>
      <c r="BU54" s="777"/>
      <c r="BV54" s="777"/>
      <c r="BW54" s="777"/>
      <c r="BX54" s="777"/>
      <c r="BY54" s="777"/>
      <c r="BZ54" s="777"/>
      <c r="CA54" s="777"/>
      <c r="CB54" s="777"/>
      <c r="CC54" s="777"/>
      <c r="CD54" s="777"/>
      <c r="CE54" s="777"/>
      <c r="CF54" s="777"/>
      <c r="CG54" s="778"/>
      <c r="CH54" s="779"/>
      <c r="CI54" s="780"/>
      <c r="CJ54" s="780"/>
      <c r="CK54" s="780"/>
      <c r="CL54" s="781"/>
      <c r="CM54" s="779"/>
      <c r="CN54" s="780"/>
      <c r="CO54" s="780"/>
      <c r="CP54" s="780"/>
      <c r="CQ54" s="781"/>
      <c r="CR54" s="779"/>
      <c r="CS54" s="780"/>
      <c r="CT54" s="780"/>
      <c r="CU54" s="780"/>
      <c r="CV54" s="781"/>
      <c r="CW54" s="779"/>
      <c r="CX54" s="780"/>
      <c r="CY54" s="780"/>
      <c r="CZ54" s="780"/>
      <c r="DA54" s="781"/>
      <c r="DB54" s="779"/>
      <c r="DC54" s="780"/>
      <c r="DD54" s="780"/>
      <c r="DE54" s="780"/>
      <c r="DF54" s="781"/>
      <c r="DG54" s="779"/>
      <c r="DH54" s="780"/>
      <c r="DI54" s="780"/>
      <c r="DJ54" s="780"/>
      <c r="DK54" s="781"/>
      <c r="DL54" s="779"/>
      <c r="DM54" s="780"/>
      <c r="DN54" s="780"/>
      <c r="DO54" s="780"/>
      <c r="DP54" s="781"/>
      <c r="DQ54" s="779"/>
      <c r="DR54" s="780"/>
      <c r="DS54" s="780"/>
      <c r="DT54" s="780"/>
      <c r="DU54" s="781"/>
      <c r="DV54" s="776"/>
      <c r="DW54" s="777"/>
      <c r="DX54" s="777"/>
      <c r="DY54" s="777"/>
      <c r="DZ54" s="782"/>
      <c r="EA54" s="230"/>
    </row>
    <row r="55" spans="1:131" ht="26.25" customHeight="1" x14ac:dyDescent="0.15">
      <c r="A55" s="238">
        <v>28</v>
      </c>
      <c r="B55" s="783"/>
      <c r="C55" s="784"/>
      <c r="D55" s="784"/>
      <c r="E55" s="784"/>
      <c r="F55" s="784"/>
      <c r="G55" s="784"/>
      <c r="H55" s="784"/>
      <c r="I55" s="784"/>
      <c r="J55" s="784"/>
      <c r="K55" s="784"/>
      <c r="L55" s="784"/>
      <c r="M55" s="784"/>
      <c r="N55" s="784"/>
      <c r="O55" s="784"/>
      <c r="P55" s="785"/>
      <c r="Q55" s="837"/>
      <c r="R55" s="838"/>
      <c r="S55" s="838"/>
      <c r="T55" s="838"/>
      <c r="U55" s="838"/>
      <c r="V55" s="838"/>
      <c r="W55" s="838"/>
      <c r="X55" s="838"/>
      <c r="Y55" s="838"/>
      <c r="Z55" s="838"/>
      <c r="AA55" s="838"/>
      <c r="AB55" s="838"/>
      <c r="AC55" s="838"/>
      <c r="AD55" s="838"/>
      <c r="AE55" s="839"/>
      <c r="AF55" s="789"/>
      <c r="AG55" s="790"/>
      <c r="AH55" s="790"/>
      <c r="AI55" s="790"/>
      <c r="AJ55" s="791"/>
      <c r="AK55" s="841"/>
      <c r="AL55" s="838"/>
      <c r="AM55" s="838"/>
      <c r="AN55" s="838"/>
      <c r="AO55" s="838"/>
      <c r="AP55" s="838"/>
      <c r="AQ55" s="838"/>
      <c r="AR55" s="838"/>
      <c r="AS55" s="838"/>
      <c r="AT55" s="838"/>
      <c r="AU55" s="838"/>
      <c r="AV55" s="838"/>
      <c r="AW55" s="838"/>
      <c r="AX55" s="838"/>
      <c r="AY55" s="838"/>
      <c r="AZ55" s="840"/>
      <c r="BA55" s="840"/>
      <c r="BB55" s="840"/>
      <c r="BC55" s="840"/>
      <c r="BD55" s="840"/>
      <c r="BE55" s="835"/>
      <c r="BF55" s="835"/>
      <c r="BG55" s="835"/>
      <c r="BH55" s="835"/>
      <c r="BI55" s="836"/>
      <c r="BJ55" s="232"/>
      <c r="BK55" s="232"/>
      <c r="BL55" s="232"/>
      <c r="BM55" s="232"/>
      <c r="BN55" s="232"/>
      <c r="BO55" s="241"/>
      <c r="BP55" s="241"/>
      <c r="BQ55" s="238">
        <v>49</v>
      </c>
      <c r="BR55" s="239"/>
      <c r="BS55" s="776"/>
      <c r="BT55" s="777"/>
      <c r="BU55" s="777"/>
      <c r="BV55" s="777"/>
      <c r="BW55" s="777"/>
      <c r="BX55" s="777"/>
      <c r="BY55" s="777"/>
      <c r="BZ55" s="777"/>
      <c r="CA55" s="777"/>
      <c r="CB55" s="777"/>
      <c r="CC55" s="777"/>
      <c r="CD55" s="777"/>
      <c r="CE55" s="777"/>
      <c r="CF55" s="777"/>
      <c r="CG55" s="778"/>
      <c r="CH55" s="779"/>
      <c r="CI55" s="780"/>
      <c r="CJ55" s="780"/>
      <c r="CK55" s="780"/>
      <c r="CL55" s="781"/>
      <c r="CM55" s="779"/>
      <c r="CN55" s="780"/>
      <c r="CO55" s="780"/>
      <c r="CP55" s="780"/>
      <c r="CQ55" s="781"/>
      <c r="CR55" s="779"/>
      <c r="CS55" s="780"/>
      <c r="CT55" s="780"/>
      <c r="CU55" s="780"/>
      <c r="CV55" s="781"/>
      <c r="CW55" s="779"/>
      <c r="CX55" s="780"/>
      <c r="CY55" s="780"/>
      <c r="CZ55" s="780"/>
      <c r="DA55" s="781"/>
      <c r="DB55" s="779"/>
      <c r="DC55" s="780"/>
      <c r="DD55" s="780"/>
      <c r="DE55" s="780"/>
      <c r="DF55" s="781"/>
      <c r="DG55" s="779"/>
      <c r="DH55" s="780"/>
      <c r="DI55" s="780"/>
      <c r="DJ55" s="780"/>
      <c r="DK55" s="781"/>
      <c r="DL55" s="779"/>
      <c r="DM55" s="780"/>
      <c r="DN55" s="780"/>
      <c r="DO55" s="780"/>
      <c r="DP55" s="781"/>
      <c r="DQ55" s="779"/>
      <c r="DR55" s="780"/>
      <c r="DS55" s="780"/>
      <c r="DT55" s="780"/>
      <c r="DU55" s="781"/>
      <c r="DV55" s="776"/>
      <c r="DW55" s="777"/>
      <c r="DX55" s="777"/>
      <c r="DY55" s="777"/>
      <c r="DZ55" s="782"/>
      <c r="EA55" s="230"/>
    </row>
    <row r="56" spans="1:131" ht="26.25" customHeight="1" x14ac:dyDescent="0.15">
      <c r="A56" s="238">
        <v>29</v>
      </c>
      <c r="B56" s="783"/>
      <c r="C56" s="784"/>
      <c r="D56" s="784"/>
      <c r="E56" s="784"/>
      <c r="F56" s="784"/>
      <c r="G56" s="784"/>
      <c r="H56" s="784"/>
      <c r="I56" s="784"/>
      <c r="J56" s="784"/>
      <c r="K56" s="784"/>
      <c r="L56" s="784"/>
      <c r="M56" s="784"/>
      <c r="N56" s="784"/>
      <c r="O56" s="784"/>
      <c r="P56" s="785"/>
      <c r="Q56" s="837"/>
      <c r="R56" s="838"/>
      <c r="S56" s="838"/>
      <c r="T56" s="838"/>
      <c r="U56" s="838"/>
      <c r="V56" s="838"/>
      <c r="W56" s="838"/>
      <c r="X56" s="838"/>
      <c r="Y56" s="838"/>
      <c r="Z56" s="838"/>
      <c r="AA56" s="838"/>
      <c r="AB56" s="838"/>
      <c r="AC56" s="838"/>
      <c r="AD56" s="838"/>
      <c r="AE56" s="839"/>
      <c r="AF56" s="789"/>
      <c r="AG56" s="790"/>
      <c r="AH56" s="790"/>
      <c r="AI56" s="790"/>
      <c r="AJ56" s="791"/>
      <c r="AK56" s="841"/>
      <c r="AL56" s="838"/>
      <c r="AM56" s="838"/>
      <c r="AN56" s="838"/>
      <c r="AO56" s="838"/>
      <c r="AP56" s="838"/>
      <c r="AQ56" s="838"/>
      <c r="AR56" s="838"/>
      <c r="AS56" s="838"/>
      <c r="AT56" s="838"/>
      <c r="AU56" s="838"/>
      <c r="AV56" s="838"/>
      <c r="AW56" s="838"/>
      <c r="AX56" s="838"/>
      <c r="AY56" s="838"/>
      <c r="AZ56" s="840"/>
      <c r="BA56" s="840"/>
      <c r="BB56" s="840"/>
      <c r="BC56" s="840"/>
      <c r="BD56" s="840"/>
      <c r="BE56" s="835"/>
      <c r="BF56" s="835"/>
      <c r="BG56" s="835"/>
      <c r="BH56" s="835"/>
      <c r="BI56" s="836"/>
      <c r="BJ56" s="232"/>
      <c r="BK56" s="232"/>
      <c r="BL56" s="232"/>
      <c r="BM56" s="232"/>
      <c r="BN56" s="232"/>
      <c r="BO56" s="241"/>
      <c r="BP56" s="241"/>
      <c r="BQ56" s="238">
        <v>50</v>
      </c>
      <c r="BR56" s="239"/>
      <c r="BS56" s="776"/>
      <c r="BT56" s="777"/>
      <c r="BU56" s="777"/>
      <c r="BV56" s="777"/>
      <c r="BW56" s="777"/>
      <c r="BX56" s="777"/>
      <c r="BY56" s="777"/>
      <c r="BZ56" s="777"/>
      <c r="CA56" s="777"/>
      <c r="CB56" s="777"/>
      <c r="CC56" s="777"/>
      <c r="CD56" s="777"/>
      <c r="CE56" s="777"/>
      <c r="CF56" s="777"/>
      <c r="CG56" s="778"/>
      <c r="CH56" s="779"/>
      <c r="CI56" s="780"/>
      <c r="CJ56" s="780"/>
      <c r="CK56" s="780"/>
      <c r="CL56" s="781"/>
      <c r="CM56" s="779"/>
      <c r="CN56" s="780"/>
      <c r="CO56" s="780"/>
      <c r="CP56" s="780"/>
      <c r="CQ56" s="781"/>
      <c r="CR56" s="779"/>
      <c r="CS56" s="780"/>
      <c r="CT56" s="780"/>
      <c r="CU56" s="780"/>
      <c r="CV56" s="781"/>
      <c r="CW56" s="779"/>
      <c r="CX56" s="780"/>
      <c r="CY56" s="780"/>
      <c r="CZ56" s="780"/>
      <c r="DA56" s="781"/>
      <c r="DB56" s="779"/>
      <c r="DC56" s="780"/>
      <c r="DD56" s="780"/>
      <c r="DE56" s="780"/>
      <c r="DF56" s="781"/>
      <c r="DG56" s="779"/>
      <c r="DH56" s="780"/>
      <c r="DI56" s="780"/>
      <c r="DJ56" s="780"/>
      <c r="DK56" s="781"/>
      <c r="DL56" s="779"/>
      <c r="DM56" s="780"/>
      <c r="DN56" s="780"/>
      <c r="DO56" s="780"/>
      <c r="DP56" s="781"/>
      <c r="DQ56" s="779"/>
      <c r="DR56" s="780"/>
      <c r="DS56" s="780"/>
      <c r="DT56" s="780"/>
      <c r="DU56" s="781"/>
      <c r="DV56" s="776"/>
      <c r="DW56" s="777"/>
      <c r="DX56" s="777"/>
      <c r="DY56" s="777"/>
      <c r="DZ56" s="782"/>
      <c r="EA56" s="230"/>
    </row>
    <row r="57" spans="1:131" ht="26.25" customHeight="1" x14ac:dyDescent="0.15">
      <c r="A57" s="238">
        <v>30</v>
      </c>
      <c r="B57" s="783"/>
      <c r="C57" s="784"/>
      <c r="D57" s="784"/>
      <c r="E57" s="784"/>
      <c r="F57" s="784"/>
      <c r="G57" s="784"/>
      <c r="H57" s="784"/>
      <c r="I57" s="784"/>
      <c r="J57" s="784"/>
      <c r="K57" s="784"/>
      <c r="L57" s="784"/>
      <c r="M57" s="784"/>
      <c r="N57" s="784"/>
      <c r="O57" s="784"/>
      <c r="P57" s="785"/>
      <c r="Q57" s="837"/>
      <c r="R57" s="838"/>
      <c r="S57" s="838"/>
      <c r="T57" s="838"/>
      <c r="U57" s="838"/>
      <c r="V57" s="838"/>
      <c r="W57" s="838"/>
      <c r="X57" s="838"/>
      <c r="Y57" s="838"/>
      <c r="Z57" s="838"/>
      <c r="AA57" s="838"/>
      <c r="AB57" s="838"/>
      <c r="AC57" s="838"/>
      <c r="AD57" s="838"/>
      <c r="AE57" s="839"/>
      <c r="AF57" s="789"/>
      <c r="AG57" s="790"/>
      <c r="AH57" s="790"/>
      <c r="AI57" s="790"/>
      <c r="AJ57" s="791"/>
      <c r="AK57" s="841"/>
      <c r="AL57" s="838"/>
      <c r="AM57" s="838"/>
      <c r="AN57" s="838"/>
      <c r="AO57" s="838"/>
      <c r="AP57" s="838"/>
      <c r="AQ57" s="838"/>
      <c r="AR57" s="838"/>
      <c r="AS57" s="838"/>
      <c r="AT57" s="838"/>
      <c r="AU57" s="838"/>
      <c r="AV57" s="838"/>
      <c r="AW57" s="838"/>
      <c r="AX57" s="838"/>
      <c r="AY57" s="838"/>
      <c r="AZ57" s="840"/>
      <c r="BA57" s="840"/>
      <c r="BB57" s="840"/>
      <c r="BC57" s="840"/>
      <c r="BD57" s="840"/>
      <c r="BE57" s="835"/>
      <c r="BF57" s="835"/>
      <c r="BG57" s="835"/>
      <c r="BH57" s="835"/>
      <c r="BI57" s="836"/>
      <c r="BJ57" s="232"/>
      <c r="BK57" s="232"/>
      <c r="BL57" s="232"/>
      <c r="BM57" s="232"/>
      <c r="BN57" s="232"/>
      <c r="BO57" s="241"/>
      <c r="BP57" s="241"/>
      <c r="BQ57" s="238">
        <v>51</v>
      </c>
      <c r="BR57" s="239"/>
      <c r="BS57" s="776"/>
      <c r="BT57" s="777"/>
      <c r="BU57" s="777"/>
      <c r="BV57" s="777"/>
      <c r="BW57" s="777"/>
      <c r="BX57" s="777"/>
      <c r="BY57" s="777"/>
      <c r="BZ57" s="777"/>
      <c r="CA57" s="777"/>
      <c r="CB57" s="777"/>
      <c r="CC57" s="777"/>
      <c r="CD57" s="777"/>
      <c r="CE57" s="777"/>
      <c r="CF57" s="777"/>
      <c r="CG57" s="778"/>
      <c r="CH57" s="779"/>
      <c r="CI57" s="780"/>
      <c r="CJ57" s="780"/>
      <c r="CK57" s="780"/>
      <c r="CL57" s="781"/>
      <c r="CM57" s="779"/>
      <c r="CN57" s="780"/>
      <c r="CO57" s="780"/>
      <c r="CP57" s="780"/>
      <c r="CQ57" s="781"/>
      <c r="CR57" s="779"/>
      <c r="CS57" s="780"/>
      <c r="CT57" s="780"/>
      <c r="CU57" s="780"/>
      <c r="CV57" s="781"/>
      <c r="CW57" s="779"/>
      <c r="CX57" s="780"/>
      <c r="CY57" s="780"/>
      <c r="CZ57" s="780"/>
      <c r="DA57" s="781"/>
      <c r="DB57" s="779"/>
      <c r="DC57" s="780"/>
      <c r="DD57" s="780"/>
      <c r="DE57" s="780"/>
      <c r="DF57" s="781"/>
      <c r="DG57" s="779"/>
      <c r="DH57" s="780"/>
      <c r="DI57" s="780"/>
      <c r="DJ57" s="780"/>
      <c r="DK57" s="781"/>
      <c r="DL57" s="779"/>
      <c r="DM57" s="780"/>
      <c r="DN57" s="780"/>
      <c r="DO57" s="780"/>
      <c r="DP57" s="781"/>
      <c r="DQ57" s="779"/>
      <c r="DR57" s="780"/>
      <c r="DS57" s="780"/>
      <c r="DT57" s="780"/>
      <c r="DU57" s="781"/>
      <c r="DV57" s="776"/>
      <c r="DW57" s="777"/>
      <c r="DX57" s="777"/>
      <c r="DY57" s="777"/>
      <c r="DZ57" s="782"/>
      <c r="EA57" s="230"/>
    </row>
    <row r="58" spans="1:131" ht="26.25" customHeight="1" x14ac:dyDescent="0.15">
      <c r="A58" s="238">
        <v>31</v>
      </c>
      <c r="B58" s="783"/>
      <c r="C58" s="784"/>
      <c r="D58" s="784"/>
      <c r="E58" s="784"/>
      <c r="F58" s="784"/>
      <c r="G58" s="784"/>
      <c r="H58" s="784"/>
      <c r="I58" s="784"/>
      <c r="J58" s="784"/>
      <c r="K58" s="784"/>
      <c r="L58" s="784"/>
      <c r="M58" s="784"/>
      <c r="N58" s="784"/>
      <c r="O58" s="784"/>
      <c r="P58" s="785"/>
      <c r="Q58" s="837"/>
      <c r="R58" s="838"/>
      <c r="S58" s="838"/>
      <c r="T58" s="838"/>
      <c r="U58" s="838"/>
      <c r="V58" s="838"/>
      <c r="W58" s="838"/>
      <c r="X58" s="838"/>
      <c r="Y58" s="838"/>
      <c r="Z58" s="838"/>
      <c r="AA58" s="838"/>
      <c r="AB58" s="838"/>
      <c r="AC58" s="838"/>
      <c r="AD58" s="838"/>
      <c r="AE58" s="839"/>
      <c r="AF58" s="789"/>
      <c r="AG58" s="790"/>
      <c r="AH58" s="790"/>
      <c r="AI58" s="790"/>
      <c r="AJ58" s="791"/>
      <c r="AK58" s="841"/>
      <c r="AL58" s="838"/>
      <c r="AM58" s="838"/>
      <c r="AN58" s="838"/>
      <c r="AO58" s="838"/>
      <c r="AP58" s="838"/>
      <c r="AQ58" s="838"/>
      <c r="AR58" s="838"/>
      <c r="AS58" s="838"/>
      <c r="AT58" s="838"/>
      <c r="AU58" s="838"/>
      <c r="AV58" s="838"/>
      <c r="AW58" s="838"/>
      <c r="AX58" s="838"/>
      <c r="AY58" s="838"/>
      <c r="AZ58" s="840"/>
      <c r="BA58" s="840"/>
      <c r="BB58" s="840"/>
      <c r="BC58" s="840"/>
      <c r="BD58" s="840"/>
      <c r="BE58" s="835"/>
      <c r="BF58" s="835"/>
      <c r="BG58" s="835"/>
      <c r="BH58" s="835"/>
      <c r="BI58" s="836"/>
      <c r="BJ58" s="232"/>
      <c r="BK58" s="232"/>
      <c r="BL58" s="232"/>
      <c r="BM58" s="232"/>
      <c r="BN58" s="232"/>
      <c r="BO58" s="241"/>
      <c r="BP58" s="241"/>
      <c r="BQ58" s="238">
        <v>52</v>
      </c>
      <c r="BR58" s="239"/>
      <c r="BS58" s="776"/>
      <c r="BT58" s="777"/>
      <c r="BU58" s="777"/>
      <c r="BV58" s="777"/>
      <c r="BW58" s="777"/>
      <c r="BX58" s="777"/>
      <c r="BY58" s="777"/>
      <c r="BZ58" s="777"/>
      <c r="CA58" s="777"/>
      <c r="CB58" s="777"/>
      <c r="CC58" s="777"/>
      <c r="CD58" s="777"/>
      <c r="CE58" s="777"/>
      <c r="CF58" s="777"/>
      <c r="CG58" s="778"/>
      <c r="CH58" s="779"/>
      <c r="CI58" s="780"/>
      <c r="CJ58" s="780"/>
      <c r="CK58" s="780"/>
      <c r="CL58" s="781"/>
      <c r="CM58" s="779"/>
      <c r="CN58" s="780"/>
      <c r="CO58" s="780"/>
      <c r="CP58" s="780"/>
      <c r="CQ58" s="781"/>
      <c r="CR58" s="779"/>
      <c r="CS58" s="780"/>
      <c r="CT58" s="780"/>
      <c r="CU58" s="780"/>
      <c r="CV58" s="781"/>
      <c r="CW58" s="779"/>
      <c r="CX58" s="780"/>
      <c r="CY58" s="780"/>
      <c r="CZ58" s="780"/>
      <c r="DA58" s="781"/>
      <c r="DB58" s="779"/>
      <c r="DC58" s="780"/>
      <c r="DD58" s="780"/>
      <c r="DE58" s="780"/>
      <c r="DF58" s="781"/>
      <c r="DG58" s="779"/>
      <c r="DH58" s="780"/>
      <c r="DI58" s="780"/>
      <c r="DJ58" s="780"/>
      <c r="DK58" s="781"/>
      <c r="DL58" s="779"/>
      <c r="DM58" s="780"/>
      <c r="DN58" s="780"/>
      <c r="DO58" s="780"/>
      <c r="DP58" s="781"/>
      <c r="DQ58" s="779"/>
      <c r="DR58" s="780"/>
      <c r="DS58" s="780"/>
      <c r="DT58" s="780"/>
      <c r="DU58" s="781"/>
      <c r="DV58" s="776"/>
      <c r="DW58" s="777"/>
      <c r="DX58" s="777"/>
      <c r="DY58" s="777"/>
      <c r="DZ58" s="782"/>
      <c r="EA58" s="230"/>
    </row>
    <row r="59" spans="1:131" ht="26.25" customHeight="1" x14ac:dyDescent="0.15">
      <c r="A59" s="238">
        <v>32</v>
      </c>
      <c r="B59" s="783"/>
      <c r="C59" s="784"/>
      <c r="D59" s="784"/>
      <c r="E59" s="784"/>
      <c r="F59" s="784"/>
      <c r="G59" s="784"/>
      <c r="H59" s="784"/>
      <c r="I59" s="784"/>
      <c r="J59" s="784"/>
      <c r="K59" s="784"/>
      <c r="L59" s="784"/>
      <c r="M59" s="784"/>
      <c r="N59" s="784"/>
      <c r="O59" s="784"/>
      <c r="P59" s="785"/>
      <c r="Q59" s="837"/>
      <c r="R59" s="838"/>
      <c r="S59" s="838"/>
      <c r="T59" s="838"/>
      <c r="U59" s="838"/>
      <c r="V59" s="838"/>
      <c r="W59" s="838"/>
      <c r="X59" s="838"/>
      <c r="Y59" s="838"/>
      <c r="Z59" s="838"/>
      <c r="AA59" s="838"/>
      <c r="AB59" s="838"/>
      <c r="AC59" s="838"/>
      <c r="AD59" s="838"/>
      <c r="AE59" s="839"/>
      <c r="AF59" s="789"/>
      <c r="AG59" s="790"/>
      <c r="AH59" s="790"/>
      <c r="AI59" s="790"/>
      <c r="AJ59" s="791"/>
      <c r="AK59" s="841"/>
      <c r="AL59" s="838"/>
      <c r="AM59" s="838"/>
      <c r="AN59" s="838"/>
      <c r="AO59" s="838"/>
      <c r="AP59" s="838"/>
      <c r="AQ59" s="838"/>
      <c r="AR59" s="838"/>
      <c r="AS59" s="838"/>
      <c r="AT59" s="838"/>
      <c r="AU59" s="838"/>
      <c r="AV59" s="838"/>
      <c r="AW59" s="838"/>
      <c r="AX59" s="838"/>
      <c r="AY59" s="838"/>
      <c r="AZ59" s="840"/>
      <c r="BA59" s="840"/>
      <c r="BB59" s="840"/>
      <c r="BC59" s="840"/>
      <c r="BD59" s="840"/>
      <c r="BE59" s="835"/>
      <c r="BF59" s="835"/>
      <c r="BG59" s="835"/>
      <c r="BH59" s="835"/>
      <c r="BI59" s="836"/>
      <c r="BJ59" s="232"/>
      <c r="BK59" s="232"/>
      <c r="BL59" s="232"/>
      <c r="BM59" s="232"/>
      <c r="BN59" s="232"/>
      <c r="BO59" s="241"/>
      <c r="BP59" s="241"/>
      <c r="BQ59" s="238">
        <v>53</v>
      </c>
      <c r="BR59" s="239"/>
      <c r="BS59" s="776"/>
      <c r="BT59" s="777"/>
      <c r="BU59" s="777"/>
      <c r="BV59" s="777"/>
      <c r="BW59" s="777"/>
      <c r="BX59" s="777"/>
      <c r="BY59" s="777"/>
      <c r="BZ59" s="777"/>
      <c r="CA59" s="777"/>
      <c r="CB59" s="777"/>
      <c r="CC59" s="777"/>
      <c r="CD59" s="777"/>
      <c r="CE59" s="777"/>
      <c r="CF59" s="777"/>
      <c r="CG59" s="778"/>
      <c r="CH59" s="779"/>
      <c r="CI59" s="780"/>
      <c r="CJ59" s="780"/>
      <c r="CK59" s="780"/>
      <c r="CL59" s="781"/>
      <c r="CM59" s="779"/>
      <c r="CN59" s="780"/>
      <c r="CO59" s="780"/>
      <c r="CP59" s="780"/>
      <c r="CQ59" s="781"/>
      <c r="CR59" s="779"/>
      <c r="CS59" s="780"/>
      <c r="CT59" s="780"/>
      <c r="CU59" s="780"/>
      <c r="CV59" s="781"/>
      <c r="CW59" s="779"/>
      <c r="CX59" s="780"/>
      <c r="CY59" s="780"/>
      <c r="CZ59" s="780"/>
      <c r="DA59" s="781"/>
      <c r="DB59" s="779"/>
      <c r="DC59" s="780"/>
      <c r="DD59" s="780"/>
      <c r="DE59" s="780"/>
      <c r="DF59" s="781"/>
      <c r="DG59" s="779"/>
      <c r="DH59" s="780"/>
      <c r="DI59" s="780"/>
      <c r="DJ59" s="780"/>
      <c r="DK59" s="781"/>
      <c r="DL59" s="779"/>
      <c r="DM59" s="780"/>
      <c r="DN59" s="780"/>
      <c r="DO59" s="780"/>
      <c r="DP59" s="781"/>
      <c r="DQ59" s="779"/>
      <c r="DR59" s="780"/>
      <c r="DS59" s="780"/>
      <c r="DT59" s="780"/>
      <c r="DU59" s="781"/>
      <c r="DV59" s="776"/>
      <c r="DW59" s="777"/>
      <c r="DX59" s="777"/>
      <c r="DY59" s="777"/>
      <c r="DZ59" s="782"/>
      <c r="EA59" s="230"/>
    </row>
    <row r="60" spans="1:131" ht="26.25" customHeight="1" x14ac:dyDescent="0.15">
      <c r="A60" s="238">
        <v>33</v>
      </c>
      <c r="B60" s="783"/>
      <c r="C60" s="784"/>
      <c r="D60" s="784"/>
      <c r="E60" s="784"/>
      <c r="F60" s="784"/>
      <c r="G60" s="784"/>
      <c r="H60" s="784"/>
      <c r="I60" s="784"/>
      <c r="J60" s="784"/>
      <c r="K60" s="784"/>
      <c r="L60" s="784"/>
      <c r="M60" s="784"/>
      <c r="N60" s="784"/>
      <c r="O60" s="784"/>
      <c r="P60" s="785"/>
      <c r="Q60" s="837"/>
      <c r="R60" s="838"/>
      <c r="S60" s="838"/>
      <c r="T60" s="838"/>
      <c r="U60" s="838"/>
      <c r="V60" s="838"/>
      <c r="W60" s="838"/>
      <c r="X60" s="838"/>
      <c r="Y60" s="838"/>
      <c r="Z60" s="838"/>
      <c r="AA60" s="838"/>
      <c r="AB60" s="838"/>
      <c r="AC60" s="838"/>
      <c r="AD60" s="838"/>
      <c r="AE60" s="839"/>
      <c r="AF60" s="789"/>
      <c r="AG60" s="790"/>
      <c r="AH60" s="790"/>
      <c r="AI60" s="790"/>
      <c r="AJ60" s="791"/>
      <c r="AK60" s="841"/>
      <c r="AL60" s="838"/>
      <c r="AM60" s="838"/>
      <c r="AN60" s="838"/>
      <c r="AO60" s="838"/>
      <c r="AP60" s="838"/>
      <c r="AQ60" s="838"/>
      <c r="AR60" s="838"/>
      <c r="AS60" s="838"/>
      <c r="AT60" s="838"/>
      <c r="AU60" s="838"/>
      <c r="AV60" s="838"/>
      <c r="AW60" s="838"/>
      <c r="AX60" s="838"/>
      <c r="AY60" s="838"/>
      <c r="AZ60" s="840"/>
      <c r="BA60" s="840"/>
      <c r="BB60" s="840"/>
      <c r="BC60" s="840"/>
      <c r="BD60" s="840"/>
      <c r="BE60" s="835"/>
      <c r="BF60" s="835"/>
      <c r="BG60" s="835"/>
      <c r="BH60" s="835"/>
      <c r="BI60" s="836"/>
      <c r="BJ60" s="232"/>
      <c r="BK60" s="232"/>
      <c r="BL60" s="232"/>
      <c r="BM60" s="232"/>
      <c r="BN60" s="232"/>
      <c r="BO60" s="241"/>
      <c r="BP60" s="241"/>
      <c r="BQ60" s="238">
        <v>54</v>
      </c>
      <c r="BR60" s="239"/>
      <c r="BS60" s="776"/>
      <c r="BT60" s="777"/>
      <c r="BU60" s="777"/>
      <c r="BV60" s="777"/>
      <c r="BW60" s="777"/>
      <c r="BX60" s="777"/>
      <c r="BY60" s="777"/>
      <c r="BZ60" s="777"/>
      <c r="CA60" s="777"/>
      <c r="CB60" s="777"/>
      <c r="CC60" s="777"/>
      <c r="CD60" s="777"/>
      <c r="CE60" s="777"/>
      <c r="CF60" s="777"/>
      <c r="CG60" s="778"/>
      <c r="CH60" s="779"/>
      <c r="CI60" s="780"/>
      <c r="CJ60" s="780"/>
      <c r="CK60" s="780"/>
      <c r="CL60" s="781"/>
      <c r="CM60" s="779"/>
      <c r="CN60" s="780"/>
      <c r="CO60" s="780"/>
      <c r="CP60" s="780"/>
      <c r="CQ60" s="781"/>
      <c r="CR60" s="779"/>
      <c r="CS60" s="780"/>
      <c r="CT60" s="780"/>
      <c r="CU60" s="780"/>
      <c r="CV60" s="781"/>
      <c r="CW60" s="779"/>
      <c r="CX60" s="780"/>
      <c r="CY60" s="780"/>
      <c r="CZ60" s="780"/>
      <c r="DA60" s="781"/>
      <c r="DB60" s="779"/>
      <c r="DC60" s="780"/>
      <c r="DD60" s="780"/>
      <c r="DE60" s="780"/>
      <c r="DF60" s="781"/>
      <c r="DG60" s="779"/>
      <c r="DH60" s="780"/>
      <c r="DI60" s="780"/>
      <c r="DJ60" s="780"/>
      <c r="DK60" s="781"/>
      <c r="DL60" s="779"/>
      <c r="DM60" s="780"/>
      <c r="DN60" s="780"/>
      <c r="DO60" s="780"/>
      <c r="DP60" s="781"/>
      <c r="DQ60" s="779"/>
      <c r="DR60" s="780"/>
      <c r="DS60" s="780"/>
      <c r="DT60" s="780"/>
      <c r="DU60" s="781"/>
      <c r="DV60" s="776"/>
      <c r="DW60" s="777"/>
      <c r="DX60" s="777"/>
      <c r="DY60" s="777"/>
      <c r="DZ60" s="782"/>
      <c r="EA60" s="230"/>
    </row>
    <row r="61" spans="1:131" ht="26.25" customHeight="1" thickBot="1" x14ac:dyDescent="0.2">
      <c r="A61" s="238">
        <v>34</v>
      </c>
      <c r="B61" s="783"/>
      <c r="C61" s="784"/>
      <c r="D61" s="784"/>
      <c r="E61" s="784"/>
      <c r="F61" s="784"/>
      <c r="G61" s="784"/>
      <c r="H61" s="784"/>
      <c r="I61" s="784"/>
      <c r="J61" s="784"/>
      <c r="K61" s="784"/>
      <c r="L61" s="784"/>
      <c r="M61" s="784"/>
      <c r="N61" s="784"/>
      <c r="O61" s="784"/>
      <c r="P61" s="785"/>
      <c r="Q61" s="837"/>
      <c r="R61" s="838"/>
      <c r="S61" s="838"/>
      <c r="T61" s="838"/>
      <c r="U61" s="838"/>
      <c r="V61" s="838"/>
      <c r="W61" s="838"/>
      <c r="X61" s="838"/>
      <c r="Y61" s="838"/>
      <c r="Z61" s="838"/>
      <c r="AA61" s="838"/>
      <c r="AB61" s="838"/>
      <c r="AC61" s="838"/>
      <c r="AD61" s="838"/>
      <c r="AE61" s="839"/>
      <c r="AF61" s="789"/>
      <c r="AG61" s="790"/>
      <c r="AH61" s="790"/>
      <c r="AI61" s="790"/>
      <c r="AJ61" s="791"/>
      <c r="AK61" s="841"/>
      <c r="AL61" s="838"/>
      <c r="AM61" s="838"/>
      <c r="AN61" s="838"/>
      <c r="AO61" s="838"/>
      <c r="AP61" s="838"/>
      <c r="AQ61" s="838"/>
      <c r="AR61" s="838"/>
      <c r="AS61" s="838"/>
      <c r="AT61" s="838"/>
      <c r="AU61" s="838"/>
      <c r="AV61" s="838"/>
      <c r="AW61" s="838"/>
      <c r="AX61" s="838"/>
      <c r="AY61" s="838"/>
      <c r="AZ61" s="840"/>
      <c r="BA61" s="840"/>
      <c r="BB61" s="840"/>
      <c r="BC61" s="840"/>
      <c r="BD61" s="840"/>
      <c r="BE61" s="835"/>
      <c r="BF61" s="835"/>
      <c r="BG61" s="835"/>
      <c r="BH61" s="835"/>
      <c r="BI61" s="836"/>
      <c r="BJ61" s="232"/>
      <c r="BK61" s="232"/>
      <c r="BL61" s="232"/>
      <c r="BM61" s="232"/>
      <c r="BN61" s="232"/>
      <c r="BO61" s="241"/>
      <c r="BP61" s="241"/>
      <c r="BQ61" s="238">
        <v>55</v>
      </c>
      <c r="BR61" s="239"/>
      <c r="BS61" s="776"/>
      <c r="BT61" s="777"/>
      <c r="BU61" s="777"/>
      <c r="BV61" s="777"/>
      <c r="BW61" s="777"/>
      <c r="BX61" s="777"/>
      <c r="BY61" s="777"/>
      <c r="BZ61" s="777"/>
      <c r="CA61" s="777"/>
      <c r="CB61" s="777"/>
      <c r="CC61" s="777"/>
      <c r="CD61" s="777"/>
      <c r="CE61" s="777"/>
      <c r="CF61" s="777"/>
      <c r="CG61" s="778"/>
      <c r="CH61" s="779"/>
      <c r="CI61" s="780"/>
      <c r="CJ61" s="780"/>
      <c r="CK61" s="780"/>
      <c r="CL61" s="781"/>
      <c r="CM61" s="779"/>
      <c r="CN61" s="780"/>
      <c r="CO61" s="780"/>
      <c r="CP61" s="780"/>
      <c r="CQ61" s="781"/>
      <c r="CR61" s="779"/>
      <c r="CS61" s="780"/>
      <c r="CT61" s="780"/>
      <c r="CU61" s="780"/>
      <c r="CV61" s="781"/>
      <c r="CW61" s="779"/>
      <c r="CX61" s="780"/>
      <c r="CY61" s="780"/>
      <c r="CZ61" s="780"/>
      <c r="DA61" s="781"/>
      <c r="DB61" s="779"/>
      <c r="DC61" s="780"/>
      <c r="DD61" s="780"/>
      <c r="DE61" s="780"/>
      <c r="DF61" s="781"/>
      <c r="DG61" s="779"/>
      <c r="DH61" s="780"/>
      <c r="DI61" s="780"/>
      <c r="DJ61" s="780"/>
      <c r="DK61" s="781"/>
      <c r="DL61" s="779"/>
      <c r="DM61" s="780"/>
      <c r="DN61" s="780"/>
      <c r="DO61" s="780"/>
      <c r="DP61" s="781"/>
      <c r="DQ61" s="779"/>
      <c r="DR61" s="780"/>
      <c r="DS61" s="780"/>
      <c r="DT61" s="780"/>
      <c r="DU61" s="781"/>
      <c r="DV61" s="776"/>
      <c r="DW61" s="777"/>
      <c r="DX61" s="777"/>
      <c r="DY61" s="777"/>
      <c r="DZ61" s="782"/>
      <c r="EA61" s="230"/>
    </row>
    <row r="62" spans="1:131" ht="26.25" customHeight="1" x14ac:dyDescent="0.15">
      <c r="A62" s="238">
        <v>35</v>
      </c>
      <c r="B62" s="783"/>
      <c r="C62" s="784"/>
      <c r="D62" s="784"/>
      <c r="E62" s="784"/>
      <c r="F62" s="784"/>
      <c r="G62" s="784"/>
      <c r="H62" s="784"/>
      <c r="I62" s="784"/>
      <c r="J62" s="784"/>
      <c r="K62" s="784"/>
      <c r="L62" s="784"/>
      <c r="M62" s="784"/>
      <c r="N62" s="784"/>
      <c r="O62" s="784"/>
      <c r="P62" s="785"/>
      <c r="Q62" s="837"/>
      <c r="R62" s="838"/>
      <c r="S62" s="838"/>
      <c r="T62" s="838"/>
      <c r="U62" s="838"/>
      <c r="V62" s="838"/>
      <c r="W62" s="838"/>
      <c r="X62" s="838"/>
      <c r="Y62" s="838"/>
      <c r="Z62" s="838"/>
      <c r="AA62" s="838"/>
      <c r="AB62" s="838"/>
      <c r="AC62" s="838"/>
      <c r="AD62" s="838"/>
      <c r="AE62" s="839"/>
      <c r="AF62" s="789"/>
      <c r="AG62" s="790"/>
      <c r="AH62" s="790"/>
      <c r="AI62" s="790"/>
      <c r="AJ62" s="791"/>
      <c r="AK62" s="841"/>
      <c r="AL62" s="838"/>
      <c r="AM62" s="838"/>
      <c r="AN62" s="838"/>
      <c r="AO62" s="838"/>
      <c r="AP62" s="838"/>
      <c r="AQ62" s="838"/>
      <c r="AR62" s="838"/>
      <c r="AS62" s="838"/>
      <c r="AT62" s="838"/>
      <c r="AU62" s="838"/>
      <c r="AV62" s="838"/>
      <c r="AW62" s="838"/>
      <c r="AX62" s="838"/>
      <c r="AY62" s="838"/>
      <c r="AZ62" s="840"/>
      <c r="BA62" s="840"/>
      <c r="BB62" s="840"/>
      <c r="BC62" s="840"/>
      <c r="BD62" s="840"/>
      <c r="BE62" s="835"/>
      <c r="BF62" s="835"/>
      <c r="BG62" s="835"/>
      <c r="BH62" s="835"/>
      <c r="BI62" s="836"/>
      <c r="BJ62" s="849" t="s">
        <v>417</v>
      </c>
      <c r="BK62" s="809"/>
      <c r="BL62" s="809"/>
      <c r="BM62" s="809"/>
      <c r="BN62" s="810"/>
      <c r="BO62" s="241"/>
      <c r="BP62" s="241"/>
      <c r="BQ62" s="238">
        <v>56</v>
      </c>
      <c r="BR62" s="239"/>
      <c r="BS62" s="776"/>
      <c r="BT62" s="777"/>
      <c r="BU62" s="777"/>
      <c r="BV62" s="777"/>
      <c r="BW62" s="777"/>
      <c r="BX62" s="777"/>
      <c r="BY62" s="777"/>
      <c r="BZ62" s="777"/>
      <c r="CA62" s="777"/>
      <c r="CB62" s="777"/>
      <c r="CC62" s="777"/>
      <c r="CD62" s="777"/>
      <c r="CE62" s="777"/>
      <c r="CF62" s="777"/>
      <c r="CG62" s="778"/>
      <c r="CH62" s="779"/>
      <c r="CI62" s="780"/>
      <c r="CJ62" s="780"/>
      <c r="CK62" s="780"/>
      <c r="CL62" s="781"/>
      <c r="CM62" s="779"/>
      <c r="CN62" s="780"/>
      <c r="CO62" s="780"/>
      <c r="CP62" s="780"/>
      <c r="CQ62" s="781"/>
      <c r="CR62" s="779"/>
      <c r="CS62" s="780"/>
      <c r="CT62" s="780"/>
      <c r="CU62" s="780"/>
      <c r="CV62" s="781"/>
      <c r="CW62" s="779"/>
      <c r="CX62" s="780"/>
      <c r="CY62" s="780"/>
      <c r="CZ62" s="780"/>
      <c r="DA62" s="781"/>
      <c r="DB62" s="779"/>
      <c r="DC62" s="780"/>
      <c r="DD62" s="780"/>
      <c r="DE62" s="780"/>
      <c r="DF62" s="781"/>
      <c r="DG62" s="779"/>
      <c r="DH62" s="780"/>
      <c r="DI62" s="780"/>
      <c r="DJ62" s="780"/>
      <c r="DK62" s="781"/>
      <c r="DL62" s="779"/>
      <c r="DM62" s="780"/>
      <c r="DN62" s="780"/>
      <c r="DO62" s="780"/>
      <c r="DP62" s="781"/>
      <c r="DQ62" s="779"/>
      <c r="DR62" s="780"/>
      <c r="DS62" s="780"/>
      <c r="DT62" s="780"/>
      <c r="DU62" s="781"/>
      <c r="DV62" s="776"/>
      <c r="DW62" s="777"/>
      <c r="DX62" s="777"/>
      <c r="DY62" s="777"/>
      <c r="DZ62" s="782"/>
      <c r="EA62" s="230"/>
    </row>
    <row r="63" spans="1:131" ht="26.25" customHeight="1" thickBot="1" x14ac:dyDescent="0.2">
      <c r="A63" s="240" t="s">
        <v>393</v>
      </c>
      <c r="B63" s="792" t="s">
        <v>418</v>
      </c>
      <c r="C63" s="793"/>
      <c r="D63" s="793"/>
      <c r="E63" s="793"/>
      <c r="F63" s="793"/>
      <c r="G63" s="793"/>
      <c r="H63" s="793"/>
      <c r="I63" s="793"/>
      <c r="J63" s="793"/>
      <c r="K63" s="793"/>
      <c r="L63" s="793"/>
      <c r="M63" s="793"/>
      <c r="N63" s="793"/>
      <c r="O63" s="793"/>
      <c r="P63" s="794"/>
      <c r="Q63" s="842"/>
      <c r="R63" s="843"/>
      <c r="S63" s="843"/>
      <c r="T63" s="843"/>
      <c r="U63" s="843"/>
      <c r="V63" s="843"/>
      <c r="W63" s="843"/>
      <c r="X63" s="843"/>
      <c r="Y63" s="843"/>
      <c r="Z63" s="843"/>
      <c r="AA63" s="843"/>
      <c r="AB63" s="843"/>
      <c r="AC63" s="843"/>
      <c r="AD63" s="843"/>
      <c r="AE63" s="844"/>
      <c r="AF63" s="845">
        <v>3104</v>
      </c>
      <c r="AG63" s="846"/>
      <c r="AH63" s="846"/>
      <c r="AI63" s="846"/>
      <c r="AJ63" s="847"/>
      <c r="AK63" s="848"/>
      <c r="AL63" s="843"/>
      <c r="AM63" s="843"/>
      <c r="AN63" s="843"/>
      <c r="AO63" s="843"/>
      <c r="AP63" s="846"/>
      <c r="AQ63" s="846"/>
      <c r="AR63" s="846"/>
      <c r="AS63" s="846"/>
      <c r="AT63" s="846"/>
      <c r="AU63" s="846"/>
      <c r="AV63" s="846"/>
      <c r="AW63" s="846"/>
      <c r="AX63" s="846"/>
      <c r="AY63" s="846"/>
      <c r="AZ63" s="850"/>
      <c r="BA63" s="850"/>
      <c r="BB63" s="850"/>
      <c r="BC63" s="850"/>
      <c r="BD63" s="850"/>
      <c r="BE63" s="851"/>
      <c r="BF63" s="851"/>
      <c r="BG63" s="851"/>
      <c r="BH63" s="851"/>
      <c r="BI63" s="852"/>
      <c r="BJ63" s="853" t="s">
        <v>419</v>
      </c>
      <c r="BK63" s="854"/>
      <c r="BL63" s="854"/>
      <c r="BM63" s="854"/>
      <c r="BN63" s="855"/>
      <c r="BO63" s="241"/>
      <c r="BP63" s="241"/>
      <c r="BQ63" s="238">
        <v>57</v>
      </c>
      <c r="BR63" s="239"/>
      <c r="BS63" s="776"/>
      <c r="BT63" s="777"/>
      <c r="BU63" s="777"/>
      <c r="BV63" s="777"/>
      <c r="BW63" s="777"/>
      <c r="BX63" s="777"/>
      <c r="BY63" s="777"/>
      <c r="BZ63" s="777"/>
      <c r="CA63" s="777"/>
      <c r="CB63" s="777"/>
      <c r="CC63" s="777"/>
      <c r="CD63" s="777"/>
      <c r="CE63" s="777"/>
      <c r="CF63" s="777"/>
      <c r="CG63" s="778"/>
      <c r="CH63" s="779"/>
      <c r="CI63" s="780"/>
      <c r="CJ63" s="780"/>
      <c r="CK63" s="780"/>
      <c r="CL63" s="781"/>
      <c r="CM63" s="779"/>
      <c r="CN63" s="780"/>
      <c r="CO63" s="780"/>
      <c r="CP63" s="780"/>
      <c r="CQ63" s="781"/>
      <c r="CR63" s="779"/>
      <c r="CS63" s="780"/>
      <c r="CT63" s="780"/>
      <c r="CU63" s="780"/>
      <c r="CV63" s="781"/>
      <c r="CW63" s="779"/>
      <c r="CX63" s="780"/>
      <c r="CY63" s="780"/>
      <c r="CZ63" s="780"/>
      <c r="DA63" s="781"/>
      <c r="DB63" s="779"/>
      <c r="DC63" s="780"/>
      <c r="DD63" s="780"/>
      <c r="DE63" s="780"/>
      <c r="DF63" s="781"/>
      <c r="DG63" s="779"/>
      <c r="DH63" s="780"/>
      <c r="DI63" s="780"/>
      <c r="DJ63" s="780"/>
      <c r="DK63" s="781"/>
      <c r="DL63" s="779"/>
      <c r="DM63" s="780"/>
      <c r="DN63" s="780"/>
      <c r="DO63" s="780"/>
      <c r="DP63" s="781"/>
      <c r="DQ63" s="779"/>
      <c r="DR63" s="780"/>
      <c r="DS63" s="780"/>
      <c r="DT63" s="780"/>
      <c r="DU63" s="781"/>
      <c r="DV63" s="776"/>
      <c r="DW63" s="777"/>
      <c r="DX63" s="777"/>
      <c r="DY63" s="777"/>
      <c r="DZ63" s="782"/>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6"/>
      <c r="BT64" s="777"/>
      <c r="BU64" s="777"/>
      <c r="BV64" s="777"/>
      <c r="BW64" s="777"/>
      <c r="BX64" s="777"/>
      <c r="BY64" s="777"/>
      <c r="BZ64" s="777"/>
      <c r="CA64" s="777"/>
      <c r="CB64" s="777"/>
      <c r="CC64" s="777"/>
      <c r="CD64" s="777"/>
      <c r="CE64" s="777"/>
      <c r="CF64" s="777"/>
      <c r="CG64" s="778"/>
      <c r="CH64" s="779"/>
      <c r="CI64" s="780"/>
      <c r="CJ64" s="780"/>
      <c r="CK64" s="780"/>
      <c r="CL64" s="781"/>
      <c r="CM64" s="779"/>
      <c r="CN64" s="780"/>
      <c r="CO64" s="780"/>
      <c r="CP64" s="780"/>
      <c r="CQ64" s="781"/>
      <c r="CR64" s="779"/>
      <c r="CS64" s="780"/>
      <c r="CT64" s="780"/>
      <c r="CU64" s="780"/>
      <c r="CV64" s="781"/>
      <c r="CW64" s="779"/>
      <c r="CX64" s="780"/>
      <c r="CY64" s="780"/>
      <c r="CZ64" s="780"/>
      <c r="DA64" s="781"/>
      <c r="DB64" s="779"/>
      <c r="DC64" s="780"/>
      <c r="DD64" s="780"/>
      <c r="DE64" s="780"/>
      <c r="DF64" s="781"/>
      <c r="DG64" s="779"/>
      <c r="DH64" s="780"/>
      <c r="DI64" s="780"/>
      <c r="DJ64" s="780"/>
      <c r="DK64" s="781"/>
      <c r="DL64" s="779"/>
      <c r="DM64" s="780"/>
      <c r="DN64" s="780"/>
      <c r="DO64" s="780"/>
      <c r="DP64" s="781"/>
      <c r="DQ64" s="779"/>
      <c r="DR64" s="780"/>
      <c r="DS64" s="780"/>
      <c r="DT64" s="780"/>
      <c r="DU64" s="781"/>
      <c r="DV64" s="776"/>
      <c r="DW64" s="777"/>
      <c r="DX64" s="777"/>
      <c r="DY64" s="777"/>
      <c r="DZ64" s="782"/>
      <c r="EA64" s="230"/>
    </row>
    <row r="65" spans="1:131" ht="26.25" customHeight="1" thickBot="1" x14ac:dyDescent="0.2">
      <c r="A65" s="232" t="s">
        <v>420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6"/>
      <c r="BT65" s="777"/>
      <c r="BU65" s="777"/>
      <c r="BV65" s="777"/>
      <c r="BW65" s="777"/>
      <c r="BX65" s="777"/>
      <c r="BY65" s="777"/>
      <c r="BZ65" s="777"/>
      <c r="CA65" s="777"/>
      <c r="CB65" s="777"/>
      <c r="CC65" s="777"/>
      <c r="CD65" s="777"/>
      <c r="CE65" s="777"/>
      <c r="CF65" s="777"/>
      <c r="CG65" s="778"/>
      <c r="CH65" s="779"/>
      <c r="CI65" s="780"/>
      <c r="CJ65" s="780"/>
      <c r="CK65" s="780"/>
      <c r="CL65" s="781"/>
      <c r="CM65" s="779"/>
      <c r="CN65" s="780"/>
      <c r="CO65" s="780"/>
      <c r="CP65" s="780"/>
      <c r="CQ65" s="781"/>
      <c r="CR65" s="779"/>
      <c r="CS65" s="780"/>
      <c r="CT65" s="780"/>
      <c r="CU65" s="780"/>
      <c r="CV65" s="781"/>
      <c r="CW65" s="779"/>
      <c r="CX65" s="780"/>
      <c r="CY65" s="780"/>
      <c r="CZ65" s="780"/>
      <c r="DA65" s="781"/>
      <c r="DB65" s="779"/>
      <c r="DC65" s="780"/>
      <c r="DD65" s="780"/>
      <c r="DE65" s="780"/>
      <c r="DF65" s="781"/>
      <c r="DG65" s="779"/>
      <c r="DH65" s="780"/>
      <c r="DI65" s="780"/>
      <c r="DJ65" s="780"/>
      <c r="DK65" s="781"/>
      <c r="DL65" s="779"/>
      <c r="DM65" s="780"/>
      <c r="DN65" s="780"/>
      <c r="DO65" s="780"/>
      <c r="DP65" s="781"/>
      <c r="DQ65" s="779"/>
      <c r="DR65" s="780"/>
      <c r="DS65" s="780"/>
      <c r="DT65" s="780"/>
      <c r="DU65" s="781"/>
      <c r="DV65" s="776"/>
      <c r="DW65" s="777"/>
      <c r="DX65" s="777"/>
      <c r="DY65" s="777"/>
      <c r="DZ65" s="782"/>
      <c r="EA65" s="230"/>
    </row>
    <row r="66" spans="1:131" ht="26.25" customHeight="1" x14ac:dyDescent="0.15">
      <c r="A66" s="727" t="s">
        <v>421</v>
      </c>
      <c r="B66" s="728"/>
      <c r="C66" s="728"/>
      <c r="D66" s="728"/>
      <c r="E66" s="728"/>
      <c r="F66" s="728"/>
      <c r="G66" s="728"/>
      <c r="H66" s="728"/>
      <c r="I66" s="728"/>
      <c r="J66" s="728"/>
      <c r="K66" s="728"/>
      <c r="L66" s="728"/>
      <c r="M66" s="728"/>
      <c r="N66" s="728"/>
      <c r="O66" s="728"/>
      <c r="P66" s="729"/>
      <c r="Q66" s="733" t="s">
        <v>422</v>
      </c>
      <c r="R66" s="734"/>
      <c r="S66" s="734"/>
      <c r="T66" s="734"/>
      <c r="U66" s="735"/>
      <c r="V66" s="733" t="s">
        <v>423</v>
      </c>
      <c r="W66" s="734"/>
      <c r="X66" s="734"/>
      <c r="Y66" s="734"/>
      <c r="Z66" s="735"/>
      <c r="AA66" s="733" t="s">
        <v>424</v>
      </c>
      <c r="AB66" s="734"/>
      <c r="AC66" s="734"/>
      <c r="AD66" s="734"/>
      <c r="AE66" s="735"/>
      <c r="AF66" s="856" t="s">
        <v>425</v>
      </c>
      <c r="AG66" s="818"/>
      <c r="AH66" s="818"/>
      <c r="AI66" s="818"/>
      <c r="AJ66" s="857"/>
      <c r="AK66" s="733" t="s">
        <v>426</v>
      </c>
      <c r="AL66" s="728"/>
      <c r="AM66" s="728"/>
      <c r="AN66" s="728"/>
      <c r="AO66" s="729"/>
      <c r="AP66" s="733" t="s">
        <v>427</v>
      </c>
      <c r="AQ66" s="734"/>
      <c r="AR66" s="734"/>
      <c r="AS66" s="734"/>
      <c r="AT66" s="735"/>
      <c r="AU66" s="733" t="s">
        <v>428</v>
      </c>
      <c r="AV66" s="734"/>
      <c r="AW66" s="734"/>
      <c r="AX66" s="734"/>
      <c r="AY66" s="735"/>
      <c r="AZ66" s="733" t="s">
        <v>380</v>
      </c>
      <c r="BA66" s="734"/>
      <c r="BB66" s="734"/>
      <c r="BC66" s="734"/>
      <c r="BD66" s="740"/>
      <c r="BE66" s="241"/>
      <c r="BF66" s="241"/>
      <c r="BG66" s="241"/>
      <c r="BH66" s="241"/>
      <c r="BI66" s="241"/>
      <c r="BJ66" s="241"/>
      <c r="BK66" s="241"/>
      <c r="BL66" s="241"/>
      <c r="BM66" s="241"/>
      <c r="BN66" s="241"/>
      <c r="BO66" s="241"/>
      <c r="BP66" s="241"/>
      <c r="BQ66" s="238">
        <v>60</v>
      </c>
      <c r="BR66" s="243"/>
      <c r="BS66" s="861"/>
      <c r="BT66" s="862"/>
      <c r="BU66" s="862"/>
      <c r="BV66" s="862"/>
      <c r="BW66" s="862"/>
      <c r="BX66" s="862"/>
      <c r="BY66" s="862"/>
      <c r="BZ66" s="862"/>
      <c r="CA66" s="862"/>
      <c r="CB66" s="862"/>
      <c r="CC66" s="862"/>
      <c r="CD66" s="862"/>
      <c r="CE66" s="862"/>
      <c r="CF66" s="862"/>
      <c r="CG66" s="867"/>
      <c r="CH66" s="864"/>
      <c r="CI66" s="865"/>
      <c r="CJ66" s="865"/>
      <c r="CK66" s="865"/>
      <c r="CL66" s="866"/>
      <c r="CM66" s="864"/>
      <c r="CN66" s="865"/>
      <c r="CO66" s="865"/>
      <c r="CP66" s="865"/>
      <c r="CQ66" s="866"/>
      <c r="CR66" s="864"/>
      <c r="CS66" s="865"/>
      <c r="CT66" s="865"/>
      <c r="CU66" s="865"/>
      <c r="CV66" s="866"/>
      <c r="CW66" s="864"/>
      <c r="CX66" s="865"/>
      <c r="CY66" s="865"/>
      <c r="CZ66" s="865"/>
      <c r="DA66" s="866"/>
      <c r="DB66" s="864"/>
      <c r="DC66" s="865"/>
      <c r="DD66" s="865"/>
      <c r="DE66" s="865"/>
      <c r="DF66" s="866"/>
      <c r="DG66" s="864"/>
      <c r="DH66" s="865"/>
      <c r="DI66" s="865"/>
      <c r="DJ66" s="865"/>
      <c r="DK66" s="866"/>
      <c r="DL66" s="864"/>
      <c r="DM66" s="865"/>
      <c r="DN66" s="865"/>
      <c r="DO66" s="865"/>
      <c r="DP66" s="866"/>
      <c r="DQ66" s="864"/>
      <c r="DR66" s="865"/>
      <c r="DS66" s="865"/>
      <c r="DT66" s="865"/>
      <c r="DU66" s="866"/>
      <c r="DV66" s="861"/>
      <c r="DW66" s="862"/>
      <c r="DX66" s="862"/>
      <c r="DY66" s="862"/>
      <c r="DZ66" s="863"/>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8"/>
      <c r="AG67" s="821"/>
      <c r="AH67" s="821"/>
      <c r="AI67" s="821"/>
      <c r="AJ67" s="859"/>
      <c r="AK67" s="860"/>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61"/>
      <c r="BT67" s="862"/>
      <c r="BU67" s="862"/>
      <c r="BV67" s="862"/>
      <c r="BW67" s="862"/>
      <c r="BX67" s="862"/>
      <c r="BY67" s="862"/>
      <c r="BZ67" s="862"/>
      <c r="CA67" s="862"/>
      <c r="CB67" s="862"/>
      <c r="CC67" s="862"/>
      <c r="CD67" s="862"/>
      <c r="CE67" s="862"/>
      <c r="CF67" s="862"/>
      <c r="CG67" s="867"/>
      <c r="CH67" s="864"/>
      <c r="CI67" s="865"/>
      <c r="CJ67" s="865"/>
      <c r="CK67" s="865"/>
      <c r="CL67" s="866"/>
      <c r="CM67" s="864"/>
      <c r="CN67" s="865"/>
      <c r="CO67" s="865"/>
      <c r="CP67" s="865"/>
      <c r="CQ67" s="866"/>
      <c r="CR67" s="864"/>
      <c r="CS67" s="865"/>
      <c r="CT67" s="865"/>
      <c r="CU67" s="865"/>
      <c r="CV67" s="866"/>
      <c r="CW67" s="864"/>
      <c r="CX67" s="865"/>
      <c r="CY67" s="865"/>
      <c r="CZ67" s="865"/>
      <c r="DA67" s="866"/>
      <c r="DB67" s="864"/>
      <c r="DC67" s="865"/>
      <c r="DD67" s="865"/>
      <c r="DE67" s="865"/>
      <c r="DF67" s="866"/>
      <c r="DG67" s="864"/>
      <c r="DH67" s="865"/>
      <c r="DI67" s="865"/>
      <c r="DJ67" s="865"/>
      <c r="DK67" s="866"/>
      <c r="DL67" s="864"/>
      <c r="DM67" s="865"/>
      <c r="DN67" s="865"/>
      <c r="DO67" s="865"/>
      <c r="DP67" s="866"/>
      <c r="DQ67" s="864"/>
      <c r="DR67" s="865"/>
      <c r="DS67" s="865"/>
      <c r="DT67" s="865"/>
      <c r="DU67" s="866"/>
      <c r="DV67" s="861"/>
      <c r="DW67" s="862"/>
      <c r="DX67" s="862"/>
      <c r="DY67" s="862"/>
      <c r="DZ67" s="863"/>
      <c r="EA67" s="230"/>
    </row>
    <row r="68" spans="1:131" ht="26.25" customHeight="1" thickTop="1" x14ac:dyDescent="0.15">
      <c r="A68" s="236">
        <v>1</v>
      </c>
      <c r="B68" s="871" t="s">
        <v>597</v>
      </c>
      <c r="C68" s="872"/>
      <c r="D68" s="872"/>
      <c r="E68" s="872"/>
      <c r="F68" s="872"/>
      <c r="G68" s="872"/>
      <c r="H68" s="872"/>
      <c r="I68" s="872"/>
      <c r="J68" s="872"/>
      <c r="K68" s="872"/>
      <c r="L68" s="872"/>
      <c r="M68" s="872"/>
      <c r="N68" s="872"/>
      <c r="O68" s="872"/>
      <c r="P68" s="873"/>
      <c r="Q68" s="874">
        <v>2844</v>
      </c>
      <c r="R68" s="868"/>
      <c r="S68" s="868"/>
      <c r="T68" s="868"/>
      <c r="U68" s="868"/>
      <c r="V68" s="868">
        <v>2734</v>
      </c>
      <c r="W68" s="868"/>
      <c r="X68" s="868"/>
      <c r="Y68" s="868"/>
      <c r="Z68" s="868"/>
      <c r="AA68" s="868">
        <v>110</v>
      </c>
      <c r="AB68" s="868"/>
      <c r="AC68" s="868"/>
      <c r="AD68" s="868"/>
      <c r="AE68" s="868"/>
      <c r="AF68" s="868">
        <v>110</v>
      </c>
      <c r="AG68" s="868"/>
      <c r="AH68" s="868"/>
      <c r="AI68" s="868"/>
      <c r="AJ68" s="868"/>
      <c r="AK68" s="868">
        <v>2</v>
      </c>
      <c r="AL68" s="868"/>
      <c r="AM68" s="868"/>
      <c r="AN68" s="868"/>
      <c r="AO68" s="868"/>
      <c r="AP68" s="868">
        <v>6058</v>
      </c>
      <c r="AQ68" s="868"/>
      <c r="AR68" s="868"/>
      <c r="AS68" s="868"/>
      <c r="AT68" s="868"/>
      <c r="AU68" s="868">
        <v>2298</v>
      </c>
      <c r="AV68" s="868"/>
      <c r="AW68" s="868"/>
      <c r="AX68" s="868"/>
      <c r="AY68" s="868"/>
      <c r="AZ68" s="869"/>
      <c r="BA68" s="869"/>
      <c r="BB68" s="869"/>
      <c r="BC68" s="869"/>
      <c r="BD68" s="870"/>
      <c r="BE68" s="241"/>
      <c r="BF68" s="241"/>
      <c r="BG68" s="241"/>
      <c r="BH68" s="241"/>
      <c r="BI68" s="241"/>
      <c r="BJ68" s="241"/>
      <c r="BK68" s="241"/>
      <c r="BL68" s="241"/>
      <c r="BM68" s="241"/>
      <c r="BN68" s="241"/>
      <c r="BO68" s="241"/>
      <c r="BP68" s="241"/>
      <c r="BQ68" s="238">
        <v>62</v>
      </c>
      <c r="BR68" s="243"/>
      <c r="BS68" s="861"/>
      <c r="BT68" s="862"/>
      <c r="BU68" s="862"/>
      <c r="BV68" s="862"/>
      <c r="BW68" s="862"/>
      <c r="BX68" s="862"/>
      <c r="BY68" s="862"/>
      <c r="BZ68" s="862"/>
      <c r="CA68" s="862"/>
      <c r="CB68" s="862"/>
      <c r="CC68" s="862"/>
      <c r="CD68" s="862"/>
      <c r="CE68" s="862"/>
      <c r="CF68" s="862"/>
      <c r="CG68" s="867"/>
      <c r="CH68" s="864"/>
      <c r="CI68" s="865"/>
      <c r="CJ68" s="865"/>
      <c r="CK68" s="865"/>
      <c r="CL68" s="866"/>
      <c r="CM68" s="864"/>
      <c r="CN68" s="865"/>
      <c r="CO68" s="865"/>
      <c r="CP68" s="865"/>
      <c r="CQ68" s="866"/>
      <c r="CR68" s="864"/>
      <c r="CS68" s="865"/>
      <c r="CT68" s="865"/>
      <c r="CU68" s="865"/>
      <c r="CV68" s="866"/>
      <c r="CW68" s="864"/>
      <c r="CX68" s="865"/>
      <c r="CY68" s="865"/>
      <c r="CZ68" s="865"/>
      <c r="DA68" s="866"/>
      <c r="DB68" s="864"/>
      <c r="DC68" s="865"/>
      <c r="DD68" s="865"/>
      <c r="DE68" s="865"/>
      <c r="DF68" s="866"/>
      <c r="DG68" s="864"/>
      <c r="DH68" s="865"/>
      <c r="DI68" s="865"/>
      <c r="DJ68" s="865"/>
      <c r="DK68" s="866"/>
      <c r="DL68" s="864"/>
      <c r="DM68" s="865"/>
      <c r="DN68" s="865"/>
      <c r="DO68" s="865"/>
      <c r="DP68" s="866"/>
      <c r="DQ68" s="864"/>
      <c r="DR68" s="865"/>
      <c r="DS68" s="865"/>
      <c r="DT68" s="865"/>
      <c r="DU68" s="866"/>
      <c r="DV68" s="861"/>
      <c r="DW68" s="862"/>
      <c r="DX68" s="862"/>
      <c r="DY68" s="862"/>
      <c r="DZ68" s="863"/>
      <c r="EA68" s="230"/>
    </row>
    <row r="69" spans="1:131" ht="26.25" customHeight="1" x14ac:dyDescent="0.15">
      <c r="A69" s="238">
        <v>2</v>
      </c>
      <c r="B69" s="875" t="s">
        <v>598</v>
      </c>
      <c r="C69" s="876"/>
      <c r="D69" s="876"/>
      <c r="E69" s="876"/>
      <c r="F69" s="876"/>
      <c r="G69" s="876"/>
      <c r="H69" s="876"/>
      <c r="I69" s="876"/>
      <c r="J69" s="876"/>
      <c r="K69" s="876"/>
      <c r="L69" s="876"/>
      <c r="M69" s="876"/>
      <c r="N69" s="876"/>
      <c r="O69" s="876"/>
      <c r="P69" s="877"/>
      <c r="Q69" s="878">
        <v>10</v>
      </c>
      <c r="R69" s="833"/>
      <c r="S69" s="833"/>
      <c r="T69" s="833"/>
      <c r="U69" s="833"/>
      <c r="V69" s="833">
        <v>8</v>
      </c>
      <c r="W69" s="833"/>
      <c r="X69" s="833"/>
      <c r="Y69" s="833"/>
      <c r="Z69" s="833"/>
      <c r="AA69" s="833">
        <v>2</v>
      </c>
      <c r="AB69" s="833"/>
      <c r="AC69" s="833"/>
      <c r="AD69" s="833"/>
      <c r="AE69" s="833"/>
      <c r="AF69" s="833">
        <v>20</v>
      </c>
      <c r="AG69" s="833"/>
      <c r="AH69" s="833"/>
      <c r="AI69" s="833"/>
      <c r="AJ69" s="833"/>
      <c r="AK69" s="833" t="s">
        <v>612</v>
      </c>
      <c r="AL69" s="833"/>
      <c r="AM69" s="833"/>
      <c r="AN69" s="833"/>
      <c r="AO69" s="833"/>
      <c r="AP69" s="833">
        <v>245</v>
      </c>
      <c r="AQ69" s="833"/>
      <c r="AR69" s="833"/>
      <c r="AS69" s="833"/>
      <c r="AT69" s="833"/>
      <c r="AU69" s="833">
        <v>83</v>
      </c>
      <c r="AV69" s="833"/>
      <c r="AW69" s="833"/>
      <c r="AX69" s="833"/>
      <c r="AY69" s="833"/>
      <c r="AZ69" s="835"/>
      <c r="BA69" s="835"/>
      <c r="BB69" s="835"/>
      <c r="BC69" s="835"/>
      <c r="BD69" s="836"/>
      <c r="BE69" s="241"/>
      <c r="BF69" s="241"/>
      <c r="BG69" s="241"/>
      <c r="BH69" s="241"/>
      <c r="BI69" s="241"/>
      <c r="BJ69" s="241"/>
      <c r="BK69" s="241"/>
      <c r="BL69" s="241"/>
      <c r="BM69" s="241"/>
      <c r="BN69" s="241"/>
      <c r="BO69" s="241"/>
      <c r="BP69" s="241"/>
      <c r="BQ69" s="238">
        <v>63</v>
      </c>
      <c r="BR69" s="243"/>
      <c r="BS69" s="861"/>
      <c r="BT69" s="862"/>
      <c r="BU69" s="862"/>
      <c r="BV69" s="862"/>
      <c r="BW69" s="862"/>
      <c r="BX69" s="862"/>
      <c r="BY69" s="862"/>
      <c r="BZ69" s="862"/>
      <c r="CA69" s="862"/>
      <c r="CB69" s="862"/>
      <c r="CC69" s="862"/>
      <c r="CD69" s="862"/>
      <c r="CE69" s="862"/>
      <c r="CF69" s="862"/>
      <c r="CG69" s="867"/>
      <c r="CH69" s="864"/>
      <c r="CI69" s="865"/>
      <c r="CJ69" s="865"/>
      <c r="CK69" s="865"/>
      <c r="CL69" s="866"/>
      <c r="CM69" s="864"/>
      <c r="CN69" s="865"/>
      <c r="CO69" s="865"/>
      <c r="CP69" s="865"/>
      <c r="CQ69" s="866"/>
      <c r="CR69" s="864"/>
      <c r="CS69" s="865"/>
      <c r="CT69" s="865"/>
      <c r="CU69" s="865"/>
      <c r="CV69" s="866"/>
      <c r="CW69" s="864"/>
      <c r="CX69" s="865"/>
      <c r="CY69" s="865"/>
      <c r="CZ69" s="865"/>
      <c r="DA69" s="866"/>
      <c r="DB69" s="864"/>
      <c r="DC69" s="865"/>
      <c r="DD69" s="865"/>
      <c r="DE69" s="865"/>
      <c r="DF69" s="866"/>
      <c r="DG69" s="864"/>
      <c r="DH69" s="865"/>
      <c r="DI69" s="865"/>
      <c r="DJ69" s="865"/>
      <c r="DK69" s="866"/>
      <c r="DL69" s="864"/>
      <c r="DM69" s="865"/>
      <c r="DN69" s="865"/>
      <c r="DO69" s="865"/>
      <c r="DP69" s="866"/>
      <c r="DQ69" s="864"/>
      <c r="DR69" s="865"/>
      <c r="DS69" s="865"/>
      <c r="DT69" s="865"/>
      <c r="DU69" s="866"/>
      <c r="DV69" s="861"/>
      <c r="DW69" s="862"/>
      <c r="DX69" s="862"/>
      <c r="DY69" s="862"/>
      <c r="DZ69" s="863"/>
      <c r="EA69" s="230"/>
    </row>
    <row r="70" spans="1:131" ht="26.25" customHeight="1" x14ac:dyDescent="0.15">
      <c r="A70" s="238">
        <v>3</v>
      </c>
      <c r="B70" s="875" t="s">
        <v>599</v>
      </c>
      <c r="C70" s="876"/>
      <c r="D70" s="876"/>
      <c r="E70" s="876"/>
      <c r="F70" s="876"/>
      <c r="G70" s="876"/>
      <c r="H70" s="876"/>
      <c r="I70" s="876"/>
      <c r="J70" s="876"/>
      <c r="K70" s="876"/>
      <c r="L70" s="876"/>
      <c r="M70" s="876"/>
      <c r="N70" s="876"/>
      <c r="O70" s="876"/>
      <c r="P70" s="877"/>
      <c r="Q70" s="878">
        <v>108</v>
      </c>
      <c r="R70" s="833"/>
      <c r="S70" s="833"/>
      <c r="T70" s="833"/>
      <c r="U70" s="833"/>
      <c r="V70" s="833">
        <v>105</v>
      </c>
      <c r="W70" s="833"/>
      <c r="X70" s="833"/>
      <c r="Y70" s="833"/>
      <c r="Z70" s="833"/>
      <c r="AA70" s="833">
        <v>3</v>
      </c>
      <c r="AB70" s="833"/>
      <c r="AC70" s="833"/>
      <c r="AD70" s="833"/>
      <c r="AE70" s="833"/>
      <c r="AF70" s="833">
        <v>2</v>
      </c>
      <c r="AG70" s="833"/>
      <c r="AH70" s="833"/>
      <c r="AI70" s="833"/>
      <c r="AJ70" s="833"/>
      <c r="AK70" s="833">
        <v>2</v>
      </c>
      <c r="AL70" s="833"/>
      <c r="AM70" s="833"/>
      <c r="AN70" s="833"/>
      <c r="AO70" s="833"/>
      <c r="AP70" s="743" t="s">
        <v>612</v>
      </c>
      <c r="AQ70" s="744"/>
      <c r="AR70" s="744"/>
      <c r="AS70" s="744"/>
      <c r="AT70" s="745"/>
      <c r="AU70" s="743" t="s">
        <v>612</v>
      </c>
      <c r="AV70" s="744"/>
      <c r="AW70" s="744"/>
      <c r="AX70" s="744"/>
      <c r="AY70" s="745"/>
      <c r="AZ70" s="835"/>
      <c r="BA70" s="835"/>
      <c r="BB70" s="835"/>
      <c r="BC70" s="835"/>
      <c r="BD70" s="836"/>
      <c r="BE70" s="241"/>
      <c r="BF70" s="241"/>
      <c r="BG70" s="241"/>
      <c r="BH70" s="241"/>
      <c r="BI70" s="241"/>
      <c r="BJ70" s="241"/>
      <c r="BK70" s="241"/>
      <c r="BL70" s="241"/>
      <c r="BM70" s="241"/>
      <c r="BN70" s="241"/>
      <c r="BO70" s="241"/>
      <c r="BP70" s="241"/>
      <c r="BQ70" s="238">
        <v>64</v>
      </c>
      <c r="BR70" s="243"/>
      <c r="BS70" s="861"/>
      <c r="BT70" s="862"/>
      <c r="BU70" s="862"/>
      <c r="BV70" s="862"/>
      <c r="BW70" s="862"/>
      <c r="BX70" s="862"/>
      <c r="BY70" s="862"/>
      <c r="BZ70" s="862"/>
      <c r="CA70" s="862"/>
      <c r="CB70" s="862"/>
      <c r="CC70" s="862"/>
      <c r="CD70" s="862"/>
      <c r="CE70" s="862"/>
      <c r="CF70" s="862"/>
      <c r="CG70" s="867"/>
      <c r="CH70" s="864"/>
      <c r="CI70" s="865"/>
      <c r="CJ70" s="865"/>
      <c r="CK70" s="865"/>
      <c r="CL70" s="866"/>
      <c r="CM70" s="864"/>
      <c r="CN70" s="865"/>
      <c r="CO70" s="865"/>
      <c r="CP70" s="865"/>
      <c r="CQ70" s="866"/>
      <c r="CR70" s="864"/>
      <c r="CS70" s="865"/>
      <c r="CT70" s="865"/>
      <c r="CU70" s="865"/>
      <c r="CV70" s="866"/>
      <c r="CW70" s="864"/>
      <c r="CX70" s="865"/>
      <c r="CY70" s="865"/>
      <c r="CZ70" s="865"/>
      <c r="DA70" s="866"/>
      <c r="DB70" s="864"/>
      <c r="DC70" s="865"/>
      <c r="DD70" s="865"/>
      <c r="DE70" s="865"/>
      <c r="DF70" s="866"/>
      <c r="DG70" s="864"/>
      <c r="DH70" s="865"/>
      <c r="DI70" s="865"/>
      <c r="DJ70" s="865"/>
      <c r="DK70" s="866"/>
      <c r="DL70" s="864"/>
      <c r="DM70" s="865"/>
      <c r="DN70" s="865"/>
      <c r="DO70" s="865"/>
      <c r="DP70" s="866"/>
      <c r="DQ70" s="864"/>
      <c r="DR70" s="865"/>
      <c r="DS70" s="865"/>
      <c r="DT70" s="865"/>
      <c r="DU70" s="866"/>
      <c r="DV70" s="861"/>
      <c r="DW70" s="862"/>
      <c r="DX70" s="862"/>
      <c r="DY70" s="862"/>
      <c r="DZ70" s="863"/>
      <c r="EA70" s="230"/>
    </row>
    <row r="71" spans="1:131" ht="26.25" customHeight="1" x14ac:dyDescent="0.15">
      <c r="A71" s="238">
        <v>4</v>
      </c>
      <c r="B71" s="875" t="s">
        <v>600</v>
      </c>
      <c r="C71" s="876"/>
      <c r="D71" s="876"/>
      <c r="E71" s="876"/>
      <c r="F71" s="876"/>
      <c r="G71" s="876"/>
      <c r="H71" s="876"/>
      <c r="I71" s="876"/>
      <c r="J71" s="876"/>
      <c r="K71" s="876"/>
      <c r="L71" s="876"/>
      <c r="M71" s="876"/>
      <c r="N71" s="876"/>
      <c r="O71" s="876"/>
      <c r="P71" s="877"/>
      <c r="Q71" s="878">
        <v>1989</v>
      </c>
      <c r="R71" s="833"/>
      <c r="S71" s="833"/>
      <c r="T71" s="833"/>
      <c r="U71" s="833"/>
      <c r="V71" s="833">
        <v>1968</v>
      </c>
      <c r="W71" s="833"/>
      <c r="X71" s="833"/>
      <c r="Y71" s="833"/>
      <c r="Z71" s="833"/>
      <c r="AA71" s="833">
        <v>21</v>
      </c>
      <c r="AB71" s="833"/>
      <c r="AC71" s="833"/>
      <c r="AD71" s="833"/>
      <c r="AE71" s="833"/>
      <c r="AF71" s="833">
        <v>3</v>
      </c>
      <c r="AG71" s="833"/>
      <c r="AH71" s="833"/>
      <c r="AI71" s="833"/>
      <c r="AJ71" s="833"/>
      <c r="AK71" s="833" t="s">
        <v>612</v>
      </c>
      <c r="AL71" s="833"/>
      <c r="AM71" s="833"/>
      <c r="AN71" s="833"/>
      <c r="AO71" s="833"/>
      <c r="AP71" s="743" t="s">
        <v>612</v>
      </c>
      <c r="AQ71" s="744"/>
      <c r="AR71" s="744"/>
      <c r="AS71" s="744"/>
      <c r="AT71" s="745"/>
      <c r="AU71" s="743" t="s">
        <v>612</v>
      </c>
      <c r="AV71" s="744"/>
      <c r="AW71" s="744"/>
      <c r="AX71" s="744"/>
      <c r="AY71" s="745"/>
      <c r="AZ71" s="835"/>
      <c r="BA71" s="835"/>
      <c r="BB71" s="835"/>
      <c r="BC71" s="835"/>
      <c r="BD71" s="836"/>
      <c r="BE71" s="241"/>
      <c r="BF71" s="241"/>
      <c r="BG71" s="241"/>
      <c r="BH71" s="241"/>
      <c r="BI71" s="241"/>
      <c r="BJ71" s="241"/>
      <c r="BK71" s="241"/>
      <c r="BL71" s="241"/>
      <c r="BM71" s="241"/>
      <c r="BN71" s="241"/>
      <c r="BO71" s="241"/>
      <c r="BP71" s="241"/>
      <c r="BQ71" s="238">
        <v>65</v>
      </c>
      <c r="BR71" s="243"/>
      <c r="BS71" s="861"/>
      <c r="BT71" s="862"/>
      <c r="BU71" s="862"/>
      <c r="BV71" s="862"/>
      <c r="BW71" s="862"/>
      <c r="BX71" s="862"/>
      <c r="BY71" s="862"/>
      <c r="BZ71" s="862"/>
      <c r="CA71" s="862"/>
      <c r="CB71" s="862"/>
      <c r="CC71" s="862"/>
      <c r="CD71" s="862"/>
      <c r="CE71" s="862"/>
      <c r="CF71" s="862"/>
      <c r="CG71" s="867"/>
      <c r="CH71" s="864"/>
      <c r="CI71" s="865"/>
      <c r="CJ71" s="865"/>
      <c r="CK71" s="865"/>
      <c r="CL71" s="866"/>
      <c r="CM71" s="864"/>
      <c r="CN71" s="865"/>
      <c r="CO71" s="865"/>
      <c r="CP71" s="865"/>
      <c r="CQ71" s="866"/>
      <c r="CR71" s="864"/>
      <c r="CS71" s="865"/>
      <c r="CT71" s="865"/>
      <c r="CU71" s="865"/>
      <c r="CV71" s="866"/>
      <c r="CW71" s="864"/>
      <c r="CX71" s="865"/>
      <c r="CY71" s="865"/>
      <c r="CZ71" s="865"/>
      <c r="DA71" s="866"/>
      <c r="DB71" s="864"/>
      <c r="DC71" s="865"/>
      <c r="DD71" s="865"/>
      <c r="DE71" s="865"/>
      <c r="DF71" s="866"/>
      <c r="DG71" s="864"/>
      <c r="DH71" s="865"/>
      <c r="DI71" s="865"/>
      <c r="DJ71" s="865"/>
      <c r="DK71" s="866"/>
      <c r="DL71" s="864"/>
      <c r="DM71" s="865"/>
      <c r="DN71" s="865"/>
      <c r="DO71" s="865"/>
      <c r="DP71" s="866"/>
      <c r="DQ71" s="864"/>
      <c r="DR71" s="865"/>
      <c r="DS71" s="865"/>
      <c r="DT71" s="865"/>
      <c r="DU71" s="866"/>
      <c r="DV71" s="861"/>
      <c r="DW71" s="862"/>
      <c r="DX71" s="862"/>
      <c r="DY71" s="862"/>
      <c r="DZ71" s="863"/>
      <c r="EA71" s="230"/>
    </row>
    <row r="72" spans="1:131" ht="26.25" customHeight="1" x14ac:dyDescent="0.15">
      <c r="A72" s="238">
        <v>5</v>
      </c>
      <c r="B72" s="875" t="s">
        <v>601</v>
      </c>
      <c r="C72" s="876"/>
      <c r="D72" s="876"/>
      <c r="E72" s="876"/>
      <c r="F72" s="876"/>
      <c r="G72" s="876"/>
      <c r="H72" s="876"/>
      <c r="I72" s="876"/>
      <c r="J72" s="876"/>
      <c r="K72" s="876"/>
      <c r="L72" s="876"/>
      <c r="M72" s="876"/>
      <c r="N72" s="876"/>
      <c r="O72" s="876"/>
      <c r="P72" s="877"/>
      <c r="Q72" s="878">
        <v>1990</v>
      </c>
      <c r="R72" s="833"/>
      <c r="S72" s="833"/>
      <c r="T72" s="833"/>
      <c r="U72" s="833"/>
      <c r="V72" s="833">
        <v>1918</v>
      </c>
      <c r="W72" s="833"/>
      <c r="X72" s="833"/>
      <c r="Y72" s="833"/>
      <c r="Z72" s="833"/>
      <c r="AA72" s="833">
        <v>72</v>
      </c>
      <c r="AB72" s="833"/>
      <c r="AC72" s="833"/>
      <c r="AD72" s="833"/>
      <c r="AE72" s="833"/>
      <c r="AF72" s="833">
        <v>72</v>
      </c>
      <c r="AG72" s="833"/>
      <c r="AH72" s="833"/>
      <c r="AI72" s="833"/>
      <c r="AJ72" s="833"/>
      <c r="AK72" s="833">
        <v>13</v>
      </c>
      <c r="AL72" s="833"/>
      <c r="AM72" s="833"/>
      <c r="AN72" s="833"/>
      <c r="AO72" s="833"/>
      <c r="AP72" s="833">
        <v>64</v>
      </c>
      <c r="AQ72" s="833"/>
      <c r="AR72" s="833"/>
      <c r="AS72" s="833"/>
      <c r="AT72" s="833"/>
      <c r="AU72" s="833">
        <v>51</v>
      </c>
      <c r="AV72" s="833"/>
      <c r="AW72" s="833"/>
      <c r="AX72" s="833"/>
      <c r="AY72" s="833"/>
      <c r="AZ72" s="835"/>
      <c r="BA72" s="835"/>
      <c r="BB72" s="835"/>
      <c r="BC72" s="835"/>
      <c r="BD72" s="836"/>
      <c r="BE72" s="241"/>
      <c r="BF72" s="241"/>
      <c r="BG72" s="241"/>
      <c r="BH72" s="241"/>
      <c r="BI72" s="241"/>
      <c r="BJ72" s="241"/>
      <c r="BK72" s="241"/>
      <c r="BL72" s="241"/>
      <c r="BM72" s="241"/>
      <c r="BN72" s="241"/>
      <c r="BO72" s="241"/>
      <c r="BP72" s="241"/>
      <c r="BQ72" s="238">
        <v>66</v>
      </c>
      <c r="BR72" s="243"/>
      <c r="BS72" s="861"/>
      <c r="BT72" s="862"/>
      <c r="BU72" s="862"/>
      <c r="BV72" s="862"/>
      <c r="BW72" s="862"/>
      <c r="BX72" s="862"/>
      <c r="BY72" s="862"/>
      <c r="BZ72" s="862"/>
      <c r="CA72" s="862"/>
      <c r="CB72" s="862"/>
      <c r="CC72" s="862"/>
      <c r="CD72" s="862"/>
      <c r="CE72" s="862"/>
      <c r="CF72" s="862"/>
      <c r="CG72" s="867"/>
      <c r="CH72" s="864"/>
      <c r="CI72" s="865"/>
      <c r="CJ72" s="865"/>
      <c r="CK72" s="865"/>
      <c r="CL72" s="866"/>
      <c r="CM72" s="864"/>
      <c r="CN72" s="865"/>
      <c r="CO72" s="865"/>
      <c r="CP72" s="865"/>
      <c r="CQ72" s="866"/>
      <c r="CR72" s="864"/>
      <c r="CS72" s="865"/>
      <c r="CT72" s="865"/>
      <c r="CU72" s="865"/>
      <c r="CV72" s="866"/>
      <c r="CW72" s="864"/>
      <c r="CX72" s="865"/>
      <c r="CY72" s="865"/>
      <c r="CZ72" s="865"/>
      <c r="DA72" s="866"/>
      <c r="DB72" s="864"/>
      <c r="DC72" s="865"/>
      <c r="DD72" s="865"/>
      <c r="DE72" s="865"/>
      <c r="DF72" s="866"/>
      <c r="DG72" s="864"/>
      <c r="DH72" s="865"/>
      <c r="DI72" s="865"/>
      <c r="DJ72" s="865"/>
      <c r="DK72" s="866"/>
      <c r="DL72" s="864"/>
      <c r="DM72" s="865"/>
      <c r="DN72" s="865"/>
      <c r="DO72" s="865"/>
      <c r="DP72" s="866"/>
      <c r="DQ72" s="864"/>
      <c r="DR72" s="865"/>
      <c r="DS72" s="865"/>
      <c r="DT72" s="865"/>
      <c r="DU72" s="866"/>
      <c r="DV72" s="861"/>
      <c r="DW72" s="862"/>
      <c r="DX72" s="862"/>
      <c r="DY72" s="862"/>
      <c r="DZ72" s="863"/>
      <c r="EA72" s="230"/>
    </row>
    <row r="73" spans="1:131" ht="26.25" customHeight="1" x14ac:dyDescent="0.15">
      <c r="A73" s="238">
        <v>6</v>
      </c>
      <c r="B73" s="875" t="s">
        <v>602</v>
      </c>
      <c r="C73" s="876"/>
      <c r="D73" s="876"/>
      <c r="E73" s="876"/>
      <c r="F73" s="876"/>
      <c r="G73" s="876"/>
      <c r="H73" s="876"/>
      <c r="I73" s="876"/>
      <c r="J73" s="876"/>
      <c r="K73" s="876"/>
      <c r="L73" s="876"/>
      <c r="M73" s="876"/>
      <c r="N73" s="876"/>
      <c r="O73" s="876"/>
      <c r="P73" s="877"/>
      <c r="Q73" s="878">
        <v>14800</v>
      </c>
      <c r="R73" s="833"/>
      <c r="S73" s="833"/>
      <c r="T73" s="833"/>
      <c r="U73" s="833"/>
      <c r="V73" s="833">
        <v>14977</v>
      </c>
      <c r="W73" s="833"/>
      <c r="X73" s="833"/>
      <c r="Y73" s="833"/>
      <c r="Z73" s="833"/>
      <c r="AA73" s="833">
        <v>-177</v>
      </c>
      <c r="AB73" s="833"/>
      <c r="AC73" s="833"/>
      <c r="AD73" s="833"/>
      <c r="AE73" s="833"/>
      <c r="AF73" s="833">
        <v>5048</v>
      </c>
      <c r="AG73" s="833"/>
      <c r="AH73" s="833"/>
      <c r="AI73" s="833"/>
      <c r="AJ73" s="833"/>
      <c r="AK73" s="833">
        <v>1631</v>
      </c>
      <c r="AL73" s="833"/>
      <c r="AM73" s="833"/>
      <c r="AN73" s="833"/>
      <c r="AO73" s="833"/>
      <c r="AP73" s="833">
        <v>7314</v>
      </c>
      <c r="AQ73" s="833"/>
      <c r="AR73" s="833"/>
      <c r="AS73" s="833"/>
      <c r="AT73" s="833"/>
      <c r="AU73" s="833">
        <v>4464</v>
      </c>
      <c r="AV73" s="833"/>
      <c r="AW73" s="833"/>
      <c r="AX73" s="833"/>
      <c r="AY73" s="833"/>
      <c r="AZ73" s="835"/>
      <c r="BA73" s="835"/>
      <c r="BB73" s="835"/>
      <c r="BC73" s="835"/>
      <c r="BD73" s="836"/>
      <c r="BE73" s="241"/>
      <c r="BF73" s="241"/>
      <c r="BG73" s="241"/>
      <c r="BH73" s="241"/>
      <c r="BI73" s="241"/>
      <c r="BJ73" s="241"/>
      <c r="BK73" s="241"/>
      <c r="BL73" s="241"/>
      <c r="BM73" s="241"/>
      <c r="BN73" s="241"/>
      <c r="BO73" s="241"/>
      <c r="BP73" s="241"/>
      <c r="BQ73" s="238">
        <v>67</v>
      </c>
      <c r="BR73" s="243"/>
      <c r="BS73" s="861"/>
      <c r="BT73" s="862"/>
      <c r="BU73" s="862"/>
      <c r="BV73" s="862"/>
      <c r="BW73" s="862"/>
      <c r="BX73" s="862"/>
      <c r="BY73" s="862"/>
      <c r="BZ73" s="862"/>
      <c r="CA73" s="862"/>
      <c r="CB73" s="862"/>
      <c r="CC73" s="862"/>
      <c r="CD73" s="862"/>
      <c r="CE73" s="862"/>
      <c r="CF73" s="862"/>
      <c r="CG73" s="867"/>
      <c r="CH73" s="864"/>
      <c r="CI73" s="865"/>
      <c r="CJ73" s="865"/>
      <c r="CK73" s="865"/>
      <c r="CL73" s="866"/>
      <c r="CM73" s="864"/>
      <c r="CN73" s="865"/>
      <c r="CO73" s="865"/>
      <c r="CP73" s="865"/>
      <c r="CQ73" s="866"/>
      <c r="CR73" s="864"/>
      <c r="CS73" s="865"/>
      <c r="CT73" s="865"/>
      <c r="CU73" s="865"/>
      <c r="CV73" s="866"/>
      <c r="CW73" s="864"/>
      <c r="CX73" s="865"/>
      <c r="CY73" s="865"/>
      <c r="CZ73" s="865"/>
      <c r="DA73" s="866"/>
      <c r="DB73" s="864"/>
      <c r="DC73" s="865"/>
      <c r="DD73" s="865"/>
      <c r="DE73" s="865"/>
      <c r="DF73" s="866"/>
      <c r="DG73" s="864"/>
      <c r="DH73" s="865"/>
      <c r="DI73" s="865"/>
      <c r="DJ73" s="865"/>
      <c r="DK73" s="866"/>
      <c r="DL73" s="864"/>
      <c r="DM73" s="865"/>
      <c r="DN73" s="865"/>
      <c r="DO73" s="865"/>
      <c r="DP73" s="866"/>
      <c r="DQ73" s="864"/>
      <c r="DR73" s="865"/>
      <c r="DS73" s="865"/>
      <c r="DT73" s="865"/>
      <c r="DU73" s="866"/>
      <c r="DV73" s="861"/>
      <c r="DW73" s="862"/>
      <c r="DX73" s="862"/>
      <c r="DY73" s="862"/>
      <c r="DZ73" s="863"/>
      <c r="EA73" s="230"/>
    </row>
    <row r="74" spans="1:131" ht="26.25" customHeight="1" x14ac:dyDescent="0.15">
      <c r="A74" s="238">
        <v>7</v>
      </c>
      <c r="B74" s="875" t="s">
        <v>603</v>
      </c>
      <c r="C74" s="876"/>
      <c r="D74" s="876"/>
      <c r="E74" s="876"/>
      <c r="F74" s="876"/>
      <c r="G74" s="876"/>
      <c r="H74" s="876"/>
      <c r="I74" s="876"/>
      <c r="J74" s="876"/>
      <c r="K74" s="876"/>
      <c r="L74" s="876"/>
      <c r="M74" s="876"/>
      <c r="N74" s="876"/>
      <c r="O74" s="876"/>
      <c r="P74" s="877"/>
      <c r="Q74" s="878">
        <v>915</v>
      </c>
      <c r="R74" s="833"/>
      <c r="S74" s="833"/>
      <c r="T74" s="833"/>
      <c r="U74" s="833"/>
      <c r="V74" s="833">
        <v>705</v>
      </c>
      <c r="W74" s="833"/>
      <c r="X74" s="833"/>
      <c r="Y74" s="833"/>
      <c r="Z74" s="833"/>
      <c r="AA74" s="833">
        <v>210</v>
      </c>
      <c r="AB74" s="833"/>
      <c r="AC74" s="833"/>
      <c r="AD74" s="833"/>
      <c r="AE74" s="833"/>
      <c r="AF74" s="833">
        <v>3973</v>
      </c>
      <c r="AG74" s="833"/>
      <c r="AH74" s="833"/>
      <c r="AI74" s="833"/>
      <c r="AJ74" s="833"/>
      <c r="AK74" s="833" t="s">
        <v>535</v>
      </c>
      <c r="AL74" s="833"/>
      <c r="AM74" s="833"/>
      <c r="AN74" s="833"/>
      <c r="AO74" s="833"/>
      <c r="AP74" s="743" t="s">
        <v>612</v>
      </c>
      <c r="AQ74" s="744"/>
      <c r="AR74" s="744"/>
      <c r="AS74" s="744"/>
      <c r="AT74" s="745"/>
      <c r="AU74" s="743" t="s">
        <v>612</v>
      </c>
      <c r="AV74" s="744"/>
      <c r="AW74" s="744"/>
      <c r="AX74" s="744"/>
      <c r="AY74" s="745"/>
      <c r="AZ74" s="835"/>
      <c r="BA74" s="835"/>
      <c r="BB74" s="835"/>
      <c r="BC74" s="835"/>
      <c r="BD74" s="836"/>
      <c r="BE74" s="241"/>
      <c r="BF74" s="241"/>
      <c r="BG74" s="241"/>
      <c r="BH74" s="241"/>
      <c r="BI74" s="241"/>
      <c r="BJ74" s="241"/>
      <c r="BK74" s="241"/>
      <c r="BL74" s="241"/>
      <c r="BM74" s="241"/>
      <c r="BN74" s="241"/>
      <c r="BO74" s="241"/>
      <c r="BP74" s="241"/>
      <c r="BQ74" s="238">
        <v>68</v>
      </c>
      <c r="BR74" s="243"/>
      <c r="BS74" s="861"/>
      <c r="BT74" s="862"/>
      <c r="BU74" s="862"/>
      <c r="BV74" s="862"/>
      <c r="BW74" s="862"/>
      <c r="BX74" s="862"/>
      <c r="BY74" s="862"/>
      <c r="BZ74" s="862"/>
      <c r="CA74" s="862"/>
      <c r="CB74" s="862"/>
      <c r="CC74" s="862"/>
      <c r="CD74" s="862"/>
      <c r="CE74" s="862"/>
      <c r="CF74" s="862"/>
      <c r="CG74" s="867"/>
      <c r="CH74" s="864"/>
      <c r="CI74" s="865"/>
      <c r="CJ74" s="865"/>
      <c r="CK74" s="865"/>
      <c r="CL74" s="866"/>
      <c r="CM74" s="864"/>
      <c r="CN74" s="865"/>
      <c r="CO74" s="865"/>
      <c r="CP74" s="865"/>
      <c r="CQ74" s="866"/>
      <c r="CR74" s="864"/>
      <c r="CS74" s="865"/>
      <c r="CT74" s="865"/>
      <c r="CU74" s="865"/>
      <c r="CV74" s="866"/>
      <c r="CW74" s="864"/>
      <c r="CX74" s="865"/>
      <c r="CY74" s="865"/>
      <c r="CZ74" s="865"/>
      <c r="DA74" s="866"/>
      <c r="DB74" s="864"/>
      <c r="DC74" s="865"/>
      <c r="DD74" s="865"/>
      <c r="DE74" s="865"/>
      <c r="DF74" s="866"/>
      <c r="DG74" s="864"/>
      <c r="DH74" s="865"/>
      <c r="DI74" s="865"/>
      <c r="DJ74" s="865"/>
      <c r="DK74" s="866"/>
      <c r="DL74" s="864"/>
      <c r="DM74" s="865"/>
      <c r="DN74" s="865"/>
      <c r="DO74" s="865"/>
      <c r="DP74" s="866"/>
      <c r="DQ74" s="864"/>
      <c r="DR74" s="865"/>
      <c r="DS74" s="865"/>
      <c r="DT74" s="865"/>
      <c r="DU74" s="866"/>
      <c r="DV74" s="861"/>
      <c r="DW74" s="862"/>
      <c r="DX74" s="862"/>
      <c r="DY74" s="862"/>
      <c r="DZ74" s="863"/>
      <c r="EA74" s="230"/>
    </row>
    <row r="75" spans="1:131" ht="26.25" customHeight="1" x14ac:dyDescent="0.15">
      <c r="A75" s="238">
        <v>8</v>
      </c>
      <c r="B75" s="875" t="s">
        <v>604</v>
      </c>
      <c r="C75" s="876"/>
      <c r="D75" s="876"/>
      <c r="E75" s="876"/>
      <c r="F75" s="876"/>
      <c r="G75" s="876"/>
      <c r="H75" s="876"/>
      <c r="I75" s="876"/>
      <c r="J75" s="876"/>
      <c r="K75" s="876"/>
      <c r="L75" s="876"/>
      <c r="M75" s="876"/>
      <c r="N75" s="876"/>
      <c r="O75" s="876"/>
      <c r="P75" s="877"/>
      <c r="Q75" s="879">
        <v>239</v>
      </c>
      <c r="R75" s="744"/>
      <c r="S75" s="744"/>
      <c r="T75" s="744"/>
      <c r="U75" s="745"/>
      <c r="V75" s="743">
        <v>188</v>
      </c>
      <c r="W75" s="744"/>
      <c r="X75" s="744"/>
      <c r="Y75" s="744"/>
      <c r="Z75" s="745"/>
      <c r="AA75" s="743">
        <v>50</v>
      </c>
      <c r="AB75" s="744"/>
      <c r="AC75" s="744"/>
      <c r="AD75" s="744"/>
      <c r="AE75" s="745"/>
      <c r="AF75" s="743">
        <v>50</v>
      </c>
      <c r="AG75" s="744"/>
      <c r="AH75" s="744"/>
      <c r="AI75" s="744"/>
      <c r="AJ75" s="745"/>
      <c r="AK75" s="743">
        <v>19</v>
      </c>
      <c r="AL75" s="744"/>
      <c r="AM75" s="744"/>
      <c r="AN75" s="744"/>
      <c r="AO75" s="745"/>
      <c r="AP75" s="743" t="s">
        <v>612</v>
      </c>
      <c r="AQ75" s="744"/>
      <c r="AR75" s="744"/>
      <c r="AS75" s="744"/>
      <c r="AT75" s="745"/>
      <c r="AU75" s="743" t="s">
        <v>612</v>
      </c>
      <c r="AV75" s="744"/>
      <c r="AW75" s="744"/>
      <c r="AX75" s="744"/>
      <c r="AY75" s="745"/>
      <c r="AZ75" s="835"/>
      <c r="BA75" s="835"/>
      <c r="BB75" s="835"/>
      <c r="BC75" s="835"/>
      <c r="BD75" s="836"/>
      <c r="BE75" s="241"/>
      <c r="BF75" s="241"/>
      <c r="BG75" s="241"/>
      <c r="BH75" s="241"/>
      <c r="BI75" s="241"/>
      <c r="BJ75" s="241"/>
      <c r="BK75" s="241"/>
      <c r="BL75" s="241"/>
      <c r="BM75" s="241"/>
      <c r="BN75" s="241"/>
      <c r="BO75" s="241"/>
      <c r="BP75" s="241"/>
      <c r="BQ75" s="238">
        <v>69</v>
      </c>
      <c r="BR75" s="243"/>
      <c r="BS75" s="861"/>
      <c r="BT75" s="862"/>
      <c r="BU75" s="862"/>
      <c r="BV75" s="862"/>
      <c r="BW75" s="862"/>
      <c r="BX75" s="862"/>
      <c r="BY75" s="862"/>
      <c r="BZ75" s="862"/>
      <c r="CA75" s="862"/>
      <c r="CB75" s="862"/>
      <c r="CC75" s="862"/>
      <c r="CD75" s="862"/>
      <c r="CE75" s="862"/>
      <c r="CF75" s="862"/>
      <c r="CG75" s="867"/>
      <c r="CH75" s="864"/>
      <c r="CI75" s="865"/>
      <c r="CJ75" s="865"/>
      <c r="CK75" s="865"/>
      <c r="CL75" s="866"/>
      <c r="CM75" s="864"/>
      <c r="CN75" s="865"/>
      <c r="CO75" s="865"/>
      <c r="CP75" s="865"/>
      <c r="CQ75" s="866"/>
      <c r="CR75" s="864"/>
      <c r="CS75" s="865"/>
      <c r="CT75" s="865"/>
      <c r="CU75" s="865"/>
      <c r="CV75" s="866"/>
      <c r="CW75" s="864"/>
      <c r="CX75" s="865"/>
      <c r="CY75" s="865"/>
      <c r="CZ75" s="865"/>
      <c r="DA75" s="866"/>
      <c r="DB75" s="864"/>
      <c r="DC75" s="865"/>
      <c r="DD75" s="865"/>
      <c r="DE75" s="865"/>
      <c r="DF75" s="866"/>
      <c r="DG75" s="864"/>
      <c r="DH75" s="865"/>
      <c r="DI75" s="865"/>
      <c r="DJ75" s="865"/>
      <c r="DK75" s="866"/>
      <c r="DL75" s="864"/>
      <c r="DM75" s="865"/>
      <c r="DN75" s="865"/>
      <c r="DO75" s="865"/>
      <c r="DP75" s="866"/>
      <c r="DQ75" s="864"/>
      <c r="DR75" s="865"/>
      <c r="DS75" s="865"/>
      <c r="DT75" s="865"/>
      <c r="DU75" s="866"/>
      <c r="DV75" s="861"/>
      <c r="DW75" s="862"/>
      <c r="DX75" s="862"/>
      <c r="DY75" s="862"/>
      <c r="DZ75" s="863"/>
      <c r="EA75" s="230"/>
    </row>
    <row r="76" spans="1:131" ht="26.25" customHeight="1" x14ac:dyDescent="0.15">
      <c r="A76" s="238">
        <v>9</v>
      </c>
      <c r="B76" s="875" t="s">
        <v>605</v>
      </c>
      <c r="C76" s="876"/>
      <c r="D76" s="876"/>
      <c r="E76" s="876"/>
      <c r="F76" s="876"/>
      <c r="G76" s="876"/>
      <c r="H76" s="876"/>
      <c r="I76" s="876"/>
      <c r="J76" s="876"/>
      <c r="K76" s="876"/>
      <c r="L76" s="876"/>
      <c r="M76" s="876"/>
      <c r="N76" s="876"/>
      <c r="O76" s="876"/>
      <c r="P76" s="877"/>
      <c r="Q76" s="879">
        <v>307348</v>
      </c>
      <c r="R76" s="744"/>
      <c r="S76" s="744"/>
      <c r="T76" s="744"/>
      <c r="U76" s="745"/>
      <c r="V76" s="743">
        <v>292047</v>
      </c>
      <c r="W76" s="744"/>
      <c r="X76" s="744"/>
      <c r="Y76" s="744"/>
      <c r="Z76" s="745"/>
      <c r="AA76" s="743">
        <v>15301</v>
      </c>
      <c r="AB76" s="744"/>
      <c r="AC76" s="744"/>
      <c r="AD76" s="744"/>
      <c r="AE76" s="745"/>
      <c r="AF76" s="743">
        <v>15301</v>
      </c>
      <c r="AG76" s="744"/>
      <c r="AH76" s="744"/>
      <c r="AI76" s="744"/>
      <c r="AJ76" s="745"/>
      <c r="AK76" s="743">
        <v>0</v>
      </c>
      <c r="AL76" s="744"/>
      <c r="AM76" s="744"/>
      <c r="AN76" s="744"/>
      <c r="AO76" s="745"/>
      <c r="AP76" s="743" t="s">
        <v>612</v>
      </c>
      <c r="AQ76" s="744"/>
      <c r="AR76" s="744"/>
      <c r="AS76" s="744"/>
      <c r="AT76" s="745"/>
      <c r="AU76" s="743" t="s">
        <v>612</v>
      </c>
      <c r="AV76" s="744"/>
      <c r="AW76" s="744"/>
      <c r="AX76" s="744"/>
      <c r="AY76" s="745"/>
      <c r="AZ76" s="835"/>
      <c r="BA76" s="835"/>
      <c r="BB76" s="835"/>
      <c r="BC76" s="835"/>
      <c r="BD76" s="836"/>
      <c r="BE76" s="241"/>
      <c r="BF76" s="241"/>
      <c r="BG76" s="241"/>
      <c r="BH76" s="241"/>
      <c r="BI76" s="241"/>
      <c r="BJ76" s="241"/>
      <c r="BK76" s="241"/>
      <c r="BL76" s="241"/>
      <c r="BM76" s="241"/>
      <c r="BN76" s="241"/>
      <c r="BO76" s="241"/>
      <c r="BP76" s="241"/>
      <c r="BQ76" s="238">
        <v>70</v>
      </c>
      <c r="BR76" s="243"/>
      <c r="BS76" s="861"/>
      <c r="BT76" s="862"/>
      <c r="BU76" s="862"/>
      <c r="BV76" s="862"/>
      <c r="BW76" s="862"/>
      <c r="BX76" s="862"/>
      <c r="BY76" s="862"/>
      <c r="BZ76" s="862"/>
      <c r="CA76" s="862"/>
      <c r="CB76" s="862"/>
      <c r="CC76" s="862"/>
      <c r="CD76" s="862"/>
      <c r="CE76" s="862"/>
      <c r="CF76" s="862"/>
      <c r="CG76" s="867"/>
      <c r="CH76" s="864"/>
      <c r="CI76" s="865"/>
      <c r="CJ76" s="865"/>
      <c r="CK76" s="865"/>
      <c r="CL76" s="866"/>
      <c r="CM76" s="864"/>
      <c r="CN76" s="865"/>
      <c r="CO76" s="865"/>
      <c r="CP76" s="865"/>
      <c r="CQ76" s="866"/>
      <c r="CR76" s="864"/>
      <c r="CS76" s="865"/>
      <c r="CT76" s="865"/>
      <c r="CU76" s="865"/>
      <c r="CV76" s="866"/>
      <c r="CW76" s="864"/>
      <c r="CX76" s="865"/>
      <c r="CY76" s="865"/>
      <c r="CZ76" s="865"/>
      <c r="DA76" s="866"/>
      <c r="DB76" s="864"/>
      <c r="DC76" s="865"/>
      <c r="DD76" s="865"/>
      <c r="DE76" s="865"/>
      <c r="DF76" s="866"/>
      <c r="DG76" s="864"/>
      <c r="DH76" s="865"/>
      <c r="DI76" s="865"/>
      <c r="DJ76" s="865"/>
      <c r="DK76" s="866"/>
      <c r="DL76" s="864"/>
      <c r="DM76" s="865"/>
      <c r="DN76" s="865"/>
      <c r="DO76" s="865"/>
      <c r="DP76" s="866"/>
      <c r="DQ76" s="864"/>
      <c r="DR76" s="865"/>
      <c r="DS76" s="865"/>
      <c r="DT76" s="865"/>
      <c r="DU76" s="866"/>
      <c r="DV76" s="861"/>
      <c r="DW76" s="862"/>
      <c r="DX76" s="862"/>
      <c r="DY76" s="862"/>
      <c r="DZ76" s="863"/>
      <c r="EA76" s="230"/>
    </row>
    <row r="77" spans="1:131" ht="26.25" customHeight="1" x14ac:dyDescent="0.15">
      <c r="A77" s="238">
        <v>10</v>
      </c>
      <c r="B77" s="875" t="s">
        <v>606</v>
      </c>
      <c r="C77" s="876"/>
      <c r="D77" s="876"/>
      <c r="E77" s="876"/>
      <c r="F77" s="876"/>
      <c r="G77" s="876"/>
      <c r="H77" s="876"/>
      <c r="I77" s="876"/>
      <c r="J77" s="876"/>
      <c r="K77" s="876"/>
      <c r="L77" s="876"/>
      <c r="M77" s="876"/>
      <c r="N77" s="876"/>
      <c r="O77" s="876"/>
      <c r="P77" s="877"/>
      <c r="Q77" s="879">
        <v>1833</v>
      </c>
      <c r="R77" s="744"/>
      <c r="S77" s="744"/>
      <c r="T77" s="744"/>
      <c r="U77" s="745"/>
      <c r="V77" s="743">
        <v>1780</v>
      </c>
      <c r="W77" s="744"/>
      <c r="X77" s="744"/>
      <c r="Y77" s="744"/>
      <c r="Z77" s="745"/>
      <c r="AA77" s="743">
        <v>53</v>
      </c>
      <c r="AB77" s="744"/>
      <c r="AC77" s="744"/>
      <c r="AD77" s="744"/>
      <c r="AE77" s="745"/>
      <c r="AF77" s="743">
        <v>53</v>
      </c>
      <c r="AG77" s="744"/>
      <c r="AH77" s="744"/>
      <c r="AI77" s="744"/>
      <c r="AJ77" s="745"/>
      <c r="AK77" s="743">
        <v>4</v>
      </c>
      <c r="AL77" s="744"/>
      <c r="AM77" s="744"/>
      <c r="AN77" s="744"/>
      <c r="AO77" s="745"/>
      <c r="AP77" s="743" t="s">
        <v>612</v>
      </c>
      <c r="AQ77" s="744"/>
      <c r="AR77" s="744"/>
      <c r="AS77" s="744"/>
      <c r="AT77" s="745"/>
      <c r="AU77" s="743" t="s">
        <v>612</v>
      </c>
      <c r="AV77" s="744"/>
      <c r="AW77" s="744"/>
      <c r="AX77" s="744"/>
      <c r="AY77" s="745"/>
      <c r="AZ77" s="835"/>
      <c r="BA77" s="835"/>
      <c r="BB77" s="835"/>
      <c r="BC77" s="835"/>
      <c r="BD77" s="836"/>
      <c r="BE77" s="241"/>
      <c r="BF77" s="241"/>
      <c r="BG77" s="241"/>
      <c r="BH77" s="241"/>
      <c r="BI77" s="241"/>
      <c r="BJ77" s="241"/>
      <c r="BK77" s="241"/>
      <c r="BL77" s="241"/>
      <c r="BM77" s="241"/>
      <c r="BN77" s="241"/>
      <c r="BO77" s="241"/>
      <c r="BP77" s="241"/>
      <c r="BQ77" s="238">
        <v>71</v>
      </c>
      <c r="BR77" s="243"/>
      <c r="BS77" s="861"/>
      <c r="BT77" s="862"/>
      <c r="BU77" s="862"/>
      <c r="BV77" s="862"/>
      <c r="BW77" s="862"/>
      <c r="BX77" s="862"/>
      <c r="BY77" s="862"/>
      <c r="BZ77" s="862"/>
      <c r="CA77" s="862"/>
      <c r="CB77" s="862"/>
      <c r="CC77" s="862"/>
      <c r="CD77" s="862"/>
      <c r="CE77" s="862"/>
      <c r="CF77" s="862"/>
      <c r="CG77" s="867"/>
      <c r="CH77" s="864"/>
      <c r="CI77" s="865"/>
      <c r="CJ77" s="865"/>
      <c r="CK77" s="865"/>
      <c r="CL77" s="866"/>
      <c r="CM77" s="864"/>
      <c r="CN77" s="865"/>
      <c r="CO77" s="865"/>
      <c r="CP77" s="865"/>
      <c r="CQ77" s="866"/>
      <c r="CR77" s="864"/>
      <c r="CS77" s="865"/>
      <c r="CT77" s="865"/>
      <c r="CU77" s="865"/>
      <c r="CV77" s="866"/>
      <c r="CW77" s="864"/>
      <c r="CX77" s="865"/>
      <c r="CY77" s="865"/>
      <c r="CZ77" s="865"/>
      <c r="DA77" s="866"/>
      <c r="DB77" s="864"/>
      <c r="DC77" s="865"/>
      <c r="DD77" s="865"/>
      <c r="DE77" s="865"/>
      <c r="DF77" s="866"/>
      <c r="DG77" s="864"/>
      <c r="DH77" s="865"/>
      <c r="DI77" s="865"/>
      <c r="DJ77" s="865"/>
      <c r="DK77" s="866"/>
      <c r="DL77" s="864"/>
      <c r="DM77" s="865"/>
      <c r="DN77" s="865"/>
      <c r="DO77" s="865"/>
      <c r="DP77" s="866"/>
      <c r="DQ77" s="864"/>
      <c r="DR77" s="865"/>
      <c r="DS77" s="865"/>
      <c r="DT77" s="865"/>
      <c r="DU77" s="866"/>
      <c r="DV77" s="861"/>
      <c r="DW77" s="862"/>
      <c r="DX77" s="862"/>
      <c r="DY77" s="862"/>
      <c r="DZ77" s="863"/>
      <c r="EA77" s="230"/>
    </row>
    <row r="78" spans="1:131" ht="26.25" customHeight="1" x14ac:dyDescent="0.15">
      <c r="A78" s="238">
        <v>11</v>
      </c>
      <c r="B78" s="875" t="s">
        <v>607</v>
      </c>
      <c r="C78" s="876"/>
      <c r="D78" s="876"/>
      <c r="E78" s="876"/>
      <c r="F78" s="876"/>
      <c r="G78" s="876"/>
      <c r="H78" s="876"/>
      <c r="I78" s="876"/>
      <c r="J78" s="876"/>
      <c r="K78" s="876"/>
      <c r="L78" s="876"/>
      <c r="M78" s="876"/>
      <c r="N78" s="876"/>
      <c r="O78" s="876"/>
      <c r="P78" s="877"/>
      <c r="Q78" s="878">
        <v>374</v>
      </c>
      <c r="R78" s="833"/>
      <c r="S78" s="833"/>
      <c r="T78" s="833"/>
      <c r="U78" s="833"/>
      <c r="V78" s="833">
        <v>163</v>
      </c>
      <c r="W78" s="833"/>
      <c r="X78" s="833"/>
      <c r="Y78" s="833"/>
      <c r="Z78" s="833"/>
      <c r="AA78" s="833">
        <v>211</v>
      </c>
      <c r="AB78" s="833"/>
      <c r="AC78" s="833"/>
      <c r="AD78" s="833"/>
      <c r="AE78" s="833"/>
      <c r="AF78" s="833">
        <v>211</v>
      </c>
      <c r="AG78" s="833"/>
      <c r="AH78" s="833"/>
      <c r="AI78" s="833"/>
      <c r="AJ78" s="833"/>
      <c r="AK78" s="833">
        <v>0</v>
      </c>
      <c r="AL78" s="833"/>
      <c r="AM78" s="833"/>
      <c r="AN78" s="833"/>
      <c r="AO78" s="833"/>
      <c r="AP78" s="743" t="s">
        <v>612</v>
      </c>
      <c r="AQ78" s="744"/>
      <c r="AR78" s="744"/>
      <c r="AS78" s="744"/>
      <c r="AT78" s="745"/>
      <c r="AU78" s="743" t="s">
        <v>612</v>
      </c>
      <c r="AV78" s="744"/>
      <c r="AW78" s="744"/>
      <c r="AX78" s="744"/>
      <c r="AY78" s="745"/>
      <c r="AZ78" s="835"/>
      <c r="BA78" s="835"/>
      <c r="BB78" s="835"/>
      <c r="BC78" s="835"/>
      <c r="BD78" s="836"/>
      <c r="BE78" s="241"/>
      <c r="BF78" s="241"/>
      <c r="BG78" s="241"/>
      <c r="BH78" s="241"/>
      <c r="BI78" s="241"/>
      <c r="BJ78" s="230"/>
      <c r="BK78" s="230"/>
      <c r="BL78" s="230"/>
      <c r="BM78" s="230"/>
      <c r="BN78" s="230"/>
      <c r="BO78" s="241"/>
      <c r="BP78" s="241"/>
      <c r="BQ78" s="238">
        <v>72</v>
      </c>
      <c r="BR78" s="243"/>
      <c r="BS78" s="861"/>
      <c r="BT78" s="862"/>
      <c r="BU78" s="862"/>
      <c r="BV78" s="862"/>
      <c r="BW78" s="862"/>
      <c r="BX78" s="862"/>
      <c r="BY78" s="862"/>
      <c r="BZ78" s="862"/>
      <c r="CA78" s="862"/>
      <c r="CB78" s="862"/>
      <c r="CC78" s="862"/>
      <c r="CD78" s="862"/>
      <c r="CE78" s="862"/>
      <c r="CF78" s="862"/>
      <c r="CG78" s="867"/>
      <c r="CH78" s="864"/>
      <c r="CI78" s="865"/>
      <c r="CJ78" s="865"/>
      <c r="CK78" s="865"/>
      <c r="CL78" s="866"/>
      <c r="CM78" s="864"/>
      <c r="CN78" s="865"/>
      <c r="CO78" s="865"/>
      <c r="CP78" s="865"/>
      <c r="CQ78" s="866"/>
      <c r="CR78" s="864"/>
      <c r="CS78" s="865"/>
      <c r="CT78" s="865"/>
      <c r="CU78" s="865"/>
      <c r="CV78" s="866"/>
      <c r="CW78" s="864"/>
      <c r="CX78" s="865"/>
      <c r="CY78" s="865"/>
      <c r="CZ78" s="865"/>
      <c r="DA78" s="866"/>
      <c r="DB78" s="864"/>
      <c r="DC78" s="865"/>
      <c r="DD78" s="865"/>
      <c r="DE78" s="865"/>
      <c r="DF78" s="866"/>
      <c r="DG78" s="864"/>
      <c r="DH78" s="865"/>
      <c r="DI78" s="865"/>
      <c r="DJ78" s="865"/>
      <c r="DK78" s="866"/>
      <c r="DL78" s="864"/>
      <c r="DM78" s="865"/>
      <c r="DN78" s="865"/>
      <c r="DO78" s="865"/>
      <c r="DP78" s="866"/>
      <c r="DQ78" s="864"/>
      <c r="DR78" s="865"/>
      <c r="DS78" s="865"/>
      <c r="DT78" s="865"/>
      <c r="DU78" s="866"/>
      <c r="DV78" s="861"/>
      <c r="DW78" s="862"/>
      <c r="DX78" s="862"/>
      <c r="DY78" s="862"/>
      <c r="DZ78" s="863"/>
      <c r="EA78" s="230"/>
    </row>
    <row r="79" spans="1:131" ht="26.25" customHeight="1" x14ac:dyDescent="0.15">
      <c r="A79" s="238">
        <v>12</v>
      </c>
      <c r="B79" s="875" t="s">
        <v>608</v>
      </c>
      <c r="C79" s="876"/>
      <c r="D79" s="876"/>
      <c r="E79" s="876"/>
      <c r="F79" s="876"/>
      <c r="G79" s="876"/>
      <c r="H79" s="876"/>
      <c r="I79" s="876"/>
      <c r="J79" s="876"/>
      <c r="K79" s="876"/>
      <c r="L79" s="876"/>
      <c r="M79" s="876"/>
      <c r="N79" s="876"/>
      <c r="O79" s="876"/>
      <c r="P79" s="877"/>
      <c r="Q79" s="878">
        <v>210</v>
      </c>
      <c r="R79" s="833"/>
      <c r="S79" s="833"/>
      <c r="T79" s="833"/>
      <c r="U79" s="833"/>
      <c r="V79" s="833">
        <v>206</v>
      </c>
      <c r="W79" s="833"/>
      <c r="X79" s="833"/>
      <c r="Y79" s="833"/>
      <c r="Z79" s="833"/>
      <c r="AA79" s="833">
        <v>4</v>
      </c>
      <c r="AB79" s="833"/>
      <c r="AC79" s="833"/>
      <c r="AD79" s="833"/>
      <c r="AE79" s="833"/>
      <c r="AF79" s="833">
        <v>4</v>
      </c>
      <c r="AG79" s="833"/>
      <c r="AH79" s="833"/>
      <c r="AI79" s="833"/>
      <c r="AJ79" s="833"/>
      <c r="AK79" s="833">
        <v>6</v>
      </c>
      <c r="AL79" s="833"/>
      <c r="AM79" s="833"/>
      <c r="AN79" s="833"/>
      <c r="AO79" s="833"/>
      <c r="AP79" s="743" t="s">
        <v>612</v>
      </c>
      <c r="AQ79" s="744"/>
      <c r="AR79" s="744"/>
      <c r="AS79" s="744"/>
      <c r="AT79" s="745"/>
      <c r="AU79" s="743" t="s">
        <v>612</v>
      </c>
      <c r="AV79" s="744"/>
      <c r="AW79" s="744"/>
      <c r="AX79" s="744"/>
      <c r="AY79" s="745"/>
      <c r="AZ79" s="835"/>
      <c r="BA79" s="835"/>
      <c r="BB79" s="835"/>
      <c r="BC79" s="835"/>
      <c r="BD79" s="836"/>
      <c r="BE79" s="241"/>
      <c r="BF79" s="241"/>
      <c r="BG79" s="241"/>
      <c r="BH79" s="241"/>
      <c r="BI79" s="241"/>
      <c r="BJ79" s="230"/>
      <c r="BK79" s="230"/>
      <c r="BL79" s="230"/>
      <c r="BM79" s="230"/>
      <c r="BN79" s="230"/>
      <c r="BO79" s="241"/>
      <c r="BP79" s="241"/>
      <c r="BQ79" s="238">
        <v>73</v>
      </c>
      <c r="BR79" s="243"/>
      <c r="BS79" s="861"/>
      <c r="BT79" s="862"/>
      <c r="BU79" s="862"/>
      <c r="BV79" s="862"/>
      <c r="BW79" s="862"/>
      <c r="BX79" s="862"/>
      <c r="BY79" s="862"/>
      <c r="BZ79" s="862"/>
      <c r="CA79" s="862"/>
      <c r="CB79" s="862"/>
      <c r="CC79" s="862"/>
      <c r="CD79" s="862"/>
      <c r="CE79" s="862"/>
      <c r="CF79" s="862"/>
      <c r="CG79" s="867"/>
      <c r="CH79" s="864"/>
      <c r="CI79" s="865"/>
      <c r="CJ79" s="865"/>
      <c r="CK79" s="865"/>
      <c r="CL79" s="866"/>
      <c r="CM79" s="864"/>
      <c r="CN79" s="865"/>
      <c r="CO79" s="865"/>
      <c r="CP79" s="865"/>
      <c r="CQ79" s="866"/>
      <c r="CR79" s="864"/>
      <c r="CS79" s="865"/>
      <c r="CT79" s="865"/>
      <c r="CU79" s="865"/>
      <c r="CV79" s="866"/>
      <c r="CW79" s="864"/>
      <c r="CX79" s="865"/>
      <c r="CY79" s="865"/>
      <c r="CZ79" s="865"/>
      <c r="DA79" s="866"/>
      <c r="DB79" s="864"/>
      <c r="DC79" s="865"/>
      <c r="DD79" s="865"/>
      <c r="DE79" s="865"/>
      <c r="DF79" s="866"/>
      <c r="DG79" s="864"/>
      <c r="DH79" s="865"/>
      <c r="DI79" s="865"/>
      <c r="DJ79" s="865"/>
      <c r="DK79" s="866"/>
      <c r="DL79" s="864"/>
      <c r="DM79" s="865"/>
      <c r="DN79" s="865"/>
      <c r="DO79" s="865"/>
      <c r="DP79" s="866"/>
      <c r="DQ79" s="864"/>
      <c r="DR79" s="865"/>
      <c r="DS79" s="865"/>
      <c r="DT79" s="865"/>
      <c r="DU79" s="866"/>
      <c r="DV79" s="861"/>
      <c r="DW79" s="862"/>
      <c r="DX79" s="862"/>
      <c r="DY79" s="862"/>
      <c r="DZ79" s="863"/>
      <c r="EA79" s="230"/>
    </row>
    <row r="80" spans="1:131" ht="26.25" customHeight="1" x14ac:dyDescent="0.15">
      <c r="A80" s="238">
        <v>13</v>
      </c>
      <c r="B80" s="875"/>
      <c r="C80" s="876"/>
      <c r="D80" s="876"/>
      <c r="E80" s="876"/>
      <c r="F80" s="876"/>
      <c r="G80" s="876"/>
      <c r="H80" s="876"/>
      <c r="I80" s="876"/>
      <c r="J80" s="876"/>
      <c r="K80" s="876"/>
      <c r="L80" s="876"/>
      <c r="M80" s="876"/>
      <c r="N80" s="876"/>
      <c r="O80" s="876"/>
      <c r="P80" s="877"/>
      <c r="Q80" s="878"/>
      <c r="R80" s="833"/>
      <c r="S80" s="833"/>
      <c r="T80" s="833"/>
      <c r="U80" s="833"/>
      <c r="V80" s="833"/>
      <c r="W80" s="833"/>
      <c r="X80" s="833"/>
      <c r="Y80" s="833"/>
      <c r="Z80" s="833"/>
      <c r="AA80" s="833"/>
      <c r="AB80" s="833"/>
      <c r="AC80" s="833"/>
      <c r="AD80" s="833"/>
      <c r="AE80" s="833"/>
      <c r="AF80" s="833"/>
      <c r="AG80" s="833"/>
      <c r="AH80" s="833"/>
      <c r="AI80" s="833"/>
      <c r="AJ80" s="833"/>
      <c r="AK80" s="833"/>
      <c r="AL80" s="833"/>
      <c r="AM80" s="833"/>
      <c r="AN80" s="833"/>
      <c r="AO80" s="833"/>
      <c r="AP80" s="833"/>
      <c r="AQ80" s="833"/>
      <c r="AR80" s="833"/>
      <c r="AS80" s="833"/>
      <c r="AT80" s="833"/>
      <c r="AU80" s="833"/>
      <c r="AV80" s="833"/>
      <c r="AW80" s="833"/>
      <c r="AX80" s="833"/>
      <c r="AY80" s="833"/>
      <c r="AZ80" s="835"/>
      <c r="BA80" s="835"/>
      <c r="BB80" s="835"/>
      <c r="BC80" s="835"/>
      <c r="BD80" s="836"/>
      <c r="BE80" s="241"/>
      <c r="BF80" s="241"/>
      <c r="BG80" s="241"/>
      <c r="BH80" s="241"/>
      <c r="BI80" s="241"/>
      <c r="BJ80" s="241"/>
      <c r="BK80" s="241"/>
      <c r="BL80" s="241"/>
      <c r="BM80" s="241"/>
      <c r="BN80" s="241"/>
      <c r="BO80" s="241"/>
      <c r="BP80" s="241"/>
      <c r="BQ80" s="238">
        <v>74</v>
      </c>
      <c r="BR80" s="243"/>
      <c r="BS80" s="861"/>
      <c r="BT80" s="862"/>
      <c r="BU80" s="862"/>
      <c r="BV80" s="862"/>
      <c r="BW80" s="862"/>
      <c r="BX80" s="862"/>
      <c r="BY80" s="862"/>
      <c r="BZ80" s="862"/>
      <c r="CA80" s="862"/>
      <c r="CB80" s="862"/>
      <c r="CC80" s="862"/>
      <c r="CD80" s="862"/>
      <c r="CE80" s="862"/>
      <c r="CF80" s="862"/>
      <c r="CG80" s="867"/>
      <c r="CH80" s="864"/>
      <c r="CI80" s="865"/>
      <c r="CJ80" s="865"/>
      <c r="CK80" s="865"/>
      <c r="CL80" s="866"/>
      <c r="CM80" s="864"/>
      <c r="CN80" s="865"/>
      <c r="CO80" s="865"/>
      <c r="CP80" s="865"/>
      <c r="CQ80" s="866"/>
      <c r="CR80" s="864"/>
      <c r="CS80" s="865"/>
      <c r="CT80" s="865"/>
      <c r="CU80" s="865"/>
      <c r="CV80" s="866"/>
      <c r="CW80" s="864"/>
      <c r="CX80" s="865"/>
      <c r="CY80" s="865"/>
      <c r="CZ80" s="865"/>
      <c r="DA80" s="866"/>
      <c r="DB80" s="864"/>
      <c r="DC80" s="865"/>
      <c r="DD80" s="865"/>
      <c r="DE80" s="865"/>
      <c r="DF80" s="866"/>
      <c r="DG80" s="864"/>
      <c r="DH80" s="865"/>
      <c r="DI80" s="865"/>
      <c r="DJ80" s="865"/>
      <c r="DK80" s="866"/>
      <c r="DL80" s="864"/>
      <c r="DM80" s="865"/>
      <c r="DN80" s="865"/>
      <c r="DO80" s="865"/>
      <c r="DP80" s="866"/>
      <c r="DQ80" s="864"/>
      <c r="DR80" s="865"/>
      <c r="DS80" s="865"/>
      <c r="DT80" s="865"/>
      <c r="DU80" s="866"/>
      <c r="DV80" s="861"/>
      <c r="DW80" s="862"/>
      <c r="DX80" s="862"/>
      <c r="DY80" s="862"/>
      <c r="DZ80" s="863"/>
      <c r="EA80" s="230"/>
    </row>
    <row r="81" spans="1:131" ht="26.25" customHeight="1" x14ac:dyDescent="0.15">
      <c r="A81" s="238">
        <v>14</v>
      </c>
      <c r="B81" s="875"/>
      <c r="C81" s="876"/>
      <c r="D81" s="876"/>
      <c r="E81" s="876"/>
      <c r="F81" s="876"/>
      <c r="G81" s="876"/>
      <c r="H81" s="876"/>
      <c r="I81" s="876"/>
      <c r="J81" s="876"/>
      <c r="K81" s="876"/>
      <c r="L81" s="876"/>
      <c r="M81" s="876"/>
      <c r="N81" s="876"/>
      <c r="O81" s="876"/>
      <c r="P81" s="877"/>
      <c r="Q81" s="878"/>
      <c r="R81" s="833"/>
      <c r="S81" s="833"/>
      <c r="T81" s="833"/>
      <c r="U81" s="833"/>
      <c r="V81" s="833"/>
      <c r="W81" s="833"/>
      <c r="X81" s="833"/>
      <c r="Y81" s="833"/>
      <c r="Z81" s="833"/>
      <c r="AA81" s="833"/>
      <c r="AB81" s="833"/>
      <c r="AC81" s="833"/>
      <c r="AD81" s="833"/>
      <c r="AE81" s="833"/>
      <c r="AF81" s="833"/>
      <c r="AG81" s="833"/>
      <c r="AH81" s="833"/>
      <c r="AI81" s="833"/>
      <c r="AJ81" s="833"/>
      <c r="AK81" s="833"/>
      <c r="AL81" s="833"/>
      <c r="AM81" s="833"/>
      <c r="AN81" s="833"/>
      <c r="AO81" s="833"/>
      <c r="AP81" s="833"/>
      <c r="AQ81" s="833"/>
      <c r="AR81" s="833"/>
      <c r="AS81" s="833"/>
      <c r="AT81" s="833"/>
      <c r="AU81" s="833"/>
      <c r="AV81" s="833"/>
      <c r="AW81" s="833"/>
      <c r="AX81" s="833"/>
      <c r="AY81" s="833"/>
      <c r="AZ81" s="835"/>
      <c r="BA81" s="835"/>
      <c r="BB81" s="835"/>
      <c r="BC81" s="835"/>
      <c r="BD81" s="836"/>
      <c r="BE81" s="241"/>
      <c r="BF81" s="241"/>
      <c r="BG81" s="241"/>
      <c r="BH81" s="241"/>
      <c r="BI81" s="241"/>
      <c r="BJ81" s="241"/>
      <c r="BK81" s="241"/>
      <c r="BL81" s="241"/>
      <c r="BM81" s="241"/>
      <c r="BN81" s="241"/>
      <c r="BO81" s="241"/>
      <c r="BP81" s="241"/>
      <c r="BQ81" s="238">
        <v>75</v>
      </c>
      <c r="BR81" s="243"/>
      <c r="BS81" s="861"/>
      <c r="BT81" s="862"/>
      <c r="BU81" s="862"/>
      <c r="BV81" s="862"/>
      <c r="BW81" s="862"/>
      <c r="BX81" s="862"/>
      <c r="BY81" s="862"/>
      <c r="BZ81" s="862"/>
      <c r="CA81" s="862"/>
      <c r="CB81" s="862"/>
      <c r="CC81" s="862"/>
      <c r="CD81" s="862"/>
      <c r="CE81" s="862"/>
      <c r="CF81" s="862"/>
      <c r="CG81" s="867"/>
      <c r="CH81" s="864"/>
      <c r="CI81" s="865"/>
      <c r="CJ81" s="865"/>
      <c r="CK81" s="865"/>
      <c r="CL81" s="866"/>
      <c r="CM81" s="864"/>
      <c r="CN81" s="865"/>
      <c r="CO81" s="865"/>
      <c r="CP81" s="865"/>
      <c r="CQ81" s="866"/>
      <c r="CR81" s="864"/>
      <c r="CS81" s="865"/>
      <c r="CT81" s="865"/>
      <c r="CU81" s="865"/>
      <c r="CV81" s="866"/>
      <c r="CW81" s="864"/>
      <c r="CX81" s="865"/>
      <c r="CY81" s="865"/>
      <c r="CZ81" s="865"/>
      <c r="DA81" s="866"/>
      <c r="DB81" s="864"/>
      <c r="DC81" s="865"/>
      <c r="DD81" s="865"/>
      <c r="DE81" s="865"/>
      <c r="DF81" s="866"/>
      <c r="DG81" s="864"/>
      <c r="DH81" s="865"/>
      <c r="DI81" s="865"/>
      <c r="DJ81" s="865"/>
      <c r="DK81" s="866"/>
      <c r="DL81" s="864"/>
      <c r="DM81" s="865"/>
      <c r="DN81" s="865"/>
      <c r="DO81" s="865"/>
      <c r="DP81" s="866"/>
      <c r="DQ81" s="864"/>
      <c r="DR81" s="865"/>
      <c r="DS81" s="865"/>
      <c r="DT81" s="865"/>
      <c r="DU81" s="866"/>
      <c r="DV81" s="861"/>
      <c r="DW81" s="862"/>
      <c r="DX81" s="862"/>
      <c r="DY81" s="862"/>
      <c r="DZ81" s="863"/>
      <c r="EA81" s="230"/>
    </row>
    <row r="82" spans="1:131" ht="26.25" customHeight="1" x14ac:dyDescent="0.15">
      <c r="A82" s="238">
        <v>15</v>
      </c>
      <c r="B82" s="875"/>
      <c r="C82" s="876"/>
      <c r="D82" s="876"/>
      <c r="E82" s="876"/>
      <c r="F82" s="876"/>
      <c r="G82" s="876"/>
      <c r="H82" s="876"/>
      <c r="I82" s="876"/>
      <c r="J82" s="876"/>
      <c r="K82" s="876"/>
      <c r="L82" s="876"/>
      <c r="M82" s="876"/>
      <c r="N82" s="876"/>
      <c r="O82" s="876"/>
      <c r="P82" s="877"/>
      <c r="Q82" s="878"/>
      <c r="R82" s="833"/>
      <c r="S82" s="833"/>
      <c r="T82" s="833"/>
      <c r="U82" s="833"/>
      <c r="V82" s="833"/>
      <c r="W82" s="833"/>
      <c r="X82" s="833"/>
      <c r="Y82" s="833"/>
      <c r="Z82" s="833"/>
      <c r="AA82" s="833"/>
      <c r="AB82" s="833"/>
      <c r="AC82" s="833"/>
      <c r="AD82" s="833"/>
      <c r="AE82" s="833"/>
      <c r="AF82" s="833"/>
      <c r="AG82" s="833"/>
      <c r="AH82" s="833"/>
      <c r="AI82" s="833"/>
      <c r="AJ82" s="833"/>
      <c r="AK82" s="833"/>
      <c r="AL82" s="833"/>
      <c r="AM82" s="833"/>
      <c r="AN82" s="833"/>
      <c r="AO82" s="833"/>
      <c r="AP82" s="833"/>
      <c r="AQ82" s="833"/>
      <c r="AR82" s="833"/>
      <c r="AS82" s="833"/>
      <c r="AT82" s="833"/>
      <c r="AU82" s="833"/>
      <c r="AV82" s="833"/>
      <c r="AW82" s="833"/>
      <c r="AX82" s="833"/>
      <c r="AY82" s="833"/>
      <c r="AZ82" s="835"/>
      <c r="BA82" s="835"/>
      <c r="BB82" s="835"/>
      <c r="BC82" s="835"/>
      <c r="BD82" s="836"/>
      <c r="BE82" s="241"/>
      <c r="BF82" s="241"/>
      <c r="BG82" s="241"/>
      <c r="BH82" s="241"/>
      <c r="BI82" s="241"/>
      <c r="BJ82" s="241"/>
      <c r="BK82" s="241"/>
      <c r="BL82" s="241"/>
      <c r="BM82" s="241"/>
      <c r="BN82" s="241"/>
      <c r="BO82" s="241"/>
      <c r="BP82" s="241"/>
      <c r="BQ82" s="238">
        <v>76</v>
      </c>
      <c r="BR82" s="243"/>
      <c r="BS82" s="861"/>
      <c r="BT82" s="862"/>
      <c r="BU82" s="862"/>
      <c r="BV82" s="862"/>
      <c r="BW82" s="862"/>
      <c r="BX82" s="862"/>
      <c r="BY82" s="862"/>
      <c r="BZ82" s="862"/>
      <c r="CA82" s="862"/>
      <c r="CB82" s="862"/>
      <c r="CC82" s="862"/>
      <c r="CD82" s="862"/>
      <c r="CE82" s="862"/>
      <c r="CF82" s="862"/>
      <c r="CG82" s="867"/>
      <c r="CH82" s="864"/>
      <c r="CI82" s="865"/>
      <c r="CJ82" s="865"/>
      <c r="CK82" s="865"/>
      <c r="CL82" s="866"/>
      <c r="CM82" s="864"/>
      <c r="CN82" s="865"/>
      <c r="CO82" s="865"/>
      <c r="CP82" s="865"/>
      <c r="CQ82" s="866"/>
      <c r="CR82" s="864"/>
      <c r="CS82" s="865"/>
      <c r="CT82" s="865"/>
      <c r="CU82" s="865"/>
      <c r="CV82" s="866"/>
      <c r="CW82" s="864"/>
      <c r="CX82" s="865"/>
      <c r="CY82" s="865"/>
      <c r="CZ82" s="865"/>
      <c r="DA82" s="866"/>
      <c r="DB82" s="864"/>
      <c r="DC82" s="865"/>
      <c r="DD82" s="865"/>
      <c r="DE82" s="865"/>
      <c r="DF82" s="866"/>
      <c r="DG82" s="864"/>
      <c r="DH82" s="865"/>
      <c r="DI82" s="865"/>
      <c r="DJ82" s="865"/>
      <c r="DK82" s="866"/>
      <c r="DL82" s="864"/>
      <c r="DM82" s="865"/>
      <c r="DN82" s="865"/>
      <c r="DO82" s="865"/>
      <c r="DP82" s="866"/>
      <c r="DQ82" s="864"/>
      <c r="DR82" s="865"/>
      <c r="DS82" s="865"/>
      <c r="DT82" s="865"/>
      <c r="DU82" s="866"/>
      <c r="DV82" s="861"/>
      <c r="DW82" s="862"/>
      <c r="DX82" s="862"/>
      <c r="DY82" s="862"/>
      <c r="DZ82" s="863"/>
      <c r="EA82" s="230"/>
    </row>
    <row r="83" spans="1:131" ht="26.25" customHeight="1" x14ac:dyDescent="0.15">
      <c r="A83" s="238">
        <v>16</v>
      </c>
      <c r="B83" s="875"/>
      <c r="C83" s="876"/>
      <c r="D83" s="876"/>
      <c r="E83" s="876"/>
      <c r="F83" s="876"/>
      <c r="G83" s="876"/>
      <c r="H83" s="876"/>
      <c r="I83" s="876"/>
      <c r="J83" s="876"/>
      <c r="K83" s="876"/>
      <c r="L83" s="876"/>
      <c r="M83" s="876"/>
      <c r="N83" s="876"/>
      <c r="O83" s="876"/>
      <c r="P83" s="877"/>
      <c r="Q83" s="878"/>
      <c r="R83" s="833"/>
      <c r="S83" s="833"/>
      <c r="T83" s="833"/>
      <c r="U83" s="833"/>
      <c r="V83" s="833"/>
      <c r="W83" s="833"/>
      <c r="X83" s="833"/>
      <c r="Y83" s="833"/>
      <c r="Z83" s="833"/>
      <c r="AA83" s="833"/>
      <c r="AB83" s="833"/>
      <c r="AC83" s="833"/>
      <c r="AD83" s="833"/>
      <c r="AE83" s="833"/>
      <c r="AF83" s="833"/>
      <c r="AG83" s="833"/>
      <c r="AH83" s="833"/>
      <c r="AI83" s="833"/>
      <c r="AJ83" s="833"/>
      <c r="AK83" s="833"/>
      <c r="AL83" s="833"/>
      <c r="AM83" s="833"/>
      <c r="AN83" s="833"/>
      <c r="AO83" s="833"/>
      <c r="AP83" s="833"/>
      <c r="AQ83" s="833"/>
      <c r="AR83" s="833"/>
      <c r="AS83" s="833"/>
      <c r="AT83" s="833"/>
      <c r="AU83" s="833"/>
      <c r="AV83" s="833"/>
      <c r="AW83" s="833"/>
      <c r="AX83" s="833"/>
      <c r="AY83" s="833"/>
      <c r="AZ83" s="835"/>
      <c r="BA83" s="835"/>
      <c r="BB83" s="835"/>
      <c r="BC83" s="835"/>
      <c r="BD83" s="836"/>
      <c r="BE83" s="241"/>
      <c r="BF83" s="241"/>
      <c r="BG83" s="241"/>
      <c r="BH83" s="241"/>
      <c r="BI83" s="241"/>
      <c r="BJ83" s="241"/>
      <c r="BK83" s="241"/>
      <c r="BL83" s="241"/>
      <c r="BM83" s="241"/>
      <c r="BN83" s="241"/>
      <c r="BO83" s="241"/>
      <c r="BP83" s="241"/>
      <c r="BQ83" s="238">
        <v>77</v>
      </c>
      <c r="BR83" s="243"/>
      <c r="BS83" s="861"/>
      <c r="BT83" s="862"/>
      <c r="BU83" s="862"/>
      <c r="BV83" s="862"/>
      <c r="BW83" s="862"/>
      <c r="BX83" s="862"/>
      <c r="BY83" s="862"/>
      <c r="BZ83" s="862"/>
      <c r="CA83" s="862"/>
      <c r="CB83" s="862"/>
      <c r="CC83" s="862"/>
      <c r="CD83" s="862"/>
      <c r="CE83" s="862"/>
      <c r="CF83" s="862"/>
      <c r="CG83" s="867"/>
      <c r="CH83" s="864"/>
      <c r="CI83" s="865"/>
      <c r="CJ83" s="865"/>
      <c r="CK83" s="865"/>
      <c r="CL83" s="866"/>
      <c r="CM83" s="864"/>
      <c r="CN83" s="865"/>
      <c r="CO83" s="865"/>
      <c r="CP83" s="865"/>
      <c r="CQ83" s="866"/>
      <c r="CR83" s="864"/>
      <c r="CS83" s="865"/>
      <c r="CT83" s="865"/>
      <c r="CU83" s="865"/>
      <c r="CV83" s="866"/>
      <c r="CW83" s="864"/>
      <c r="CX83" s="865"/>
      <c r="CY83" s="865"/>
      <c r="CZ83" s="865"/>
      <c r="DA83" s="866"/>
      <c r="DB83" s="864"/>
      <c r="DC83" s="865"/>
      <c r="DD83" s="865"/>
      <c r="DE83" s="865"/>
      <c r="DF83" s="866"/>
      <c r="DG83" s="864"/>
      <c r="DH83" s="865"/>
      <c r="DI83" s="865"/>
      <c r="DJ83" s="865"/>
      <c r="DK83" s="866"/>
      <c r="DL83" s="864"/>
      <c r="DM83" s="865"/>
      <c r="DN83" s="865"/>
      <c r="DO83" s="865"/>
      <c r="DP83" s="866"/>
      <c r="DQ83" s="864"/>
      <c r="DR83" s="865"/>
      <c r="DS83" s="865"/>
      <c r="DT83" s="865"/>
      <c r="DU83" s="866"/>
      <c r="DV83" s="861"/>
      <c r="DW83" s="862"/>
      <c r="DX83" s="862"/>
      <c r="DY83" s="862"/>
      <c r="DZ83" s="863"/>
      <c r="EA83" s="230"/>
    </row>
    <row r="84" spans="1:131" ht="26.25" customHeight="1" x14ac:dyDescent="0.15">
      <c r="A84" s="238">
        <v>17</v>
      </c>
      <c r="B84" s="875"/>
      <c r="C84" s="876"/>
      <c r="D84" s="876"/>
      <c r="E84" s="876"/>
      <c r="F84" s="876"/>
      <c r="G84" s="876"/>
      <c r="H84" s="876"/>
      <c r="I84" s="876"/>
      <c r="J84" s="876"/>
      <c r="K84" s="876"/>
      <c r="L84" s="876"/>
      <c r="M84" s="876"/>
      <c r="N84" s="876"/>
      <c r="O84" s="876"/>
      <c r="P84" s="877"/>
      <c r="Q84" s="878"/>
      <c r="R84" s="833"/>
      <c r="S84" s="833"/>
      <c r="T84" s="833"/>
      <c r="U84" s="833"/>
      <c r="V84" s="833"/>
      <c r="W84" s="833"/>
      <c r="X84" s="833"/>
      <c r="Y84" s="833"/>
      <c r="Z84" s="833"/>
      <c r="AA84" s="833"/>
      <c r="AB84" s="833"/>
      <c r="AC84" s="833"/>
      <c r="AD84" s="833"/>
      <c r="AE84" s="833"/>
      <c r="AF84" s="833"/>
      <c r="AG84" s="833"/>
      <c r="AH84" s="833"/>
      <c r="AI84" s="833"/>
      <c r="AJ84" s="833"/>
      <c r="AK84" s="833"/>
      <c r="AL84" s="833"/>
      <c r="AM84" s="833"/>
      <c r="AN84" s="833"/>
      <c r="AO84" s="833"/>
      <c r="AP84" s="833"/>
      <c r="AQ84" s="833"/>
      <c r="AR84" s="833"/>
      <c r="AS84" s="833"/>
      <c r="AT84" s="833"/>
      <c r="AU84" s="833"/>
      <c r="AV84" s="833"/>
      <c r="AW84" s="833"/>
      <c r="AX84" s="833"/>
      <c r="AY84" s="833"/>
      <c r="AZ84" s="835"/>
      <c r="BA84" s="835"/>
      <c r="BB84" s="835"/>
      <c r="BC84" s="835"/>
      <c r="BD84" s="836"/>
      <c r="BE84" s="241"/>
      <c r="BF84" s="241"/>
      <c r="BG84" s="241"/>
      <c r="BH84" s="241"/>
      <c r="BI84" s="241"/>
      <c r="BJ84" s="241"/>
      <c r="BK84" s="241"/>
      <c r="BL84" s="241"/>
      <c r="BM84" s="241"/>
      <c r="BN84" s="241"/>
      <c r="BO84" s="241"/>
      <c r="BP84" s="241"/>
      <c r="BQ84" s="238">
        <v>78</v>
      </c>
      <c r="BR84" s="243"/>
      <c r="BS84" s="861"/>
      <c r="BT84" s="862"/>
      <c r="BU84" s="862"/>
      <c r="BV84" s="862"/>
      <c r="BW84" s="862"/>
      <c r="BX84" s="862"/>
      <c r="BY84" s="862"/>
      <c r="BZ84" s="862"/>
      <c r="CA84" s="862"/>
      <c r="CB84" s="862"/>
      <c r="CC84" s="862"/>
      <c r="CD84" s="862"/>
      <c r="CE84" s="862"/>
      <c r="CF84" s="862"/>
      <c r="CG84" s="867"/>
      <c r="CH84" s="864"/>
      <c r="CI84" s="865"/>
      <c r="CJ84" s="865"/>
      <c r="CK84" s="865"/>
      <c r="CL84" s="866"/>
      <c r="CM84" s="864"/>
      <c r="CN84" s="865"/>
      <c r="CO84" s="865"/>
      <c r="CP84" s="865"/>
      <c r="CQ84" s="866"/>
      <c r="CR84" s="864"/>
      <c r="CS84" s="865"/>
      <c r="CT84" s="865"/>
      <c r="CU84" s="865"/>
      <c r="CV84" s="866"/>
      <c r="CW84" s="864"/>
      <c r="CX84" s="865"/>
      <c r="CY84" s="865"/>
      <c r="CZ84" s="865"/>
      <c r="DA84" s="866"/>
      <c r="DB84" s="864"/>
      <c r="DC84" s="865"/>
      <c r="DD84" s="865"/>
      <c r="DE84" s="865"/>
      <c r="DF84" s="866"/>
      <c r="DG84" s="864"/>
      <c r="DH84" s="865"/>
      <c r="DI84" s="865"/>
      <c r="DJ84" s="865"/>
      <c r="DK84" s="866"/>
      <c r="DL84" s="864"/>
      <c r="DM84" s="865"/>
      <c r="DN84" s="865"/>
      <c r="DO84" s="865"/>
      <c r="DP84" s="866"/>
      <c r="DQ84" s="864"/>
      <c r="DR84" s="865"/>
      <c r="DS84" s="865"/>
      <c r="DT84" s="865"/>
      <c r="DU84" s="866"/>
      <c r="DV84" s="861"/>
      <c r="DW84" s="862"/>
      <c r="DX84" s="862"/>
      <c r="DY84" s="862"/>
      <c r="DZ84" s="863"/>
      <c r="EA84" s="230"/>
    </row>
    <row r="85" spans="1:131" ht="26.25" customHeight="1" x14ac:dyDescent="0.15">
      <c r="A85" s="238">
        <v>18</v>
      </c>
      <c r="B85" s="875"/>
      <c r="C85" s="876"/>
      <c r="D85" s="876"/>
      <c r="E85" s="876"/>
      <c r="F85" s="876"/>
      <c r="G85" s="876"/>
      <c r="H85" s="876"/>
      <c r="I85" s="876"/>
      <c r="J85" s="876"/>
      <c r="K85" s="876"/>
      <c r="L85" s="876"/>
      <c r="M85" s="876"/>
      <c r="N85" s="876"/>
      <c r="O85" s="876"/>
      <c r="P85" s="877"/>
      <c r="Q85" s="878"/>
      <c r="R85" s="833"/>
      <c r="S85" s="833"/>
      <c r="T85" s="833"/>
      <c r="U85" s="833"/>
      <c r="V85" s="833"/>
      <c r="W85" s="833"/>
      <c r="X85" s="833"/>
      <c r="Y85" s="833"/>
      <c r="Z85" s="833"/>
      <c r="AA85" s="833"/>
      <c r="AB85" s="833"/>
      <c r="AC85" s="833"/>
      <c r="AD85" s="833"/>
      <c r="AE85" s="833"/>
      <c r="AF85" s="833"/>
      <c r="AG85" s="833"/>
      <c r="AH85" s="833"/>
      <c r="AI85" s="833"/>
      <c r="AJ85" s="833"/>
      <c r="AK85" s="833"/>
      <c r="AL85" s="833"/>
      <c r="AM85" s="833"/>
      <c r="AN85" s="833"/>
      <c r="AO85" s="833"/>
      <c r="AP85" s="833"/>
      <c r="AQ85" s="833"/>
      <c r="AR85" s="833"/>
      <c r="AS85" s="833"/>
      <c r="AT85" s="833"/>
      <c r="AU85" s="833"/>
      <c r="AV85" s="833"/>
      <c r="AW85" s="833"/>
      <c r="AX85" s="833"/>
      <c r="AY85" s="833"/>
      <c r="AZ85" s="835"/>
      <c r="BA85" s="835"/>
      <c r="BB85" s="835"/>
      <c r="BC85" s="835"/>
      <c r="BD85" s="836"/>
      <c r="BE85" s="241"/>
      <c r="BF85" s="241"/>
      <c r="BG85" s="241"/>
      <c r="BH85" s="241"/>
      <c r="BI85" s="241"/>
      <c r="BJ85" s="241"/>
      <c r="BK85" s="241"/>
      <c r="BL85" s="241"/>
      <c r="BM85" s="241"/>
      <c r="BN85" s="241"/>
      <c r="BO85" s="241"/>
      <c r="BP85" s="241"/>
      <c r="BQ85" s="238">
        <v>79</v>
      </c>
      <c r="BR85" s="243"/>
      <c r="BS85" s="861"/>
      <c r="BT85" s="862"/>
      <c r="BU85" s="862"/>
      <c r="BV85" s="862"/>
      <c r="BW85" s="862"/>
      <c r="BX85" s="862"/>
      <c r="BY85" s="862"/>
      <c r="BZ85" s="862"/>
      <c r="CA85" s="862"/>
      <c r="CB85" s="862"/>
      <c r="CC85" s="862"/>
      <c r="CD85" s="862"/>
      <c r="CE85" s="862"/>
      <c r="CF85" s="862"/>
      <c r="CG85" s="867"/>
      <c r="CH85" s="864"/>
      <c r="CI85" s="865"/>
      <c r="CJ85" s="865"/>
      <c r="CK85" s="865"/>
      <c r="CL85" s="866"/>
      <c r="CM85" s="864"/>
      <c r="CN85" s="865"/>
      <c r="CO85" s="865"/>
      <c r="CP85" s="865"/>
      <c r="CQ85" s="866"/>
      <c r="CR85" s="864"/>
      <c r="CS85" s="865"/>
      <c r="CT85" s="865"/>
      <c r="CU85" s="865"/>
      <c r="CV85" s="866"/>
      <c r="CW85" s="864"/>
      <c r="CX85" s="865"/>
      <c r="CY85" s="865"/>
      <c r="CZ85" s="865"/>
      <c r="DA85" s="866"/>
      <c r="DB85" s="864"/>
      <c r="DC85" s="865"/>
      <c r="DD85" s="865"/>
      <c r="DE85" s="865"/>
      <c r="DF85" s="866"/>
      <c r="DG85" s="864"/>
      <c r="DH85" s="865"/>
      <c r="DI85" s="865"/>
      <c r="DJ85" s="865"/>
      <c r="DK85" s="866"/>
      <c r="DL85" s="864"/>
      <c r="DM85" s="865"/>
      <c r="DN85" s="865"/>
      <c r="DO85" s="865"/>
      <c r="DP85" s="866"/>
      <c r="DQ85" s="864"/>
      <c r="DR85" s="865"/>
      <c r="DS85" s="865"/>
      <c r="DT85" s="865"/>
      <c r="DU85" s="866"/>
      <c r="DV85" s="861"/>
      <c r="DW85" s="862"/>
      <c r="DX85" s="862"/>
      <c r="DY85" s="862"/>
      <c r="DZ85" s="863"/>
      <c r="EA85" s="230"/>
    </row>
    <row r="86" spans="1:131" ht="26.25" customHeight="1" x14ac:dyDescent="0.15">
      <c r="A86" s="238">
        <v>19</v>
      </c>
      <c r="B86" s="875"/>
      <c r="C86" s="876"/>
      <c r="D86" s="876"/>
      <c r="E86" s="876"/>
      <c r="F86" s="876"/>
      <c r="G86" s="876"/>
      <c r="H86" s="876"/>
      <c r="I86" s="876"/>
      <c r="J86" s="876"/>
      <c r="K86" s="876"/>
      <c r="L86" s="876"/>
      <c r="M86" s="876"/>
      <c r="N86" s="876"/>
      <c r="O86" s="876"/>
      <c r="P86" s="877"/>
      <c r="Q86" s="878"/>
      <c r="R86" s="833"/>
      <c r="S86" s="833"/>
      <c r="T86" s="833"/>
      <c r="U86" s="833"/>
      <c r="V86" s="833"/>
      <c r="W86" s="833"/>
      <c r="X86" s="833"/>
      <c r="Y86" s="833"/>
      <c r="Z86" s="833"/>
      <c r="AA86" s="833"/>
      <c r="AB86" s="833"/>
      <c r="AC86" s="833"/>
      <c r="AD86" s="833"/>
      <c r="AE86" s="833"/>
      <c r="AF86" s="833"/>
      <c r="AG86" s="833"/>
      <c r="AH86" s="833"/>
      <c r="AI86" s="833"/>
      <c r="AJ86" s="833"/>
      <c r="AK86" s="833"/>
      <c r="AL86" s="833"/>
      <c r="AM86" s="833"/>
      <c r="AN86" s="833"/>
      <c r="AO86" s="833"/>
      <c r="AP86" s="833"/>
      <c r="AQ86" s="833"/>
      <c r="AR86" s="833"/>
      <c r="AS86" s="833"/>
      <c r="AT86" s="833"/>
      <c r="AU86" s="833"/>
      <c r="AV86" s="833"/>
      <c r="AW86" s="833"/>
      <c r="AX86" s="833"/>
      <c r="AY86" s="833"/>
      <c r="AZ86" s="835"/>
      <c r="BA86" s="835"/>
      <c r="BB86" s="835"/>
      <c r="BC86" s="835"/>
      <c r="BD86" s="836"/>
      <c r="BE86" s="241"/>
      <c r="BF86" s="241"/>
      <c r="BG86" s="241"/>
      <c r="BH86" s="241"/>
      <c r="BI86" s="241"/>
      <c r="BJ86" s="241"/>
      <c r="BK86" s="241"/>
      <c r="BL86" s="241"/>
      <c r="BM86" s="241"/>
      <c r="BN86" s="241"/>
      <c r="BO86" s="241"/>
      <c r="BP86" s="241"/>
      <c r="BQ86" s="238">
        <v>80</v>
      </c>
      <c r="BR86" s="243"/>
      <c r="BS86" s="861"/>
      <c r="BT86" s="862"/>
      <c r="BU86" s="862"/>
      <c r="BV86" s="862"/>
      <c r="BW86" s="862"/>
      <c r="BX86" s="862"/>
      <c r="BY86" s="862"/>
      <c r="BZ86" s="862"/>
      <c r="CA86" s="862"/>
      <c r="CB86" s="862"/>
      <c r="CC86" s="862"/>
      <c r="CD86" s="862"/>
      <c r="CE86" s="862"/>
      <c r="CF86" s="862"/>
      <c r="CG86" s="867"/>
      <c r="CH86" s="864"/>
      <c r="CI86" s="865"/>
      <c r="CJ86" s="865"/>
      <c r="CK86" s="865"/>
      <c r="CL86" s="866"/>
      <c r="CM86" s="864"/>
      <c r="CN86" s="865"/>
      <c r="CO86" s="865"/>
      <c r="CP86" s="865"/>
      <c r="CQ86" s="866"/>
      <c r="CR86" s="864"/>
      <c r="CS86" s="865"/>
      <c r="CT86" s="865"/>
      <c r="CU86" s="865"/>
      <c r="CV86" s="866"/>
      <c r="CW86" s="864"/>
      <c r="CX86" s="865"/>
      <c r="CY86" s="865"/>
      <c r="CZ86" s="865"/>
      <c r="DA86" s="866"/>
      <c r="DB86" s="864"/>
      <c r="DC86" s="865"/>
      <c r="DD86" s="865"/>
      <c r="DE86" s="865"/>
      <c r="DF86" s="866"/>
      <c r="DG86" s="864"/>
      <c r="DH86" s="865"/>
      <c r="DI86" s="865"/>
      <c r="DJ86" s="865"/>
      <c r="DK86" s="866"/>
      <c r="DL86" s="864"/>
      <c r="DM86" s="865"/>
      <c r="DN86" s="865"/>
      <c r="DO86" s="865"/>
      <c r="DP86" s="866"/>
      <c r="DQ86" s="864"/>
      <c r="DR86" s="865"/>
      <c r="DS86" s="865"/>
      <c r="DT86" s="865"/>
      <c r="DU86" s="866"/>
      <c r="DV86" s="861"/>
      <c r="DW86" s="862"/>
      <c r="DX86" s="862"/>
      <c r="DY86" s="862"/>
      <c r="DZ86" s="863"/>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61"/>
      <c r="BT87" s="862"/>
      <c r="BU87" s="862"/>
      <c r="BV87" s="862"/>
      <c r="BW87" s="862"/>
      <c r="BX87" s="862"/>
      <c r="BY87" s="862"/>
      <c r="BZ87" s="862"/>
      <c r="CA87" s="862"/>
      <c r="CB87" s="862"/>
      <c r="CC87" s="862"/>
      <c r="CD87" s="862"/>
      <c r="CE87" s="862"/>
      <c r="CF87" s="862"/>
      <c r="CG87" s="867"/>
      <c r="CH87" s="864"/>
      <c r="CI87" s="865"/>
      <c r="CJ87" s="865"/>
      <c r="CK87" s="865"/>
      <c r="CL87" s="866"/>
      <c r="CM87" s="864"/>
      <c r="CN87" s="865"/>
      <c r="CO87" s="865"/>
      <c r="CP87" s="865"/>
      <c r="CQ87" s="866"/>
      <c r="CR87" s="864"/>
      <c r="CS87" s="865"/>
      <c r="CT87" s="865"/>
      <c r="CU87" s="865"/>
      <c r="CV87" s="866"/>
      <c r="CW87" s="864"/>
      <c r="CX87" s="865"/>
      <c r="CY87" s="865"/>
      <c r="CZ87" s="865"/>
      <c r="DA87" s="866"/>
      <c r="DB87" s="864"/>
      <c r="DC87" s="865"/>
      <c r="DD87" s="865"/>
      <c r="DE87" s="865"/>
      <c r="DF87" s="866"/>
      <c r="DG87" s="864"/>
      <c r="DH87" s="865"/>
      <c r="DI87" s="865"/>
      <c r="DJ87" s="865"/>
      <c r="DK87" s="866"/>
      <c r="DL87" s="864"/>
      <c r="DM87" s="865"/>
      <c r="DN87" s="865"/>
      <c r="DO87" s="865"/>
      <c r="DP87" s="866"/>
      <c r="DQ87" s="864"/>
      <c r="DR87" s="865"/>
      <c r="DS87" s="865"/>
      <c r="DT87" s="865"/>
      <c r="DU87" s="866"/>
      <c r="DV87" s="861"/>
      <c r="DW87" s="862"/>
      <c r="DX87" s="862"/>
      <c r="DY87" s="862"/>
      <c r="DZ87" s="863"/>
      <c r="EA87" s="230"/>
    </row>
    <row r="88" spans="1:131" ht="26.25" customHeight="1" thickBot="1" x14ac:dyDescent="0.2">
      <c r="A88" s="240" t="s">
        <v>393</v>
      </c>
      <c r="B88" s="792" t="s">
        <v>429</v>
      </c>
      <c r="C88" s="793"/>
      <c r="D88" s="793"/>
      <c r="E88" s="793"/>
      <c r="F88" s="793"/>
      <c r="G88" s="793"/>
      <c r="H88" s="793"/>
      <c r="I88" s="793"/>
      <c r="J88" s="793"/>
      <c r="K88" s="793"/>
      <c r="L88" s="793"/>
      <c r="M88" s="793"/>
      <c r="N88" s="793"/>
      <c r="O88" s="793"/>
      <c r="P88" s="794"/>
      <c r="Q88" s="842"/>
      <c r="R88" s="843"/>
      <c r="S88" s="843"/>
      <c r="T88" s="843"/>
      <c r="U88" s="843"/>
      <c r="V88" s="843"/>
      <c r="W88" s="843"/>
      <c r="X88" s="843"/>
      <c r="Y88" s="843"/>
      <c r="Z88" s="843"/>
      <c r="AA88" s="843"/>
      <c r="AB88" s="843"/>
      <c r="AC88" s="843"/>
      <c r="AD88" s="843"/>
      <c r="AE88" s="843"/>
      <c r="AF88" s="846">
        <v>24847</v>
      </c>
      <c r="AG88" s="846"/>
      <c r="AH88" s="846"/>
      <c r="AI88" s="846"/>
      <c r="AJ88" s="846"/>
      <c r="AK88" s="843"/>
      <c r="AL88" s="843"/>
      <c r="AM88" s="843"/>
      <c r="AN88" s="843"/>
      <c r="AO88" s="843"/>
      <c r="AP88" s="846">
        <v>13681</v>
      </c>
      <c r="AQ88" s="846"/>
      <c r="AR88" s="846"/>
      <c r="AS88" s="846"/>
      <c r="AT88" s="846"/>
      <c r="AU88" s="846">
        <v>6896</v>
      </c>
      <c r="AV88" s="846"/>
      <c r="AW88" s="846"/>
      <c r="AX88" s="846"/>
      <c r="AY88" s="846"/>
      <c r="AZ88" s="851"/>
      <c r="BA88" s="851"/>
      <c r="BB88" s="851"/>
      <c r="BC88" s="851"/>
      <c r="BD88" s="852"/>
      <c r="BE88" s="241"/>
      <c r="BF88" s="241"/>
      <c r="BG88" s="241"/>
      <c r="BH88" s="241"/>
      <c r="BI88" s="241"/>
      <c r="BJ88" s="241"/>
      <c r="BK88" s="241"/>
      <c r="BL88" s="241"/>
      <c r="BM88" s="241"/>
      <c r="BN88" s="241"/>
      <c r="BO88" s="241"/>
      <c r="BP88" s="241"/>
      <c r="BQ88" s="238">
        <v>82</v>
      </c>
      <c r="BR88" s="243"/>
      <c r="BS88" s="861"/>
      <c r="BT88" s="862"/>
      <c r="BU88" s="862"/>
      <c r="BV88" s="862"/>
      <c r="BW88" s="862"/>
      <c r="BX88" s="862"/>
      <c r="BY88" s="862"/>
      <c r="BZ88" s="862"/>
      <c r="CA88" s="862"/>
      <c r="CB88" s="862"/>
      <c r="CC88" s="862"/>
      <c r="CD88" s="862"/>
      <c r="CE88" s="862"/>
      <c r="CF88" s="862"/>
      <c r="CG88" s="867"/>
      <c r="CH88" s="864"/>
      <c r="CI88" s="865"/>
      <c r="CJ88" s="865"/>
      <c r="CK88" s="865"/>
      <c r="CL88" s="866"/>
      <c r="CM88" s="864"/>
      <c r="CN88" s="865"/>
      <c r="CO88" s="865"/>
      <c r="CP88" s="865"/>
      <c r="CQ88" s="866"/>
      <c r="CR88" s="864"/>
      <c r="CS88" s="865"/>
      <c r="CT88" s="865"/>
      <c r="CU88" s="865"/>
      <c r="CV88" s="866"/>
      <c r="CW88" s="864"/>
      <c r="CX88" s="865"/>
      <c r="CY88" s="865"/>
      <c r="CZ88" s="865"/>
      <c r="DA88" s="866"/>
      <c r="DB88" s="864"/>
      <c r="DC88" s="865"/>
      <c r="DD88" s="865"/>
      <c r="DE88" s="865"/>
      <c r="DF88" s="866"/>
      <c r="DG88" s="864"/>
      <c r="DH88" s="865"/>
      <c r="DI88" s="865"/>
      <c r="DJ88" s="865"/>
      <c r="DK88" s="866"/>
      <c r="DL88" s="864"/>
      <c r="DM88" s="865"/>
      <c r="DN88" s="865"/>
      <c r="DO88" s="865"/>
      <c r="DP88" s="866"/>
      <c r="DQ88" s="864"/>
      <c r="DR88" s="865"/>
      <c r="DS88" s="865"/>
      <c r="DT88" s="865"/>
      <c r="DU88" s="866"/>
      <c r="DV88" s="861"/>
      <c r="DW88" s="862"/>
      <c r="DX88" s="862"/>
      <c r="DY88" s="862"/>
      <c r="DZ88" s="863"/>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61"/>
      <c r="BT89" s="862"/>
      <c r="BU89" s="862"/>
      <c r="BV89" s="862"/>
      <c r="BW89" s="862"/>
      <c r="BX89" s="862"/>
      <c r="BY89" s="862"/>
      <c r="BZ89" s="862"/>
      <c r="CA89" s="862"/>
      <c r="CB89" s="862"/>
      <c r="CC89" s="862"/>
      <c r="CD89" s="862"/>
      <c r="CE89" s="862"/>
      <c r="CF89" s="862"/>
      <c r="CG89" s="867"/>
      <c r="CH89" s="864"/>
      <c r="CI89" s="865"/>
      <c r="CJ89" s="865"/>
      <c r="CK89" s="865"/>
      <c r="CL89" s="866"/>
      <c r="CM89" s="864"/>
      <c r="CN89" s="865"/>
      <c r="CO89" s="865"/>
      <c r="CP89" s="865"/>
      <c r="CQ89" s="866"/>
      <c r="CR89" s="864"/>
      <c r="CS89" s="865"/>
      <c r="CT89" s="865"/>
      <c r="CU89" s="865"/>
      <c r="CV89" s="866"/>
      <c r="CW89" s="864"/>
      <c r="CX89" s="865"/>
      <c r="CY89" s="865"/>
      <c r="CZ89" s="865"/>
      <c r="DA89" s="866"/>
      <c r="DB89" s="864"/>
      <c r="DC89" s="865"/>
      <c r="DD89" s="865"/>
      <c r="DE89" s="865"/>
      <c r="DF89" s="866"/>
      <c r="DG89" s="864"/>
      <c r="DH89" s="865"/>
      <c r="DI89" s="865"/>
      <c r="DJ89" s="865"/>
      <c r="DK89" s="866"/>
      <c r="DL89" s="864"/>
      <c r="DM89" s="865"/>
      <c r="DN89" s="865"/>
      <c r="DO89" s="865"/>
      <c r="DP89" s="866"/>
      <c r="DQ89" s="864"/>
      <c r="DR89" s="865"/>
      <c r="DS89" s="865"/>
      <c r="DT89" s="865"/>
      <c r="DU89" s="866"/>
      <c r="DV89" s="861"/>
      <c r="DW89" s="862"/>
      <c r="DX89" s="862"/>
      <c r="DY89" s="862"/>
      <c r="DZ89" s="863"/>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61"/>
      <c r="BT90" s="862"/>
      <c r="BU90" s="862"/>
      <c r="BV90" s="862"/>
      <c r="BW90" s="862"/>
      <c r="BX90" s="862"/>
      <c r="BY90" s="862"/>
      <c r="BZ90" s="862"/>
      <c r="CA90" s="862"/>
      <c r="CB90" s="862"/>
      <c r="CC90" s="862"/>
      <c r="CD90" s="862"/>
      <c r="CE90" s="862"/>
      <c r="CF90" s="862"/>
      <c r="CG90" s="867"/>
      <c r="CH90" s="864"/>
      <c r="CI90" s="865"/>
      <c r="CJ90" s="865"/>
      <c r="CK90" s="865"/>
      <c r="CL90" s="866"/>
      <c r="CM90" s="864"/>
      <c r="CN90" s="865"/>
      <c r="CO90" s="865"/>
      <c r="CP90" s="865"/>
      <c r="CQ90" s="866"/>
      <c r="CR90" s="864"/>
      <c r="CS90" s="865"/>
      <c r="CT90" s="865"/>
      <c r="CU90" s="865"/>
      <c r="CV90" s="866"/>
      <c r="CW90" s="864"/>
      <c r="CX90" s="865"/>
      <c r="CY90" s="865"/>
      <c r="CZ90" s="865"/>
      <c r="DA90" s="866"/>
      <c r="DB90" s="864"/>
      <c r="DC90" s="865"/>
      <c r="DD90" s="865"/>
      <c r="DE90" s="865"/>
      <c r="DF90" s="866"/>
      <c r="DG90" s="864"/>
      <c r="DH90" s="865"/>
      <c r="DI90" s="865"/>
      <c r="DJ90" s="865"/>
      <c r="DK90" s="866"/>
      <c r="DL90" s="864"/>
      <c r="DM90" s="865"/>
      <c r="DN90" s="865"/>
      <c r="DO90" s="865"/>
      <c r="DP90" s="866"/>
      <c r="DQ90" s="864"/>
      <c r="DR90" s="865"/>
      <c r="DS90" s="865"/>
      <c r="DT90" s="865"/>
      <c r="DU90" s="866"/>
      <c r="DV90" s="861"/>
      <c r="DW90" s="862"/>
      <c r="DX90" s="862"/>
      <c r="DY90" s="862"/>
      <c r="DZ90" s="863"/>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61"/>
      <c r="BT91" s="862"/>
      <c r="BU91" s="862"/>
      <c r="BV91" s="862"/>
      <c r="BW91" s="862"/>
      <c r="BX91" s="862"/>
      <c r="BY91" s="862"/>
      <c r="BZ91" s="862"/>
      <c r="CA91" s="862"/>
      <c r="CB91" s="862"/>
      <c r="CC91" s="862"/>
      <c r="CD91" s="862"/>
      <c r="CE91" s="862"/>
      <c r="CF91" s="862"/>
      <c r="CG91" s="867"/>
      <c r="CH91" s="864"/>
      <c r="CI91" s="865"/>
      <c r="CJ91" s="865"/>
      <c r="CK91" s="865"/>
      <c r="CL91" s="866"/>
      <c r="CM91" s="864"/>
      <c r="CN91" s="865"/>
      <c r="CO91" s="865"/>
      <c r="CP91" s="865"/>
      <c r="CQ91" s="866"/>
      <c r="CR91" s="864"/>
      <c r="CS91" s="865"/>
      <c r="CT91" s="865"/>
      <c r="CU91" s="865"/>
      <c r="CV91" s="866"/>
      <c r="CW91" s="864"/>
      <c r="CX91" s="865"/>
      <c r="CY91" s="865"/>
      <c r="CZ91" s="865"/>
      <c r="DA91" s="866"/>
      <c r="DB91" s="864"/>
      <c r="DC91" s="865"/>
      <c r="DD91" s="865"/>
      <c r="DE91" s="865"/>
      <c r="DF91" s="866"/>
      <c r="DG91" s="864"/>
      <c r="DH91" s="865"/>
      <c r="DI91" s="865"/>
      <c r="DJ91" s="865"/>
      <c r="DK91" s="866"/>
      <c r="DL91" s="864"/>
      <c r="DM91" s="865"/>
      <c r="DN91" s="865"/>
      <c r="DO91" s="865"/>
      <c r="DP91" s="866"/>
      <c r="DQ91" s="864"/>
      <c r="DR91" s="865"/>
      <c r="DS91" s="865"/>
      <c r="DT91" s="865"/>
      <c r="DU91" s="866"/>
      <c r="DV91" s="861"/>
      <c r="DW91" s="862"/>
      <c r="DX91" s="862"/>
      <c r="DY91" s="862"/>
      <c r="DZ91" s="863"/>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61"/>
      <c r="BT92" s="862"/>
      <c r="BU92" s="862"/>
      <c r="BV92" s="862"/>
      <c r="BW92" s="862"/>
      <c r="BX92" s="862"/>
      <c r="BY92" s="862"/>
      <c r="BZ92" s="862"/>
      <c r="CA92" s="862"/>
      <c r="CB92" s="862"/>
      <c r="CC92" s="862"/>
      <c r="CD92" s="862"/>
      <c r="CE92" s="862"/>
      <c r="CF92" s="862"/>
      <c r="CG92" s="867"/>
      <c r="CH92" s="864"/>
      <c r="CI92" s="865"/>
      <c r="CJ92" s="865"/>
      <c r="CK92" s="865"/>
      <c r="CL92" s="866"/>
      <c r="CM92" s="864"/>
      <c r="CN92" s="865"/>
      <c r="CO92" s="865"/>
      <c r="CP92" s="865"/>
      <c r="CQ92" s="866"/>
      <c r="CR92" s="864"/>
      <c r="CS92" s="865"/>
      <c r="CT92" s="865"/>
      <c r="CU92" s="865"/>
      <c r="CV92" s="866"/>
      <c r="CW92" s="864"/>
      <c r="CX92" s="865"/>
      <c r="CY92" s="865"/>
      <c r="CZ92" s="865"/>
      <c r="DA92" s="866"/>
      <c r="DB92" s="864"/>
      <c r="DC92" s="865"/>
      <c r="DD92" s="865"/>
      <c r="DE92" s="865"/>
      <c r="DF92" s="866"/>
      <c r="DG92" s="864"/>
      <c r="DH92" s="865"/>
      <c r="DI92" s="865"/>
      <c r="DJ92" s="865"/>
      <c r="DK92" s="866"/>
      <c r="DL92" s="864"/>
      <c r="DM92" s="865"/>
      <c r="DN92" s="865"/>
      <c r="DO92" s="865"/>
      <c r="DP92" s="866"/>
      <c r="DQ92" s="864"/>
      <c r="DR92" s="865"/>
      <c r="DS92" s="865"/>
      <c r="DT92" s="865"/>
      <c r="DU92" s="866"/>
      <c r="DV92" s="861"/>
      <c r="DW92" s="862"/>
      <c r="DX92" s="862"/>
      <c r="DY92" s="862"/>
      <c r="DZ92" s="863"/>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61"/>
      <c r="BT93" s="862"/>
      <c r="BU93" s="862"/>
      <c r="BV93" s="862"/>
      <c r="BW93" s="862"/>
      <c r="BX93" s="862"/>
      <c r="BY93" s="862"/>
      <c r="BZ93" s="862"/>
      <c r="CA93" s="862"/>
      <c r="CB93" s="862"/>
      <c r="CC93" s="862"/>
      <c r="CD93" s="862"/>
      <c r="CE93" s="862"/>
      <c r="CF93" s="862"/>
      <c r="CG93" s="867"/>
      <c r="CH93" s="864"/>
      <c r="CI93" s="865"/>
      <c r="CJ93" s="865"/>
      <c r="CK93" s="865"/>
      <c r="CL93" s="866"/>
      <c r="CM93" s="864"/>
      <c r="CN93" s="865"/>
      <c r="CO93" s="865"/>
      <c r="CP93" s="865"/>
      <c r="CQ93" s="866"/>
      <c r="CR93" s="864"/>
      <c r="CS93" s="865"/>
      <c r="CT93" s="865"/>
      <c r="CU93" s="865"/>
      <c r="CV93" s="866"/>
      <c r="CW93" s="864"/>
      <c r="CX93" s="865"/>
      <c r="CY93" s="865"/>
      <c r="CZ93" s="865"/>
      <c r="DA93" s="866"/>
      <c r="DB93" s="864"/>
      <c r="DC93" s="865"/>
      <c r="DD93" s="865"/>
      <c r="DE93" s="865"/>
      <c r="DF93" s="866"/>
      <c r="DG93" s="864"/>
      <c r="DH93" s="865"/>
      <c r="DI93" s="865"/>
      <c r="DJ93" s="865"/>
      <c r="DK93" s="866"/>
      <c r="DL93" s="864"/>
      <c r="DM93" s="865"/>
      <c r="DN93" s="865"/>
      <c r="DO93" s="865"/>
      <c r="DP93" s="866"/>
      <c r="DQ93" s="864"/>
      <c r="DR93" s="865"/>
      <c r="DS93" s="865"/>
      <c r="DT93" s="865"/>
      <c r="DU93" s="866"/>
      <c r="DV93" s="861"/>
      <c r="DW93" s="862"/>
      <c r="DX93" s="862"/>
      <c r="DY93" s="862"/>
      <c r="DZ93" s="863"/>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61"/>
      <c r="BT94" s="862"/>
      <c r="BU94" s="862"/>
      <c r="BV94" s="862"/>
      <c r="BW94" s="862"/>
      <c r="BX94" s="862"/>
      <c r="BY94" s="862"/>
      <c r="BZ94" s="862"/>
      <c r="CA94" s="862"/>
      <c r="CB94" s="862"/>
      <c r="CC94" s="862"/>
      <c r="CD94" s="862"/>
      <c r="CE94" s="862"/>
      <c r="CF94" s="862"/>
      <c r="CG94" s="867"/>
      <c r="CH94" s="864"/>
      <c r="CI94" s="865"/>
      <c r="CJ94" s="865"/>
      <c r="CK94" s="865"/>
      <c r="CL94" s="866"/>
      <c r="CM94" s="864"/>
      <c r="CN94" s="865"/>
      <c r="CO94" s="865"/>
      <c r="CP94" s="865"/>
      <c r="CQ94" s="866"/>
      <c r="CR94" s="864"/>
      <c r="CS94" s="865"/>
      <c r="CT94" s="865"/>
      <c r="CU94" s="865"/>
      <c r="CV94" s="866"/>
      <c r="CW94" s="864"/>
      <c r="CX94" s="865"/>
      <c r="CY94" s="865"/>
      <c r="CZ94" s="865"/>
      <c r="DA94" s="866"/>
      <c r="DB94" s="864"/>
      <c r="DC94" s="865"/>
      <c r="DD94" s="865"/>
      <c r="DE94" s="865"/>
      <c r="DF94" s="866"/>
      <c r="DG94" s="864"/>
      <c r="DH94" s="865"/>
      <c r="DI94" s="865"/>
      <c r="DJ94" s="865"/>
      <c r="DK94" s="866"/>
      <c r="DL94" s="864"/>
      <c r="DM94" s="865"/>
      <c r="DN94" s="865"/>
      <c r="DO94" s="865"/>
      <c r="DP94" s="866"/>
      <c r="DQ94" s="864"/>
      <c r="DR94" s="865"/>
      <c r="DS94" s="865"/>
      <c r="DT94" s="865"/>
      <c r="DU94" s="866"/>
      <c r="DV94" s="861"/>
      <c r="DW94" s="862"/>
      <c r="DX94" s="862"/>
      <c r="DY94" s="862"/>
      <c r="DZ94" s="863"/>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61"/>
      <c r="BT95" s="862"/>
      <c r="BU95" s="862"/>
      <c r="BV95" s="862"/>
      <c r="BW95" s="862"/>
      <c r="BX95" s="862"/>
      <c r="BY95" s="862"/>
      <c r="BZ95" s="862"/>
      <c r="CA95" s="862"/>
      <c r="CB95" s="862"/>
      <c r="CC95" s="862"/>
      <c r="CD95" s="862"/>
      <c r="CE95" s="862"/>
      <c r="CF95" s="862"/>
      <c r="CG95" s="867"/>
      <c r="CH95" s="864"/>
      <c r="CI95" s="865"/>
      <c r="CJ95" s="865"/>
      <c r="CK95" s="865"/>
      <c r="CL95" s="866"/>
      <c r="CM95" s="864"/>
      <c r="CN95" s="865"/>
      <c r="CO95" s="865"/>
      <c r="CP95" s="865"/>
      <c r="CQ95" s="866"/>
      <c r="CR95" s="864"/>
      <c r="CS95" s="865"/>
      <c r="CT95" s="865"/>
      <c r="CU95" s="865"/>
      <c r="CV95" s="866"/>
      <c r="CW95" s="864"/>
      <c r="CX95" s="865"/>
      <c r="CY95" s="865"/>
      <c r="CZ95" s="865"/>
      <c r="DA95" s="866"/>
      <c r="DB95" s="864"/>
      <c r="DC95" s="865"/>
      <c r="DD95" s="865"/>
      <c r="DE95" s="865"/>
      <c r="DF95" s="866"/>
      <c r="DG95" s="864"/>
      <c r="DH95" s="865"/>
      <c r="DI95" s="865"/>
      <c r="DJ95" s="865"/>
      <c r="DK95" s="866"/>
      <c r="DL95" s="864"/>
      <c r="DM95" s="865"/>
      <c r="DN95" s="865"/>
      <c r="DO95" s="865"/>
      <c r="DP95" s="866"/>
      <c r="DQ95" s="864"/>
      <c r="DR95" s="865"/>
      <c r="DS95" s="865"/>
      <c r="DT95" s="865"/>
      <c r="DU95" s="866"/>
      <c r="DV95" s="861"/>
      <c r="DW95" s="862"/>
      <c r="DX95" s="862"/>
      <c r="DY95" s="862"/>
      <c r="DZ95" s="863"/>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61"/>
      <c r="BT96" s="862"/>
      <c r="BU96" s="862"/>
      <c r="BV96" s="862"/>
      <c r="BW96" s="862"/>
      <c r="BX96" s="862"/>
      <c r="BY96" s="862"/>
      <c r="BZ96" s="862"/>
      <c r="CA96" s="862"/>
      <c r="CB96" s="862"/>
      <c r="CC96" s="862"/>
      <c r="CD96" s="862"/>
      <c r="CE96" s="862"/>
      <c r="CF96" s="862"/>
      <c r="CG96" s="867"/>
      <c r="CH96" s="864"/>
      <c r="CI96" s="865"/>
      <c r="CJ96" s="865"/>
      <c r="CK96" s="865"/>
      <c r="CL96" s="866"/>
      <c r="CM96" s="864"/>
      <c r="CN96" s="865"/>
      <c r="CO96" s="865"/>
      <c r="CP96" s="865"/>
      <c r="CQ96" s="866"/>
      <c r="CR96" s="864"/>
      <c r="CS96" s="865"/>
      <c r="CT96" s="865"/>
      <c r="CU96" s="865"/>
      <c r="CV96" s="866"/>
      <c r="CW96" s="864"/>
      <c r="CX96" s="865"/>
      <c r="CY96" s="865"/>
      <c r="CZ96" s="865"/>
      <c r="DA96" s="866"/>
      <c r="DB96" s="864"/>
      <c r="DC96" s="865"/>
      <c r="DD96" s="865"/>
      <c r="DE96" s="865"/>
      <c r="DF96" s="866"/>
      <c r="DG96" s="864"/>
      <c r="DH96" s="865"/>
      <c r="DI96" s="865"/>
      <c r="DJ96" s="865"/>
      <c r="DK96" s="866"/>
      <c r="DL96" s="864"/>
      <c r="DM96" s="865"/>
      <c r="DN96" s="865"/>
      <c r="DO96" s="865"/>
      <c r="DP96" s="866"/>
      <c r="DQ96" s="864"/>
      <c r="DR96" s="865"/>
      <c r="DS96" s="865"/>
      <c r="DT96" s="865"/>
      <c r="DU96" s="866"/>
      <c r="DV96" s="861"/>
      <c r="DW96" s="862"/>
      <c r="DX96" s="862"/>
      <c r="DY96" s="862"/>
      <c r="DZ96" s="863"/>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61"/>
      <c r="BT97" s="862"/>
      <c r="BU97" s="862"/>
      <c r="BV97" s="862"/>
      <c r="BW97" s="862"/>
      <c r="BX97" s="862"/>
      <c r="BY97" s="862"/>
      <c r="BZ97" s="862"/>
      <c r="CA97" s="862"/>
      <c r="CB97" s="862"/>
      <c r="CC97" s="862"/>
      <c r="CD97" s="862"/>
      <c r="CE97" s="862"/>
      <c r="CF97" s="862"/>
      <c r="CG97" s="867"/>
      <c r="CH97" s="864"/>
      <c r="CI97" s="865"/>
      <c r="CJ97" s="865"/>
      <c r="CK97" s="865"/>
      <c r="CL97" s="866"/>
      <c r="CM97" s="864"/>
      <c r="CN97" s="865"/>
      <c r="CO97" s="865"/>
      <c r="CP97" s="865"/>
      <c r="CQ97" s="866"/>
      <c r="CR97" s="864"/>
      <c r="CS97" s="865"/>
      <c r="CT97" s="865"/>
      <c r="CU97" s="865"/>
      <c r="CV97" s="866"/>
      <c r="CW97" s="864"/>
      <c r="CX97" s="865"/>
      <c r="CY97" s="865"/>
      <c r="CZ97" s="865"/>
      <c r="DA97" s="866"/>
      <c r="DB97" s="864"/>
      <c r="DC97" s="865"/>
      <c r="DD97" s="865"/>
      <c r="DE97" s="865"/>
      <c r="DF97" s="866"/>
      <c r="DG97" s="864"/>
      <c r="DH97" s="865"/>
      <c r="DI97" s="865"/>
      <c r="DJ97" s="865"/>
      <c r="DK97" s="866"/>
      <c r="DL97" s="864"/>
      <c r="DM97" s="865"/>
      <c r="DN97" s="865"/>
      <c r="DO97" s="865"/>
      <c r="DP97" s="866"/>
      <c r="DQ97" s="864"/>
      <c r="DR97" s="865"/>
      <c r="DS97" s="865"/>
      <c r="DT97" s="865"/>
      <c r="DU97" s="866"/>
      <c r="DV97" s="861"/>
      <c r="DW97" s="862"/>
      <c r="DX97" s="862"/>
      <c r="DY97" s="862"/>
      <c r="DZ97" s="863"/>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61"/>
      <c r="BT98" s="862"/>
      <c r="BU98" s="862"/>
      <c r="BV98" s="862"/>
      <c r="BW98" s="862"/>
      <c r="BX98" s="862"/>
      <c r="BY98" s="862"/>
      <c r="BZ98" s="862"/>
      <c r="CA98" s="862"/>
      <c r="CB98" s="862"/>
      <c r="CC98" s="862"/>
      <c r="CD98" s="862"/>
      <c r="CE98" s="862"/>
      <c r="CF98" s="862"/>
      <c r="CG98" s="867"/>
      <c r="CH98" s="864"/>
      <c r="CI98" s="865"/>
      <c r="CJ98" s="865"/>
      <c r="CK98" s="865"/>
      <c r="CL98" s="866"/>
      <c r="CM98" s="864"/>
      <c r="CN98" s="865"/>
      <c r="CO98" s="865"/>
      <c r="CP98" s="865"/>
      <c r="CQ98" s="866"/>
      <c r="CR98" s="864"/>
      <c r="CS98" s="865"/>
      <c r="CT98" s="865"/>
      <c r="CU98" s="865"/>
      <c r="CV98" s="866"/>
      <c r="CW98" s="864"/>
      <c r="CX98" s="865"/>
      <c r="CY98" s="865"/>
      <c r="CZ98" s="865"/>
      <c r="DA98" s="866"/>
      <c r="DB98" s="864"/>
      <c r="DC98" s="865"/>
      <c r="DD98" s="865"/>
      <c r="DE98" s="865"/>
      <c r="DF98" s="866"/>
      <c r="DG98" s="864"/>
      <c r="DH98" s="865"/>
      <c r="DI98" s="865"/>
      <c r="DJ98" s="865"/>
      <c r="DK98" s="866"/>
      <c r="DL98" s="864"/>
      <c r="DM98" s="865"/>
      <c r="DN98" s="865"/>
      <c r="DO98" s="865"/>
      <c r="DP98" s="866"/>
      <c r="DQ98" s="864"/>
      <c r="DR98" s="865"/>
      <c r="DS98" s="865"/>
      <c r="DT98" s="865"/>
      <c r="DU98" s="866"/>
      <c r="DV98" s="861"/>
      <c r="DW98" s="862"/>
      <c r="DX98" s="862"/>
      <c r="DY98" s="862"/>
      <c r="DZ98" s="863"/>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61"/>
      <c r="BT99" s="862"/>
      <c r="BU99" s="862"/>
      <c r="BV99" s="862"/>
      <c r="BW99" s="862"/>
      <c r="BX99" s="862"/>
      <c r="BY99" s="862"/>
      <c r="BZ99" s="862"/>
      <c r="CA99" s="862"/>
      <c r="CB99" s="862"/>
      <c r="CC99" s="862"/>
      <c r="CD99" s="862"/>
      <c r="CE99" s="862"/>
      <c r="CF99" s="862"/>
      <c r="CG99" s="867"/>
      <c r="CH99" s="864"/>
      <c r="CI99" s="865"/>
      <c r="CJ99" s="865"/>
      <c r="CK99" s="865"/>
      <c r="CL99" s="866"/>
      <c r="CM99" s="864"/>
      <c r="CN99" s="865"/>
      <c r="CO99" s="865"/>
      <c r="CP99" s="865"/>
      <c r="CQ99" s="866"/>
      <c r="CR99" s="864"/>
      <c r="CS99" s="865"/>
      <c r="CT99" s="865"/>
      <c r="CU99" s="865"/>
      <c r="CV99" s="866"/>
      <c r="CW99" s="864"/>
      <c r="CX99" s="865"/>
      <c r="CY99" s="865"/>
      <c r="CZ99" s="865"/>
      <c r="DA99" s="866"/>
      <c r="DB99" s="864"/>
      <c r="DC99" s="865"/>
      <c r="DD99" s="865"/>
      <c r="DE99" s="865"/>
      <c r="DF99" s="866"/>
      <c r="DG99" s="864"/>
      <c r="DH99" s="865"/>
      <c r="DI99" s="865"/>
      <c r="DJ99" s="865"/>
      <c r="DK99" s="866"/>
      <c r="DL99" s="864"/>
      <c r="DM99" s="865"/>
      <c r="DN99" s="865"/>
      <c r="DO99" s="865"/>
      <c r="DP99" s="866"/>
      <c r="DQ99" s="864"/>
      <c r="DR99" s="865"/>
      <c r="DS99" s="865"/>
      <c r="DT99" s="865"/>
      <c r="DU99" s="866"/>
      <c r="DV99" s="861"/>
      <c r="DW99" s="862"/>
      <c r="DX99" s="862"/>
      <c r="DY99" s="862"/>
      <c r="DZ99" s="863"/>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61"/>
      <c r="BT100" s="862"/>
      <c r="BU100" s="862"/>
      <c r="BV100" s="862"/>
      <c r="BW100" s="862"/>
      <c r="BX100" s="862"/>
      <c r="BY100" s="862"/>
      <c r="BZ100" s="862"/>
      <c r="CA100" s="862"/>
      <c r="CB100" s="862"/>
      <c r="CC100" s="862"/>
      <c r="CD100" s="862"/>
      <c r="CE100" s="862"/>
      <c r="CF100" s="862"/>
      <c r="CG100" s="867"/>
      <c r="CH100" s="864"/>
      <c r="CI100" s="865"/>
      <c r="CJ100" s="865"/>
      <c r="CK100" s="865"/>
      <c r="CL100" s="866"/>
      <c r="CM100" s="864"/>
      <c r="CN100" s="865"/>
      <c r="CO100" s="865"/>
      <c r="CP100" s="865"/>
      <c r="CQ100" s="866"/>
      <c r="CR100" s="864"/>
      <c r="CS100" s="865"/>
      <c r="CT100" s="865"/>
      <c r="CU100" s="865"/>
      <c r="CV100" s="866"/>
      <c r="CW100" s="864"/>
      <c r="CX100" s="865"/>
      <c r="CY100" s="865"/>
      <c r="CZ100" s="865"/>
      <c r="DA100" s="866"/>
      <c r="DB100" s="864"/>
      <c r="DC100" s="865"/>
      <c r="DD100" s="865"/>
      <c r="DE100" s="865"/>
      <c r="DF100" s="866"/>
      <c r="DG100" s="864"/>
      <c r="DH100" s="865"/>
      <c r="DI100" s="865"/>
      <c r="DJ100" s="865"/>
      <c r="DK100" s="866"/>
      <c r="DL100" s="864"/>
      <c r="DM100" s="865"/>
      <c r="DN100" s="865"/>
      <c r="DO100" s="865"/>
      <c r="DP100" s="866"/>
      <c r="DQ100" s="864"/>
      <c r="DR100" s="865"/>
      <c r="DS100" s="865"/>
      <c r="DT100" s="865"/>
      <c r="DU100" s="866"/>
      <c r="DV100" s="861"/>
      <c r="DW100" s="862"/>
      <c r="DX100" s="862"/>
      <c r="DY100" s="862"/>
      <c r="DZ100" s="863"/>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61"/>
      <c r="BT101" s="862"/>
      <c r="BU101" s="862"/>
      <c r="BV101" s="862"/>
      <c r="BW101" s="862"/>
      <c r="BX101" s="862"/>
      <c r="BY101" s="862"/>
      <c r="BZ101" s="862"/>
      <c r="CA101" s="862"/>
      <c r="CB101" s="862"/>
      <c r="CC101" s="862"/>
      <c r="CD101" s="862"/>
      <c r="CE101" s="862"/>
      <c r="CF101" s="862"/>
      <c r="CG101" s="867"/>
      <c r="CH101" s="864"/>
      <c r="CI101" s="865"/>
      <c r="CJ101" s="865"/>
      <c r="CK101" s="865"/>
      <c r="CL101" s="866"/>
      <c r="CM101" s="864"/>
      <c r="CN101" s="865"/>
      <c r="CO101" s="865"/>
      <c r="CP101" s="865"/>
      <c r="CQ101" s="866"/>
      <c r="CR101" s="864"/>
      <c r="CS101" s="865"/>
      <c r="CT101" s="865"/>
      <c r="CU101" s="865"/>
      <c r="CV101" s="866"/>
      <c r="CW101" s="864"/>
      <c r="CX101" s="865"/>
      <c r="CY101" s="865"/>
      <c r="CZ101" s="865"/>
      <c r="DA101" s="866"/>
      <c r="DB101" s="864"/>
      <c r="DC101" s="865"/>
      <c r="DD101" s="865"/>
      <c r="DE101" s="865"/>
      <c r="DF101" s="866"/>
      <c r="DG101" s="864"/>
      <c r="DH101" s="865"/>
      <c r="DI101" s="865"/>
      <c r="DJ101" s="865"/>
      <c r="DK101" s="866"/>
      <c r="DL101" s="864"/>
      <c r="DM101" s="865"/>
      <c r="DN101" s="865"/>
      <c r="DO101" s="865"/>
      <c r="DP101" s="866"/>
      <c r="DQ101" s="864"/>
      <c r="DR101" s="865"/>
      <c r="DS101" s="865"/>
      <c r="DT101" s="865"/>
      <c r="DU101" s="866"/>
      <c r="DV101" s="861"/>
      <c r="DW101" s="862"/>
      <c r="DX101" s="862"/>
      <c r="DY101" s="862"/>
      <c r="DZ101" s="863"/>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393</v>
      </c>
      <c r="BR102" s="792" t="s">
        <v>430</v>
      </c>
      <c r="BS102" s="793"/>
      <c r="BT102" s="793"/>
      <c r="BU102" s="793"/>
      <c r="BV102" s="793"/>
      <c r="BW102" s="793"/>
      <c r="BX102" s="793"/>
      <c r="BY102" s="793"/>
      <c r="BZ102" s="793"/>
      <c r="CA102" s="793"/>
      <c r="CB102" s="793"/>
      <c r="CC102" s="793"/>
      <c r="CD102" s="793"/>
      <c r="CE102" s="793"/>
      <c r="CF102" s="793"/>
      <c r="CG102" s="794"/>
      <c r="CH102" s="887"/>
      <c r="CI102" s="888"/>
      <c r="CJ102" s="888"/>
      <c r="CK102" s="888"/>
      <c r="CL102" s="889"/>
      <c r="CM102" s="887"/>
      <c r="CN102" s="888"/>
      <c r="CO102" s="888"/>
      <c r="CP102" s="888"/>
      <c r="CQ102" s="889"/>
      <c r="CR102" s="890">
        <v>60</v>
      </c>
      <c r="CS102" s="854"/>
      <c r="CT102" s="854"/>
      <c r="CU102" s="854"/>
      <c r="CV102" s="891"/>
      <c r="CW102" s="890">
        <v>9</v>
      </c>
      <c r="CX102" s="854"/>
      <c r="CY102" s="854"/>
      <c r="CZ102" s="854"/>
      <c r="DA102" s="891"/>
      <c r="DB102" s="890"/>
      <c r="DC102" s="854"/>
      <c r="DD102" s="854"/>
      <c r="DE102" s="854"/>
      <c r="DF102" s="891"/>
      <c r="DG102" s="890"/>
      <c r="DH102" s="854"/>
      <c r="DI102" s="854"/>
      <c r="DJ102" s="854"/>
      <c r="DK102" s="891"/>
      <c r="DL102" s="890"/>
      <c r="DM102" s="854"/>
      <c r="DN102" s="854"/>
      <c r="DO102" s="854"/>
      <c r="DP102" s="891"/>
      <c r="DQ102" s="890"/>
      <c r="DR102" s="854"/>
      <c r="DS102" s="854"/>
      <c r="DT102" s="854"/>
      <c r="DU102" s="891"/>
      <c r="DV102" s="792"/>
      <c r="DW102" s="793"/>
      <c r="DX102" s="793"/>
      <c r="DY102" s="793"/>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431</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432</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435</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436</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437</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438</v>
      </c>
      <c r="AB109" s="893"/>
      <c r="AC109" s="893"/>
      <c r="AD109" s="893"/>
      <c r="AE109" s="894"/>
      <c r="AF109" s="892" t="s">
        <v>439</v>
      </c>
      <c r="AG109" s="893"/>
      <c r="AH109" s="893"/>
      <c r="AI109" s="893"/>
      <c r="AJ109" s="894"/>
      <c r="AK109" s="892" t="s">
        <v>310</v>
      </c>
      <c r="AL109" s="893"/>
      <c r="AM109" s="893"/>
      <c r="AN109" s="893"/>
      <c r="AO109" s="894"/>
      <c r="AP109" s="892" t="s">
        <v>440</v>
      </c>
      <c r="AQ109" s="893"/>
      <c r="AR109" s="893"/>
      <c r="AS109" s="893"/>
      <c r="AT109" s="895"/>
      <c r="AU109" s="912" t="s">
        <v>437</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438</v>
      </c>
      <c r="BR109" s="893"/>
      <c r="BS109" s="893"/>
      <c r="BT109" s="893"/>
      <c r="BU109" s="894"/>
      <c r="BV109" s="892" t="s">
        <v>439</v>
      </c>
      <c r="BW109" s="893"/>
      <c r="BX109" s="893"/>
      <c r="BY109" s="893"/>
      <c r="BZ109" s="894"/>
      <c r="CA109" s="892" t="s">
        <v>310</v>
      </c>
      <c r="CB109" s="893"/>
      <c r="CC109" s="893"/>
      <c r="CD109" s="893"/>
      <c r="CE109" s="894"/>
      <c r="CF109" s="913" t="s">
        <v>440</v>
      </c>
      <c r="CG109" s="913"/>
      <c r="CH109" s="913"/>
      <c r="CI109" s="913"/>
      <c r="CJ109" s="913"/>
      <c r="CK109" s="892" t="s">
        <v>441</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438</v>
      </c>
      <c r="DH109" s="893"/>
      <c r="DI109" s="893"/>
      <c r="DJ109" s="893"/>
      <c r="DK109" s="894"/>
      <c r="DL109" s="892" t="s">
        <v>439</v>
      </c>
      <c r="DM109" s="893"/>
      <c r="DN109" s="893"/>
      <c r="DO109" s="893"/>
      <c r="DP109" s="894"/>
      <c r="DQ109" s="892" t="s">
        <v>310</v>
      </c>
      <c r="DR109" s="893"/>
      <c r="DS109" s="893"/>
      <c r="DT109" s="893"/>
      <c r="DU109" s="894"/>
      <c r="DV109" s="892" t="s">
        <v>440</v>
      </c>
      <c r="DW109" s="893"/>
      <c r="DX109" s="893"/>
      <c r="DY109" s="893"/>
      <c r="DZ109" s="895"/>
    </row>
    <row r="110" spans="1:131" s="230" customFormat="1" ht="26.25" customHeight="1" x14ac:dyDescent="0.15">
      <c r="A110" s="896" t="s">
        <v>442</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3616995</v>
      </c>
      <c r="AB110" s="900"/>
      <c r="AC110" s="900"/>
      <c r="AD110" s="900"/>
      <c r="AE110" s="901"/>
      <c r="AF110" s="902">
        <v>3455925</v>
      </c>
      <c r="AG110" s="900"/>
      <c r="AH110" s="900"/>
      <c r="AI110" s="900"/>
      <c r="AJ110" s="901"/>
      <c r="AK110" s="902">
        <v>3512361</v>
      </c>
      <c r="AL110" s="900"/>
      <c r="AM110" s="900"/>
      <c r="AN110" s="900"/>
      <c r="AO110" s="901"/>
      <c r="AP110" s="903">
        <v>20.6</v>
      </c>
      <c r="AQ110" s="904"/>
      <c r="AR110" s="904"/>
      <c r="AS110" s="904"/>
      <c r="AT110" s="905"/>
      <c r="AU110" s="906" t="s">
        <v>75</v>
      </c>
      <c r="AV110" s="907"/>
      <c r="AW110" s="907"/>
      <c r="AX110" s="907"/>
      <c r="AY110" s="907"/>
      <c r="AZ110" s="929" t="s">
        <v>443</v>
      </c>
      <c r="BA110" s="897"/>
      <c r="BB110" s="897"/>
      <c r="BC110" s="897"/>
      <c r="BD110" s="897"/>
      <c r="BE110" s="897"/>
      <c r="BF110" s="897"/>
      <c r="BG110" s="897"/>
      <c r="BH110" s="897"/>
      <c r="BI110" s="897"/>
      <c r="BJ110" s="897"/>
      <c r="BK110" s="897"/>
      <c r="BL110" s="897"/>
      <c r="BM110" s="897"/>
      <c r="BN110" s="897"/>
      <c r="BO110" s="897"/>
      <c r="BP110" s="898"/>
      <c r="BQ110" s="930">
        <v>30576736</v>
      </c>
      <c r="BR110" s="931"/>
      <c r="BS110" s="931"/>
      <c r="BT110" s="931"/>
      <c r="BU110" s="931"/>
      <c r="BV110" s="931">
        <v>30310089</v>
      </c>
      <c r="BW110" s="931"/>
      <c r="BX110" s="931"/>
      <c r="BY110" s="931"/>
      <c r="BZ110" s="931"/>
      <c r="CA110" s="931">
        <v>28637846</v>
      </c>
      <c r="CB110" s="931"/>
      <c r="CC110" s="931"/>
      <c r="CD110" s="931"/>
      <c r="CE110" s="931"/>
      <c r="CF110" s="944">
        <v>168.1</v>
      </c>
      <c r="CG110" s="945"/>
      <c r="CH110" s="945"/>
      <c r="CI110" s="945"/>
      <c r="CJ110" s="945"/>
      <c r="CK110" s="946" t="s">
        <v>444</v>
      </c>
      <c r="CL110" s="947"/>
      <c r="CM110" s="929" t="s">
        <v>445</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446</v>
      </c>
      <c r="DH110" s="931"/>
      <c r="DI110" s="931"/>
      <c r="DJ110" s="931"/>
      <c r="DK110" s="931"/>
      <c r="DL110" s="931" t="s">
        <v>446</v>
      </c>
      <c r="DM110" s="931"/>
      <c r="DN110" s="931"/>
      <c r="DO110" s="931"/>
      <c r="DP110" s="931"/>
      <c r="DQ110" s="931" t="s">
        <v>446</v>
      </c>
      <c r="DR110" s="931"/>
      <c r="DS110" s="931"/>
      <c r="DT110" s="931"/>
      <c r="DU110" s="931"/>
      <c r="DV110" s="932" t="s">
        <v>446</v>
      </c>
      <c r="DW110" s="932"/>
      <c r="DX110" s="932"/>
      <c r="DY110" s="932"/>
      <c r="DZ110" s="933"/>
    </row>
    <row r="111" spans="1:131" s="230" customFormat="1" ht="26.25" customHeight="1" x14ac:dyDescent="0.15">
      <c r="A111" s="934" t="s">
        <v>447</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448</v>
      </c>
      <c r="AB111" s="938"/>
      <c r="AC111" s="938"/>
      <c r="AD111" s="938"/>
      <c r="AE111" s="939"/>
      <c r="AF111" s="940" t="s">
        <v>446</v>
      </c>
      <c r="AG111" s="938"/>
      <c r="AH111" s="938"/>
      <c r="AI111" s="938"/>
      <c r="AJ111" s="939"/>
      <c r="AK111" s="940" t="s">
        <v>449</v>
      </c>
      <c r="AL111" s="938"/>
      <c r="AM111" s="938"/>
      <c r="AN111" s="938"/>
      <c r="AO111" s="939"/>
      <c r="AP111" s="941" t="s">
        <v>448</v>
      </c>
      <c r="AQ111" s="942"/>
      <c r="AR111" s="942"/>
      <c r="AS111" s="942"/>
      <c r="AT111" s="943"/>
      <c r="AU111" s="908"/>
      <c r="AV111" s="909"/>
      <c r="AW111" s="909"/>
      <c r="AX111" s="909"/>
      <c r="AY111" s="909"/>
      <c r="AZ111" s="922" t="s">
        <v>450</v>
      </c>
      <c r="BA111" s="923"/>
      <c r="BB111" s="923"/>
      <c r="BC111" s="923"/>
      <c r="BD111" s="923"/>
      <c r="BE111" s="923"/>
      <c r="BF111" s="923"/>
      <c r="BG111" s="923"/>
      <c r="BH111" s="923"/>
      <c r="BI111" s="923"/>
      <c r="BJ111" s="923"/>
      <c r="BK111" s="923"/>
      <c r="BL111" s="923"/>
      <c r="BM111" s="923"/>
      <c r="BN111" s="923"/>
      <c r="BO111" s="923"/>
      <c r="BP111" s="924"/>
      <c r="BQ111" s="925">
        <v>73767</v>
      </c>
      <c r="BR111" s="926"/>
      <c r="BS111" s="926"/>
      <c r="BT111" s="926"/>
      <c r="BU111" s="926"/>
      <c r="BV111" s="926">
        <v>62296</v>
      </c>
      <c r="BW111" s="926"/>
      <c r="BX111" s="926"/>
      <c r="BY111" s="926"/>
      <c r="BZ111" s="926"/>
      <c r="CA111" s="926">
        <v>50882</v>
      </c>
      <c r="CB111" s="926"/>
      <c r="CC111" s="926"/>
      <c r="CD111" s="926"/>
      <c r="CE111" s="926"/>
      <c r="CF111" s="920">
        <v>0.3</v>
      </c>
      <c r="CG111" s="921"/>
      <c r="CH111" s="921"/>
      <c r="CI111" s="921"/>
      <c r="CJ111" s="921"/>
      <c r="CK111" s="948"/>
      <c r="CL111" s="949"/>
      <c r="CM111" s="922" t="s">
        <v>451</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448</v>
      </c>
      <c r="DH111" s="926"/>
      <c r="DI111" s="926"/>
      <c r="DJ111" s="926"/>
      <c r="DK111" s="926"/>
      <c r="DL111" s="926" t="s">
        <v>448</v>
      </c>
      <c r="DM111" s="926"/>
      <c r="DN111" s="926"/>
      <c r="DO111" s="926"/>
      <c r="DP111" s="926"/>
      <c r="DQ111" s="926" t="s">
        <v>448</v>
      </c>
      <c r="DR111" s="926"/>
      <c r="DS111" s="926"/>
      <c r="DT111" s="926"/>
      <c r="DU111" s="926"/>
      <c r="DV111" s="927" t="s">
        <v>448</v>
      </c>
      <c r="DW111" s="927"/>
      <c r="DX111" s="927"/>
      <c r="DY111" s="927"/>
      <c r="DZ111" s="928"/>
    </row>
    <row r="112" spans="1:131" s="230" customFormat="1" ht="26.25" customHeight="1" x14ac:dyDescent="0.15">
      <c r="A112" s="952" t="s">
        <v>452</v>
      </c>
      <c r="B112" s="953"/>
      <c r="C112" s="923" t="s">
        <v>453</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449</v>
      </c>
      <c r="AB112" s="959"/>
      <c r="AC112" s="959"/>
      <c r="AD112" s="959"/>
      <c r="AE112" s="960"/>
      <c r="AF112" s="961" t="s">
        <v>448</v>
      </c>
      <c r="AG112" s="959"/>
      <c r="AH112" s="959"/>
      <c r="AI112" s="959"/>
      <c r="AJ112" s="960"/>
      <c r="AK112" s="961" t="s">
        <v>448</v>
      </c>
      <c r="AL112" s="959"/>
      <c r="AM112" s="959"/>
      <c r="AN112" s="959"/>
      <c r="AO112" s="960"/>
      <c r="AP112" s="962" t="s">
        <v>448</v>
      </c>
      <c r="AQ112" s="963"/>
      <c r="AR112" s="963"/>
      <c r="AS112" s="963"/>
      <c r="AT112" s="964"/>
      <c r="AU112" s="908"/>
      <c r="AV112" s="909"/>
      <c r="AW112" s="909"/>
      <c r="AX112" s="909"/>
      <c r="AY112" s="909"/>
      <c r="AZ112" s="922" t="s">
        <v>454</v>
      </c>
      <c r="BA112" s="923"/>
      <c r="BB112" s="923"/>
      <c r="BC112" s="923"/>
      <c r="BD112" s="923"/>
      <c r="BE112" s="923"/>
      <c r="BF112" s="923"/>
      <c r="BG112" s="923"/>
      <c r="BH112" s="923"/>
      <c r="BI112" s="923"/>
      <c r="BJ112" s="923"/>
      <c r="BK112" s="923"/>
      <c r="BL112" s="923"/>
      <c r="BM112" s="923"/>
      <c r="BN112" s="923"/>
      <c r="BO112" s="923"/>
      <c r="BP112" s="924"/>
      <c r="BQ112" s="925">
        <v>16965404</v>
      </c>
      <c r="BR112" s="926"/>
      <c r="BS112" s="926"/>
      <c r="BT112" s="926"/>
      <c r="BU112" s="926"/>
      <c r="BV112" s="926">
        <v>15619947</v>
      </c>
      <c r="BW112" s="926"/>
      <c r="BX112" s="926"/>
      <c r="BY112" s="926"/>
      <c r="BZ112" s="926"/>
      <c r="CA112" s="926">
        <v>13787017</v>
      </c>
      <c r="CB112" s="926"/>
      <c r="CC112" s="926"/>
      <c r="CD112" s="926"/>
      <c r="CE112" s="926"/>
      <c r="CF112" s="920">
        <v>80.900000000000006</v>
      </c>
      <c r="CG112" s="921"/>
      <c r="CH112" s="921"/>
      <c r="CI112" s="921"/>
      <c r="CJ112" s="921"/>
      <c r="CK112" s="948"/>
      <c r="CL112" s="949"/>
      <c r="CM112" s="922" t="s">
        <v>455</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449</v>
      </c>
      <c r="DH112" s="926"/>
      <c r="DI112" s="926"/>
      <c r="DJ112" s="926"/>
      <c r="DK112" s="926"/>
      <c r="DL112" s="926" t="s">
        <v>449</v>
      </c>
      <c r="DM112" s="926"/>
      <c r="DN112" s="926"/>
      <c r="DO112" s="926"/>
      <c r="DP112" s="926"/>
      <c r="DQ112" s="926" t="s">
        <v>449</v>
      </c>
      <c r="DR112" s="926"/>
      <c r="DS112" s="926"/>
      <c r="DT112" s="926"/>
      <c r="DU112" s="926"/>
      <c r="DV112" s="927" t="s">
        <v>449</v>
      </c>
      <c r="DW112" s="927"/>
      <c r="DX112" s="927"/>
      <c r="DY112" s="927"/>
      <c r="DZ112" s="928"/>
    </row>
    <row r="113" spans="1:130" s="230" customFormat="1" ht="26.25" customHeight="1" x14ac:dyDescent="0.15">
      <c r="A113" s="954"/>
      <c r="B113" s="955"/>
      <c r="C113" s="923" t="s">
        <v>456</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1208285</v>
      </c>
      <c r="AB113" s="938"/>
      <c r="AC113" s="938"/>
      <c r="AD113" s="938"/>
      <c r="AE113" s="939"/>
      <c r="AF113" s="940">
        <v>1226380</v>
      </c>
      <c r="AG113" s="938"/>
      <c r="AH113" s="938"/>
      <c r="AI113" s="938"/>
      <c r="AJ113" s="939"/>
      <c r="AK113" s="940">
        <v>1115628</v>
      </c>
      <c r="AL113" s="938"/>
      <c r="AM113" s="938"/>
      <c r="AN113" s="938"/>
      <c r="AO113" s="939"/>
      <c r="AP113" s="941">
        <v>6.5</v>
      </c>
      <c r="AQ113" s="942"/>
      <c r="AR113" s="942"/>
      <c r="AS113" s="942"/>
      <c r="AT113" s="943"/>
      <c r="AU113" s="908"/>
      <c r="AV113" s="909"/>
      <c r="AW113" s="909"/>
      <c r="AX113" s="909"/>
      <c r="AY113" s="909"/>
      <c r="AZ113" s="922" t="s">
        <v>457</v>
      </c>
      <c r="BA113" s="923"/>
      <c r="BB113" s="923"/>
      <c r="BC113" s="923"/>
      <c r="BD113" s="923"/>
      <c r="BE113" s="923"/>
      <c r="BF113" s="923"/>
      <c r="BG113" s="923"/>
      <c r="BH113" s="923"/>
      <c r="BI113" s="923"/>
      <c r="BJ113" s="923"/>
      <c r="BK113" s="923"/>
      <c r="BL113" s="923"/>
      <c r="BM113" s="923"/>
      <c r="BN113" s="923"/>
      <c r="BO113" s="923"/>
      <c r="BP113" s="924"/>
      <c r="BQ113" s="925">
        <v>7736375</v>
      </c>
      <c r="BR113" s="926"/>
      <c r="BS113" s="926"/>
      <c r="BT113" s="926"/>
      <c r="BU113" s="926"/>
      <c r="BV113" s="926">
        <v>7451808</v>
      </c>
      <c r="BW113" s="926"/>
      <c r="BX113" s="926"/>
      <c r="BY113" s="926"/>
      <c r="BZ113" s="926"/>
      <c r="CA113" s="926">
        <v>6896071</v>
      </c>
      <c r="CB113" s="926"/>
      <c r="CC113" s="926"/>
      <c r="CD113" s="926"/>
      <c r="CE113" s="926"/>
      <c r="CF113" s="920">
        <v>40.5</v>
      </c>
      <c r="CG113" s="921"/>
      <c r="CH113" s="921"/>
      <c r="CI113" s="921"/>
      <c r="CJ113" s="921"/>
      <c r="CK113" s="948"/>
      <c r="CL113" s="949"/>
      <c r="CM113" s="922" t="s">
        <v>458</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449</v>
      </c>
      <c r="DH113" s="959"/>
      <c r="DI113" s="959"/>
      <c r="DJ113" s="959"/>
      <c r="DK113" s="960"/>
      <c r="DL113" s="961" t="s">
        <v>449</v>
      </c>
      <c r="DM113" s="959"/>
      <c r="DN113" s="959"/>
      <c r="DO113" s="959"/>
      <c r="DP113" s="960"/>
      <c r="DQ113" s="961" t="s">
        <v>449</v>
      </c>
      <c r="DR113" s="959"/>
      <c r="DS113" s="959"/>
      <c r="DT113" s="959"/>
      <c r="DU113" s="960"/>
      <c r="DV113" s="962" t="s">
        <v>449</v>
      </c>
      <c r="DW113" s="963"/>
      <c r="DX113" s="963"/>
      <c r="DY113" s="963"/>
      <c r="DZ113" s="964"/>
    </row>
    <row r="114" spans="1:130" s="230" customFormat="1" ht="26.25" customHeight="1" x14ac:dyDescent="0.15">
      <c r="A114" s="954"/>
      <c r="B114" s="955"/>
      <c r="C114" s="923" t="s">
        <v>459</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801998</v>
      </c>
      <c r="AB114" s="959"/>
      <c r="AC114" s="959"/>
      <c r="AD114" s="959"/>
      <c r="AE114" s="960"/>
      <c r="AF114" s="961">
        <v>819518</v>
      </c>
      <c r="AG114" s="959"/>
      <c r="AH114" s="959"/>
      <c r="AI114" s="959"/>
      <c r="AJ114" s="960"/>
      <c r="AK114" s="961">
        <v>919708</v>
      </c>
      <c r="AL114" s="959"/>
      <c r="AM114" s="959"/>
      <c r="AN114" s="959"/>
      <c r="AO114" s="960"/>
      <c r="AP114" s="962">
        <v>5.4</v>
      </c>
      <c r="AQ114" s="963"/>
      <c r="AR114" s="963"/>
      <c r="AS114" s="963"/>
      <c r="AT114" s="964"/>
      <c r="AU114" s="908"/>
      <c r="AV114" s="909"/>
      <c r="AW114" s="909"/>
      <c r="AX114" s="909"/>
      <c r="AY114" s="909"/>
      <c r="AZ114" s="922" t="s">
        <v>460</v>
      </c>
      <c r="BA114" s="923"/>
      <c r="BB114" s="923"/>
      <c r="BC114" s="923"/>
      <c r="BD114" s="923"/>
      <c r="BE114" s="923"/>
      <c r="BF114" s="923"/>
      <c r="BG114" s="923"/>
      <c r="BH114" s="923"/>
      <c r="BI114" s="923"/>
      <c r="BJ114" s="923"/>
      <c r="BK114" s="923"/>
      <c r="BL114" s="923"/>
      <c r="BM114" s="923"/>
      <c r="BN114" s="923"/>
      <c r="BO114" s="923"/>
      <c r="BP114" s="924"/>
      <c r="BQ114" s="925">
        <v>5589993</v>
      </c>
      <c r="BR114" s="926"/>
      <c r="BS114" s="926"/>
      <c r="BT114" s="926"/>
      <c r="BU114" s="926"/>
      <c r="BV114" s="926">
        <v>5501269</v>
      </c>
      <c r="BW114" s="926"/>
      <c r="BX114" s="926"/>
      <c r="BY114" s="926"/>
      <c r="BZ114" s="926"/>
      <c r="CA114" s="926">
        <v>5435279</v>
      </c>
      <c r="CB114" s="926"/>
      <c r="CC114" s="926"/>
      <c r="CD114" s="926"/>
      <c r="CE114" s="926"/>
      <c r="CF114" s="920">
        <v>31.9</v>
      </c>
      <c r="CG114" s="921"/>
      <c r="CH114" s="921"/>
      <c r="CI114" s="921"/>
      <c r="CJ114" s="921"/>
      <c r="CK114" s="948"/>
      <c r="CL114" s="949"/>
      <c r="CM114" s="922" t="s">
        <v>461</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449</v>
      </c>
      <c r="DH114" s="959"/>
      <c r="DI114" s="959"/>
      <c r="DJ114" s="959"/>
      <c r="DK114" s="960"/>
      <c r="DL114" s="961" t="s">
        <v>448</v>
      </c>
      <c r="DM114" s="959"/>
      <c r="DN114" s="959"/>
      <c r="DO114" s="959"/>
      <c r="DP114" s="960"/>
      <c r="DQ114" s="961" t="s">
        <v>448</v>
      </c>
      <c r="DR114" s="959"/>
      <c r="DS114" s="959"/>
      <c r="DT114" s="959"/>
      <c r="DU114" s="960"/>
      <c r="DV114" s="962" t="s">
        <v>449</v>
      </c>
      <c r="DW114" s="963"/>
      <c r="DX114" s="963"/>
      <c r="DY114" s="963"/>
      <c r="DZ114" s="964"/>
    </row>
    <row r="115" spans="1:130" s="230" customFormat="1" ht="26.25" customHeight="1" x14ac:dyDescent="0.15">
      <c r="A115" s="954"/>
      <c r="B115" s="955"/>
      <c r="C115" s="923" t="s">
        <v>462</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32299</v>
      </c>
      <c r="AB115" s="938"/>
      <c r="AC115" s="938"/>
      <c r="AD115" s="938"/>
      <c r="AE115" s="939"/>
      <c r="AF115" s="940">
        <v>37017</v>
      </c>
      <c r="AG115" s="938"/>
      <c r="AH115" s="938"/>
      <c r="AI115" s="938"/>
      <c r="AJ115" s="939"/>
      <c r="AK115" s="940">
        <v>39598</v>
      </c>
      <c r="AL115" s="938"/>
      <c r="AM115" s="938"/>
      <c r="AN115" s="938"/>
      <c r="AO115" s="939"/>
      <c r="AP115" s="941">
        <v>0.2</v>
      </c>
      <c r="AQ115" s="942"/>
      <c r="AR115" s="942"/>
      <c r="AS115" s="942"/>
      <c r="AT115" s="943"/>
      <c r="AU115" s="908"/>
      <c r="AV115" s="909"/>
      <c r="AW115" s="909"/>
      <c r="AX115" s="909"/>
      <c r="AY115" s="909"/>
      <c r="AZ115" s="922" t="s">
        <v>463</v>
      </c>
      <c r="BA115" s="923"/>
      <c r="BB115" s="923"/>
      <c r="BC115" s="923"/>
      <c r="BD115" s="923"/>
      <c r="BE115" s="923"/>
      <c r="BF115" s="923"/>
      <c r="BG115" s="923"/>
      <c r="BH115" s="923"/>
      <c r="BI115" s="923"/>
      <c r="BJ115" s="923"/>
      <c r="BK115" s="923"/>
      <c r="BL115" s="923"/>
      <c r="BM115" s="923"/>
      <c r="BN115" s="923"/>
      <c r="BO115" s="923"/>
      <c r="BP115" s="924"/>
      <c r="BQ115" s="925" t="s">
        <v>449</v>
      </c>
      <c r="BR115" s="926"/>
      <c r="BS115" s="926"/>
      <c r="BT115" s="926"/>
      <c r="BU115" s="926"/>
      <c r="BV115" s="926" t="s">
        <v>448</v>
      </c>
      <c r="BW115" s="926"/>
      <c r="BX115" s="926"/>
      <c r="BY115" s="926"/>
      <c r="BZ115" s="926"/>
      <c r="CA115" s="926" t="s">
        <v>449</v>
      </c>
      <c r="CB115" s="926"/>
      <c r="CC115" s="926"/>
      <c r="CD115" s="926"/>
      <c r="CE115" s="926"/>
      <c r="CF115" s="920" t="s">
        <v>449</v>
      </c>
      <c r="CG115" s="921"/>
      <c r="CH115" s="921"/>
      <c r="CI115" s="921"/>
      <c r="CJ115" s="921"/>
      <c r="CK115" s="948"/>
      <c r="CL115" s="949"/>
      <c r="CM115" s="922" t="s">
        <v>464</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449</v>
      </c>
      <c r="DH115" s="959"/>
      <c r="DI115" s="959"/>
      <c r="DJ115" s="959"/>
      <c r="DK115" s="960"/>
      <c r="DL115" s="961" t="s">
        <v>449</v>
      </c>
      <c r="DM115" s="959"/>
      <c r="DN115" s="959"/>
      <c r="DO115" s="959"/>
      <c r="DP115" s="960"/>
      <c r="DQ115" s="961" t="s">
        <v>448</v>
      </c>
      <c r="DR115" s="959"/>
      <c r="DS115" s="959"/>
      <c r="DT115" s="959"/>
      <c r="DU115" s="960"/>
      <c r="DV115" s="962" t="s">
        <v>449</v>
      </c>
      <c r="DW115" s="963"/>
      <c r="DX115" s="963"/>
      <c r="DY115" s="963"/>
      <c r="DZ115" s="964"/>
    </row>
    <row r="116" spans="1:130" s="230" customFormat="1" ht="26.25" customHeight="1" x14ac:dyDescent="0.15">
      <c r="A116" s="956"/>
      <c r="B116" s="957"/>
      <c r="C116" s="965" t="s">
        <v>465</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449</v>
      </c>
      <c r="AB116" s="959"/>
      <c r="AC116" s="959"/>
      <c r="AD116" s="959"/>
      <c r="AE116" s="960"/>
      <c r="AF116" s="961" t="s">
        <v>449</v>
      </c>
      <c r="AG116" s="959"/>
      <c r="AH116" s="959"/>
      <c r="AI116" s="959"/>
      <c r="AJ116" s="960"/>
      <c r="AK116" s="961" t="s">
        <v>448</v>
      </c>
      <c r="AL116" s="959"/>
      <c r="AM116" s="959"/>
      <c r="AN116" s="959"/>
      <c r="AO116" s="960"/>
      <c r="AP116" s="962" t="s">
        <v>449</v>
      </c>
      <c r="AQ116" s="963"/>
      <c r="AR116" s="963"/>
      <c r="AS116" s="963"/>
      <c r="AT116" s="964"/>
      <c r="AU116" s="908"/>
      <c r="AV116" s="909"/>
      <c r="AW116" s="909"/>
      <c r="AX116" s="909"/>
      <c r="AY116" s="909"/>
      <c r="AZ116" s="967" t="s">
        <v>466</v>
      </c>
      <c r="BA116" s="968"/>
      <c r="BB116" s="968"/>
      <c r="BC116" s="968"/>
      <c r="BD116" s="968"/>
      <c r="BE116" s="968"/>
      <c r="BF116" s="968"/>
      <c r="BG116" s="968"/>
      <c r="BH116" s="968"/>
      <c r="BI116" s="968"/>
      <c r="BJ116" s="968"/>
      <c r="BK116" s="968"/>
      <c r="BL116" s="968"/>
      <c r="BM116" s="968"/>
      <c r="BN116" s="968"/>
      <c r="BO116" s="968"/>
      <c r="BP116" s="969"/>
      <c r="BQ116" s="925" t="s">
        <v>449</v>
      </c>
      <c r="BR116" s="926"/>
      <c r="BS116" s="926"/>
      <c r="BT116" s="926"/>
      <c r="BU116" s="926"/>
      <c r="BV116" s="926" t="s">
        <v>449</v>
      </c>
      <c r="BW116" s="926"/>
      <c r="BX116" s="926"/>
      <c r="BY116" s="926"/>
      <c r="BZ116" s="926"/>
      <c r="CA116" s="926" t="s">
        <v>449</v>
      </c>
      <c r="CB116" s="926"/>
      <c r="CC116" s="926"/>
      <c r="CD116" s="926"/>
      <c r="CE116" s="926"/>
      <c r="CF116" s="920" t="s">
        <v>449</v>
      </c>
      <c r="CG116" s="921"/>
      <c r="CH116" s="921"/>
      <c r="CI116" s="921"/>
      <c r="CJ116" s="921"/>
      <c r="CK116" s="948"/>
      <c r="CL116" s="949"/>
      <c r="CM116" s="922" t="s">
        <v>467</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v>57755</v>
      </c>
      <c r="DH116" s="959"/>
      <c r="DI116" s="959"/>
      <c r="DJ116" s="959"/>
      <c r="DK116" s="960"/>
      <c r="DL116" s="961">
        <v>51928</v>
      </c>
      <c r="DM116" s="959"/>
      <c r="DN116" s="959"/>
      <c r="DO116" s="959"/>
      <c r="DP116" s="960"/>
      <c r="DQ116" s="961">
        <v>46158</v>
      </c>
      <c r="DR116" s="959"/>
      <c r="DS116" s="959"/>
      <c r="DT116" s="959"/>
      <c r="DU116" s="960"/>
      <c r="DV116" s="962">
        <v>0.3</v>
      </c>
      <c r="DW116" s="963"/>
      <c r="DX116" s="963"/>
      <c r="DY116" s="963"/>
      <c r="DZ116" s="964"/>
    </row>
    <row r="117" spans="1:130" s="230" customFormat="1" ht="26.25" customHeight="1" x14ac:dyDescent="0.15">
      <c r="A117" s="912" t="s">
        <v>190</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468</v>
      </c>
      <c r="Z117" s="894"/>
      <c r="AA117" s="978">
        <v>5659577</v>
      </c>
      <c r="AB117" s="979"/>
      <c r="AC117" s="979"/>
      <c r="AD117" s="979"/>
      <c r="AE117" s="980"/>
      <c r="AF117" s="981">
        <v>5538840</v>
      </c>
      <c r="AG117" s="979"/>
      <c r="AH117" s="979"/>
      <c r="AI117" s="979"/>
      <c r="AJ117" s="980"/>
      <c r="AK117" s="981">
        <v>5587295</v>
      </c>
      <c r="AL117" s="979"/>
      <c r="AM117" s="979"/>
      <c r="AN117" s="979"/>
      <c r="AO117" s="980"/>
      <c r="AP117" s="982"/>
      <c r="AQ117" s="983"/>
      <c r="AR117" s="983"/>
      <c r="AS117" s="983"/>
      <c r="AT117" s="984"/>
      <c r="AU117" s="908"/>
      <c r="AV117" s="909"/>
      <c r="AW117" s="909"/>
      <c r="AX117" s="909"/>
      <c r="AY117" s="909"/>
      <c r="AZ117" s="974" t="s">
        <v>469</v>
      </c>
      <c r="BA117" s="975"/>
      <c r="BB117" s="975"/>
      <c r="BC117" s="975"/>
      <c r="BD117" s="975"/>
      <c r="BE117" s="975"/>
      <c r="BF117" s="975"/>
      <c r="BG117" s="975"/>
      <c r="BH117" s="975"/>
      <c r="BI117" s="975"/>
      <c r="BJ117" s="975"/>
      <c r="BK117" s="975"/>
      <c r="BL117" s="975"/>
      <c r="BM117" s="975"/>
      <c r="BN117" s="975"/>
      <c r="BO117" s="975"/>
      <c r="BP117" s="976"/>
      <c r="BQ117" s="925" t="s">
        <v>470</v>
      </c>
      <c r="BR117" s="926"/>
      <c r="BS117" s="926"/>
      <c r="BT117" s="926"/>
      <c r="BU117" s="926"/>
      <c r="BV117" s="926" t="s">
        <v>471</v>
      </c>
      <c r="BW117" s="926"/>
      <c r="BX117" s="926"/>
      <c r="BY117" s="926"/>
      <c r="BZ117" s="926"/>
      <c r="CA117" s="926" t="s">
        <v>472</v>
      </c>
      <c r="CB117" s="926"/>
      <c r="CC117" s="926"/>
      <c r="CD117" s="926"/>
      <c r="CE117" s="926"/>
      <c r="CF117" s="920" t="s">
        <v>471</v>
      </c>
      <c r="CG117" s="921"/>
      <c r="CH117" s="921"/>
      <c r="CI117" s="921"/>
      <c r="CJ117" s="921"/>
      <c r="CK117" s="948"/>
      <c r="CL117" s="949"/>
      <c r="CM117" s="922" t="s">
        <v>473</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471</v>
      </c>
      <c r="DH117" s="959"/>
      <c r="DI117" s="959"/>
      <c r="DJ117" s="959"/>
      <c r="DK117" s="960"/>
      <c r="DL117" s="961" t="s">
        <v>474</v>
      </c>
      <c r="DM117" s="959"/>
      <c r="DN117" s="959"/>
      <c r="DO117" s="959"/>
      <c r="DP117" s="960"/>
      <c r="DQ117" s="961" t="s">
        <v>475</v>
      </c>
      <c r="DR117" s="959"/>
      <c r="DS117" s="959"/>
      <c r="DT117" s="959"/>
      <c r="DU117" s="960"/>
      <c r="DV117" s="962" t="s">
        <v>471</v>
      </c>
      <c r="DW117" s="963"/>
      <c r="DX117" s="963"/>
      <c r="DY117" s="963"/>
      <c r="DZ117" s="964"/>
    </row>
    <row r="118" spans="1:130" s="230" customFormat="1" ht="26.25" customHeight="1" x14ac:dyDescent="0.15">
      <c r="A118" s="912" t="s">
        <v>441</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438</v>
      </c>
      <c r="AB118" s="893"/>
      <c r="AC118" s="893"/>
      <c r="AD118" s="893"/>
      <c r="AE118" s="894"/>
      <c r="AF118" s="892" t="s">
        <v>439</v>
      </c>
      <c r="AG118" s="893"/>
      <c r="AH118" s="893"/>
      <c r="AI118" s="893"/>
      <c r="AJ118" s="894"/>
      <c r="AK118" s="892" t="s">
        <v>310</v>
      </c>
      <c r="AL118" s="893"/>
      <c r="AM118" s="893"/>
      <c r="AN118" s="893"/>
      <c r="AO118" s="894"/>
      <c r="AP118" s="970" t="s">
        <v>440</v>
      </c>
      <c r="AQ118" s="971"/>
      <c r="AR118" s="971"/>
      <c r="AS118" s="971"/>
      <c r="AT118" s="972"/>
      <c r="AU118" s="908"/>
      <c r="AV118" s="909"/>
      <c r="AW118" s="909"/>
      <c r="AX118" s="909"/>
      <c r="AY118" s="909"/>
      <c r="AZ118" s="973" t="s">
        <v>476</v>
      </c>
      <c r="BA118" s="965"/>
      <c r="BB118" s="965"/>
      <c r="BC118" s="965"/>
      <c r="BD118" s="965"/>
      <c r="BE118" s="965"/>
      <c r="BF118" s="965"/>
      <c r="BG118" s="965"/>
      <c r="BH118" s="965"/>
      <c r="BI118" s="965"/>
      <c r="BJ118" s="965"/>
      <c r="BK118" s="965"/>
      <c r="BL118" s="965"/>
      <c r="BM118" s="965"/>
      <c r="BN118" s="965"/>
      <c r="BO118" s="965"/>
      <c r="BP118" s="966"/>
      <c r="BQ118" s="999" t="s">
        <v>477</v>
      </c>
      <c r="BR118" s="1000"/>
      <c r="BS118" s="1000"/>
      <c r="BT118" s="1000"/>
      <c r="BU118" s="1000"/>
      <c r="BV118" s="1000" t="s">
        <v>475</v>
      </c>
      <c r="BW118" s="1000"/>
      <c r="BX118" s="1000"/>
      <c r="BY118" s="1000"/>
      <c r="BZ118" s="1000"/>
      <c r="CA118" s="1000" t="s">
        <v>470</v>
      </c>
      <c r="CB118" s="1000"/>
      <c r="CC118" s="1000"/>
      <c r="CD118" s="1000"/>
      <c r="CE118" s="1000"/>
      <c r="CF118" s="920" t="s">
        <v>475</v>
      </c>
      <c r="CG118" s="921"/>
      <c r="CH118" s="921"/>
      <c r="CI118" s="921"/>
      <c r="CJ118" s="921"/>
      <c r="CK118" s="948"/>
      <c r="CL118" s="949"/>
      <c r="CM118" s="922" t="s">
        <v>478</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475</v>
      </c>
      <c r="DH118" s="959"/>
      <c r="DI118" s="959"/>
      <c r="DJ118" s="959"/>
      <c r="DK118" s="960"/>
      <c r="DL118" s="961" t="s">
        <v>470</v>
      </c>
      <c r="DM118" s="959"/>
      <c r="DN118" s="959"/>
      <c r="DO118" s="959"/>
      <c r="DP118" s="960"/>
      <c r="DQ118" s="961" t="s">
        <v>470</v>
      </c>
      <c r="DR118" s="959"/>
      <c r="DS118" s="959"/>
      <c r="DT118" s="959"/>
      <c r="DU118" s="960"/>
      <c r="DV118" s="962" t="s">
        <v>475</v>
      </c>
      <c r="DW118" s="963"/>
      <c r="DX118" s="963"/>
      <c r="DY118" s="963"/>
      <c r="DZ118" s="964"/>
    </row>
    <row r="119" spans="1:130" s="230" customFormat="1" ht="26.25" customHeight="1" x14ac:dyDescent="0.15">
      <c r="A119" s="1057" t="s">
        <v>444</v>
      </c>
      <c r="B119" s="947"/>
      <c r="C119" s="929" t="s">
        <v>445</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475</v>
      </c>
      <c r="AB119" s="900"/>
      <c r="AC119" s="900"/>
      <c r="AD119" s="900"/>
      <c r="AE119" s="901"/>
      <c r="AF119" s="902" t="s">
        <v>479</v>
      </c>
      <c r="AG119" s="900"/>
      <c r="AH119" s="900"/>
      <c r="AI119" s="900"/>
      <c r="AJ119" s="901"/>
      <c r="AK119" s="902" t="s">
        <v>474</v>
      </c>
      <c r="AL119" s="900"/>
      <c r="AM119" s="900"/>
      <c r="AN119" s="900"/>
      <c r="AO119" s="901"/>
      <c r="AP119" s="903" t="s">
        <v>475</v>
      </c>
      <c r="AQ119" s="904"/>
      <c r="AR119" s="904"/>
      <c r="AS119" s="904"/>
      <c r="AT119" s="905"/>
      <c r="AU119" s="910"/>
      <c r="AV119" s="911"/>
      <c r="AW119" s="911"/>
      <c r="AX119" s="911"/>
      <c r="AY119" s="911"/>
      <c r="AZ119" s="251" t="s">
        <v>190</v>
      </c>
      <c r="BA119" s="251"/>
      <c r="BB119" s="251"/>
      <c r="BC119" s="251"/>
      <c r="BD119" s="251"/>
      <c r="BE119" s="251"/>
      <c r="BF119" s="251"/>
      <c r="BG119" s="251"/>
      <c r="BH119" s="251"/>
      <c r="BI119" s="251"/>
      <c r="BJ119" s="251"/>
      <c r="BK119" s="251"/>
      <c r="BL119" s="251"/>
      <c r="BM119" s="251"/>
      <c r="BN119" s="251"/>
      <c r="BO119" s="977" t="s">
        <v>480</v>
      </c>
      <c r="BP119" s="1005"/>
      <c r="BQ119" s="999">
        <v>60942275</v>
      </c>
      <c r="BR119" s="1000"/>
      <c r="BS119" s="1000"/>
      <c r="BT119" s="1000"/>
      <c r="BU119" s="1000"/>
      <c r="BV119" s="1000">
        <v>58945409</v>
      </c>
      <c r="BW119" s="1000"/>
      <c r="BX119" s="1000"/>
      <c r="BY119" s="1000"/>
      <c r="BZ119" s="1000"/>
      <c r="CA119" s="1000">
        <v>54807095</v>
      </c>
      <c r="CB119" s="1000"/>
      <c r="CC119" s="1000"/>
      <c r="CD119" s="1000"/>
      <c r="CE119" s="1000"/>
      <c r="CF119" s="1001"/>
      <c r="CG119" s="1002"/>
      <c r="CH119" s="1002"/>
      <c r="CI119" s="1002"/>
      <c r="CJ119" s="1003"/>
      <c r="CK119" s="950"/>
      <c r="CL119" s="951"/>
      <c r="CM119" s="973" t="s">
        <v>481</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16012</v>
      </c>
      <c r="DH119" s="986"/>
      <c r="DI119" s="986"/>
      <c r="DJ119" s="986"/>
      <c r="DK119" s="987"/>
      <c r="DL119" s="985">
        <v>10368</v>
      </c>
      <c r="DM119" s="986"/>
      <c r="DN119" s="986"/>
      <c r="DO119" s="986"/>
      <c r="DP119" s="987"/>
      <c r="DQ119" s="985">
        <v>4724</v>
      </c>
      <c r="DR119" s="986"/>
      <c r="DS119" s="986"/>
      <c r="DT119" s="986"/>
      <c r="DU119" s="987"/>
      <c r="DV119" s="988">
        <v>0</v>
      </c>
      <c r="DW119" s="989"/>
      <c r="DX119" s="989"/>
      <c r="DY119" s="989"/>
      <c r="DZ119" s="990"/>
    </row>
    <row r="120" spans="1:130" s="230" customFormat="1" ht="26.25" customHeight="1" x14ac:dyDescent="0.15">
      <c r="A120" s="1058"/>
      <c r="B120" s="949"/>
      <c r="C120" s="922" t="s">
        <v>451</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477</v>
      </c>
      <c r="AB120" s="959"/>
      <c r="AC120" s="959"/>
      <c r="AD120" s="959"/>
      <c r="AE120" s="960"/>
      <c r="AF120" s="961" t="s">
        <v>475</v>
      </c>
      <c r="AG120" s="959"/>
      <c r="AH120" s="959"/>
      <c r="AI120" s="959"/>
      <c r="AJ120" s="960"/>
      <c r="AK120" s="961" t="s">
        <v>475</v>
      </c>
      <c r="AL120" s="959"/>
      <c r="AM120" s="959"/>
      <c r="AN120" s="959"/>
      <c r="AO120" s="960"/>
      <c r="AP120" s="962" t="s">
        <v>475</v>
      </c>
      <c r="AQ120" s="963"/>
      <c r="AR120" s="963"/>
      <c r="AS120" s="963"/>
      <c r="AT120" s="964"/>
      <c r="AU120" s="991" t="s">
        <v>482</v>
      </c>
      <c r="AV120" s="992"/>
      <c r="AW120" s="992"/>
      <c r="AX120" s="992"/>
      <c r="AY120" s="993"/>
      <c r="AZ120" s="929" t="s">
        <v>483</v>
      </c>
      <c r="BA120" s="897"/>
      <c r="BB120" s="897"/>
      <c r="BC120" s="897"/>
      <c r="BD120" s="897"/>
      <c r="BE120" s="897"/>
      <c r="BF120" s="897"/>
      <c r="BG120" s="897"/>
      <c r="BH120" s="897"/>
      <c r="BI120" s="897"/>
      <c r="BJ120" s="897"/>
      <c r="BK120" s="897"/>
      <c r="BL120" s="897"/>
      <c r="BM120" s="897"/>
      <c r="BN120" s="897"/>
      <c r="BO120" s="897"/>
      <c r="BP120" s="898"/>
      <c r="BQ120" s="930">
        <v>20023992</v>
      </c>
      <c r="BR120" s="931"/>
      <c r="BS120" s="931"/>
      <c r="BT120" s="931"/>
      <c r="BU120" s="931"/>
      <c r="BV120" s="931">
        <v>22541376</v>
      </c>
      <c r="BW120" s="931"/>
      <c r="BX120" s="931"/>
      <c r="BY120" s="931"/>
      <c r="BZ120" s="931"/>
      <c r="CA120" s="931">
        <v>24380987</v>
      </c>
      <c r="CB120" s="931"/>
      <c r="CC120" s="931"/>
      <c r="CD120" s="931"/>
      <c r="CE120" s="931"/>
      <c r="CF120" s="944">
        <v>143.1</v>
      </c>
      <c r="CG120" s="945"/>
      <c r="CH120" s="945"/>
      <c r="CI120" s="945"/>
      <c r="CJ120" s="945"/>
      <c r="CK120" s="1006" t="s">
        <v>484</v>
      </c>
      <c r="CL120" s="1007"/>
      <c r="CM120" s="1007"/>
      <c r="CN120" s="1007"/>
      <c r="CO120" s="1008"/>
      <c r="CP120" s="1014" t="s">
        <v>485</v>
      </c>
      <c r="CQ120" s="1015"/>
      <c r="CR120" s="1015"/>
      <c r="CS120" s="1015"/>
      <c r="CT120" s="1015"/>
      <c r="CU120" s="1015"/>
      <c r="CV120" s="1015"/>
      <c r="CW120" s="1015"/>
      <c r="CX120" s="1015"/>
      <c r="CY120" s="1015"/>
      <c r="CZ120" s="1015"/>
      <c r="DA120" s="1015"/>
      <c r="DB120" s="1015"/>
      <c r="DC120" s="1015"/>
      <c r="DD120" s="1015"/>
      <c r="DE120" s="1015"/>
      <c r="DF120" s="1016"/>
      <c r="DG120" s="930">
        <v>16162387</v>
      </c>
      <c r="DH120" s="931"/>
      <c r="DI120" s="931"/>
      <c r="DJ120" s="931"/>
      <c r="DK120" s="931"/>
      <c r="DL120" s="931">
        <v>14878068</v>
      </c>
      <c r="DM120" s="931"/>
      <c r="DN120" s="931"/>
      <c r="DO120" s="931"/>
      <c r="DP120" s="931"/>
      <c r="DQ120" s="931">
        <v>12859423</v>
      </c>
      <c r="DR120" s="931"/>
      <c r="DS120" s="931"/>
      <c r="DT120" s="931"/>
      <c r="DU120" s="931"/>
      <c r="DV120" s="932">
        <v>75.5</v>
      </c>
      <c r="DW120" s="932"/>
      <c r="DX120" s="932"/>
      <c r="DY120" s="932"/>
      <c r="DZ120" s="933"/>
    </row>
    <row r="121" spans="1:130" s="230" customFormat="1" ht="26.25" customHeight="1" x14ac:dyDescent="0.15">
      <c r="A121" s="1058"/>
      <c r="B121" s="949"/>
      <c r="C121" s="974" t="s">
        <v>486</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487</v>
      </c>
      <c r="AB121" s="959"/>
      <c r="AC121" s="959"/>
      <c r="AD121" s="959"/>
      <c r="AE121" s="960"/>
      <c r="AF121" s="961" t="s">
        <v>479</v>
      </c>
      <c r="AG121" s="959"/>
      <c r="AH121" s="959"/>
      <c r="AI121" s="959"/>
      <c r="AJ121" s="960"/>
      <c r="AK121" s="961" t="s">
        <v>475</v>
      </c>
      <c r="AL121" s="959"/>
      <c r="AM121" s="959"/>
      <c r="AN121" s="959"/>
      <c r="AO121" s="960"/>
      <c r="AP121" s="962" t="s">
        <v>475</v>
      </c>
      <c r="AQ121" s="963"/>
      <c r="AR121" s="963"/>
      <c r="AS121" s="963"/>
      <c r="AT121" s="964"/>
      <c r="AU121" s="994"/>
      <c r="AV121" s="995"/>
      <c r="AW121" s="995"/>
      <c r="AX121" s="995"/>
      <c r="AY121" s="996"/>
      <c r="AZ121" s="922" t="s">
        <v>488</v>
      </c>
      <c r="BA121" s="923"/>
      <c r="BB121" s="923"/>
      <c r="BC121" s="923"/>
      <c r="BD121" s="923"/>
      <c r="BE121" s="923"/>
      <c r="BF121" s="923"/>
      <c r="BG121" s="923"/>
      <c r="BH121" s="923"/>
      <c r="BI121" s="923"/>
      <c r="BJ121" s="923"/>
      <c r="BK121" s="923"/>
      <c r="BL121" s="923"/>
      <c r="BM121" s="923"/>
      <c r="BN121" s="923"/>
      <c r="BO121" s="923"/>
      <c r="BP121" s="924"/>
      <c r="BQ121" s="925">
        <v>2657566</v>
      </c>
      <c r="BR121" s="926"/>
      <c r="BS121" s="926"/>
      <c r="BT121" s="926"/>
      <c r="BU121" s="926"/>
      <c r="BV121" s="926">
        <v>2417445</v>
      </c>
      <c r="BW121" s="926"/>
      <c r="BX121" s="926"/>
      <c r="BY121" s="926"/>
      <c r="BZ121" s="926"/>
      <c r="CA121" s="926">
        <v>2133818</v>
      </c>
      <c r="CB121" s="926"/>
      <c r="CC121" s="926"/>
      <c r="CD121" s="926"/>
      <c r="CE121" s="926"/>
      <c r="CF121" s="920">
        <v>12.5</v>
      </c>
      <c r="CG121" s="921"/>
      <c r="CH121" s="921"/>
      <c r="CI121" s="921"/>
      <c r="CJ121" s="921"/>
      <c r="CK121" s="1009"/>
      <c r="CL121" s="1010"/>
      <c r="CM121" s="1010"/>
      <c r="CN121" s="1010"/>
      <c r="CO121" s="1011"/>
      <c r="CP121" s="1019" t="s">
        <v>489</v>
      </c>
      <c r="CQ121" s="1020"/>
      <c r="CR121" s="1020"/>
      <c r="CS121" s="1020"/>
      <c r="CT121" s="1020"/>
      <c r="CU121" s="1020"/>
      <c r="CV121" s="1020"/>
      <c r="CW121" s="1020"/>
      <c r="CX121" s="1020"/>
      <c r="CY121" s="1020"/>
      <c r="CZ121" s="1020"/>
      <c r="DA121" s="1020"/>
      <c r="DB121" s="1020"/>
      <c r="DC121" s="1020"/>
      <c r="DD121" s="1020"/>
      <c r="DE121" s="1020"/>
      <c r="DF121" s="1021"/>
      <c r="DG121" s="925">
        <v>791670</v>
      </c>
      <c r="DH121" s="926"/>
      <c r="DI121" s="926"/>
      <c r="DJ121" s="926"/>
      <c r="DK121" s="926"/>
      <c r="DL121" s="926">
        <v>733842</v>
      </c>
      <c r="DM121" s="926"/>
      <c r="DN121" s="926"/>
      <c r="DO121" s="926"/>
      <c r="DP121" s="926"/>
      <c r="DQ121" s="926">
        <v>920022</v>
      </c>
      <c r="DR121" s="926"/>
      <c r="DS121" s="926"/>
      <c r="DT121" s="926"/>
      <c r="DU121" s="926"/>
      <c r="DV121" s="927">
        <v>5.4</v>
      </c>
      <c r="DW121" s="927"/>
      <c r="DX121" s="927"/>
      <c r="DY121" s="927"/>
      <c r="DZ121" s="928"/>
    </row>
    <row r="122" spans="1:130" s="230" customFormat="1" ht="26.25" customHeight="1" x14ac:dyDescent="0.15">
      <c r="A122" s="1058"/>
      <c r="B122" s="949"/>
      <c r="C122" s="922" t="s">
        <v>461</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475</v>
      </c>
      <c r="AB122" s="959"/>
      <c r="AC122" s="959"/>
      <c r="AD122" s="959"/>
      <c r="AE122" s="960"/>
      <c r="AF122" s="961" t="s">
        <v>475</v>
      </c>
      <c r="AG122" s="959"/>
      <c r="AH122" s="959"/>
      <c r="AI122" s="959"/>
      <c r="AJ122" s="960"/>
      <c r="AK122" s="961" t="s">
        <v>487</v>
      </c>
      <c r="AL122" s="959"/>
      <c r="AM122" s="959"/>
      <c r="AN122" s="959"/>
      <c r="AO122" s="960"/>
      <c r="AP122" s="962" t="s">
        <v>475</v>
      </c>
      <c r="AQ122" s="963"/>
      <c r="AR122" s="963"/>
      <c r="AS122" s="963"/>
      <c r="AT122" s="964"/>
      <c r="AU122" s="994"/>
      <c r="AV122" s="995"/>
      <c r="AW122" s="995"/>
      <c r="AX122" s="995"/>
      <c r="AY122" s="996"/>
      <c r="AZ122" s="973" t="s">
        <v>490</v>
      </c>
      <c r="BA122" s="965"/>
      <c r="BB122" s="965"/>
      <c r="BC122" s="965"/>
      <c r="BD122" s="965"/>
      <c r="BE122" s="965"/>
      <c r="BF122" s="965"/>
      <c r="BG122" s="965"/>
      <c r="BH122" s="965"/>
      <c r="BI122" s="965"/>
      <c r="BJ122" s="965"/>
      <c r="BK122" s="965"/>
      <c r="BL122" s="965"/>
      <c r="BM122" s="965"/>
      <c r="BN122" s="965"/>
      <c r="BO122" s="965"/>
      <c r="BP122" s="966"/>
      <c r="BQ122" s="999">
        <v>48124613</v>
      </c>
      <c r="BR122" s="1000"/>
      <c r="BS122" s="1000"/>
      <c r="BT122" s="1000"/>
      <c r="BU122" s="1000"/>
      <c r="BV122" s="1000">
        <v>46857114</v>
      </c>
      <c r="BW122" s="1000"/>
      <c r="BX122" s="1000"/>
      <c r="BY122" s="1000"/>
      <c r="BZ122" s="1000"/>
      <c r="CA122" s="1000">
        <v>43976565</v>
      </c>
      <c r="CB122" s="1000"/>
      <c r="CC122" s="1000"/>
      <c r="CD122" s="1000"/>
      <c r="CE122" s="1000"/>
      <c r="CF122" s="1017">
        <v>258.10000000000002</v>
      </c>
      <c r="CG122" s="1018"/>
      <c r="CH122" s="1018"/>
      <c r="CI122" s="1018"/>
      <c r="CJ122" s="1018"/>
      <c r="CK122" s="1009"/>
      <c r="CL122" s="1010"/>
      <c r="CM122" s="1010"/>
      <c r="CN122" s="1010"/>
      <c r="CO122" s="1011"/>
      <c r="CP122" s="1019" t="s">
        <v>491</v>
      </c>
      <c r="CQ122" s="1020"/>
      <c r="CR122" s="1020"/>
      <c r="CS122" s="1020"/>
      <c r="CT122" s="1020"/>
      <c r="CU122" s="1020"/>
      <c r="CV122" s="1020"/>
      <c r="CW122" s="1020"/>
      <c r="CX122" s="1020"/>
      <c r="CY122" s="1020"/>
      <c r="CZ122" s="1020"/>
      <c r="DA122" s="1020"/>
      <c r="DB122" s="1020"/>
      <c r="DC122" s="1020"/>
      <c r="DD122" s="1020"/>
      <c r="DE122" s="1020"/>
      <c r="DF122" s="1021"/>
      <c r="DG122" s="925">
        <v>11347</v>
      </c>
      <c r="DH122" s="926"/>
      <c r="DI122" s="926"/>
      <c r="DJ122" s="926"/>
      <c r="DK122" s="926"/>
      <c r="DL122" s="926">
        <v>8037</v>
      </c>
      <c r="DM122" s="926"/>
      <c r="DN122" s="926"/>
      <c r="DO122" s="926"/>
      <c r="DP122" s="926"/>
      <c r="DQ122" s="926">
        <v>7572</v>
      </c>
      <c r="DR122" s="926"/>
      <c r="DS122" s="926"/>
      <c r="DT122" s="926"/>
      <c r="DU122" s="926"/>
      <c r="DV122" s="927">
        <v>0</v>
      </c>
      <c r="DW122" s="927"/>
      <c r="DX122" s="927"/>
      <c r="DY122" s="927"/>
      <c r="DZ122" s="928"/>
    </row>
    <row r="123" spans="1:130" s="230" customFormat="1" ht="26.25" customHeight="1" x14ac:dyDescent="0.15">
      <c r="A123" s="1058"/>
      <c r="B123" s="949"/>
      <c r="C123" s="922" t="s">
        <v>467</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v>13502</v>
      </c>
      <c r="AB123" s="959"/>
      <c r="AC123" s="959"/>
      <c r="AD123" s="959"/>
      <c r="AE123" s="960"/>
      <c r="AF123" s="961">
        <v>6197</v>
      </c>
      <c r="AG123" s="959"/>
      <c r="AH123" s="959"/>
      <c r="AI123" s="959"/>
      <c r="AJ123" s="960"/>
      <c r="AK123" s="961">
        <v>6107</v>
      </c>
      <c r="AL123" s="959"/>
      <c r="AM123" s="959"/>
      <c r="AN123" s="959"/>
      <c r="AO123" s="960"/>
      <c r="AP123" s="962">
        <v>0</v>
      </c>
      <c r="AQ123" s="963"/>
      <c r="AR123" s="963"/>
      <c r="AS123" s="963"/>
      <c r="AT123" s="964"/>
      <c r="AU123" s="997"/>
      <c r="AV123" s="998"/>
      <c r="AW123" s="998"/>
      <c r="AX123" s="998"/>
      <c r="AY123" s="998"/>
      <c r="AZ123" s="251" t="s">
        <v>190</v>
      </c>
      <c r="BA123" s="251"/>
      <c r="BB123" s="251"/>
      <c r="BC123" s="251"/>
      <c r="BD123" s="251"/>
      <c r="BE123" s="251"/>
      <c r="BF123" s="251"/>
      <c r="BG123" s="251"/>
      <c r="BH123" s="251"/>
      <c r="BI123" s="251"/>
      <c r="BJ123" s="251"/>
      <c r="BK123" s="251"/>
      <c r="BL123" s="251"/>
      <c r="BM123" s="251"/>
      <c r="BN123" s="251"/>
      <c r="BO123" s="977" t="s">
        <v>492</v>
      </c>
      <c r="BP123" s="1005"/>
      <c r="BQ123" s="1064">
        <v>70806171</v>
      </c>
      <c r="BR123" s="1031"/>
      <c r="BS123" s="1031"/>
      <c r="BT123" s="1031"/>
      <c r="BU123" s="1031"/>
      <c r="BV123" s="1031">
        <v>71815935</v>
      </c>
      <c r="BW123" s="1031"/>
      <c r="BX123" s="1031"/>
      <c r="BY123" s="1031"/>
      <c r="BZ123" s="1031"/>
      <c r="CA123" s="1031">
        <v>70491370</v>
      </c>
      <c r="CB123" s="1031"/>
      <c r="CC123" s="1031"/>
      <c r="CD123" s="1031"/>
      <c r="CE123" s="1031"/>
      <c r="CF123" s="1001"/>
      <c r="CG123" s="1002"/>
      <c r="CH123" s="1002"/>
      <c r="CI123" s="1002"/>
      <c r="CJ123" s="1003"/>
      <c r="CK123" s="1009"/>
      <c r="CL123" s="1010"/>
      <c r="CM123" s="1010"/>
      <c r="CN123" s="1010"/>
      <c r="CO123" s="1011"/>
      <c r="CP123" s="1019" t="s">
        <v>493</v>
      </c>
      <c r="CQ123" s="1020"/>
      <c r="CR123" s="1020"/>
      <c r="CS123" s="1020"/>
      <c r="CT123" s="1020"/>
      <c r="CU123" s="1020"/>
      <c r="CV123" s="1020"/>
      <c r="CW123" s="1020"/>
      <c r="CX123" s="1020"/>
      <c r="CY123" s="1020"/>
      <c r="CZ123" s="1020"/>
      <c r="DA123" s="1020"/>
      <c r="DB123" s="1020"/>
      <c r="DC123" s="1020"/>
      <c r="DD123" s="1020"/>
      <c r="DE123" s="1020"/>
      <c r="DF123" s="1021"/>
      <c r="DG123" s="958" t="s">
        <v>472</v>
      </c>
      <c r="DH123" s="959"/>
      <c r="DI123" s="959"/>
      <c r="DJ123" s="959"/>
      <c r="DK123" s="960"/>
      <c r="DL123" s="961" t="s">
        <v>472</v>
      </c>
      <c r="DM123" s="959"/>
      <c r="DN123" s="959"/>
      <c r="DO123" s="959"/>
      <c r="DP123" s="960"/>
      <c r="DQ123" s="961" t="s">
        <v>475</v>
      </c>
      <c r="DR123" s="959"/>
      <c r="DS123" s="959"/>
      <c r="DT123" s="959"/>
      <c r="DU123" s="960"/>
      <c r="DV123" s="962" t="s">
        <v>474</v>
      </c>
      <c r="DW123" s="963"/>
      <c r="DX123" s="963"/>
      <c r="DY123" s="963"/>
      <c r="DZ123" s="964"/>
    </row>
    <row r="124" spans="1:130" s="230" customFormat="1" ht="26.25" customHeight="1" thickBot="1" x14ac:dyDescent="0.2">
      <c r="A124" s="1058"/>
      <c r="B124" s="949"/>
      <c r="C124" s="922" t="s">
        <v>473</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494</v>
      </c>
      <c r="AB124" s="959"/>
      <c r="AC124" s="959"/>
      <c r="AD124" s="959"/>
      <c r="AE124" s="960"/>
      <c r="AF124" s="961" t="s">
        <v>475</v>
      </c>
      <c r="AG124" s="959"/>
      <c r="AH124" s="959"/>
      <c r="AI124" s="959"/>
      <c r="AJ124" s="960"/>
      <c r="AK124" s="961" t="s">
        <v>475</v>
      </c>
      <c r="AL124" s="959"/>
      <c r="AM124" s="959"/>
      <c r="AN124" s="959"/>
      <c r="AO124" s="960"/>
      <c r="AP124" s="962" t="s">
        <v>495</v>
      </c>
      <c r="AQ124" s="963"/>
      <c r="AR124" s="963"/>
      <c r="AS124" s="963"/>
      <c r="AT124" s="964"/>
      <c r="AU124" s="1060" t="s">
        <v>496</v>
      </c>
      <c r="AV124" s="1061"/>
      <c r="AW124" s="1061"/>
      <c r="AX124" s="1061"/>
      <c r="AY124" s="1061"/>
      <c r="AZ124" s="1061"/>
      <c r="BA124" s="1061"/>
      <c r="BB124" s="1061"/>
      <c r="BC124" s="1061"/>
      <c r="BD124" s="1061"/>
      <c r="BE124" s="1061"/>
      <c r="BF124" s="1061"/>
      <c r="BG124" s="1061"/>
      <c r="BH124" s="1061"/>
      <c r="BI124" s="1061"/>
      <c r="BJ124" s="1061"/>
      <c r="BK124" s="1061"/>
      <c r="BL124" s="1061"/>
      <c r="BM124" s="1061"/>
      <c r="BN124" s="1061"/>
      <c r="BO124" s="1061"/>
      <c r="BP124" s="1062"/>
      <c r="BQ124" s="1063" t="s">
        <v>474</v>
      </c>
      <c r="BR124" s="1027"/>
      <c r="BS124" s="1027"/>
      <c r="BT124" s="1027"/>
      <c r="BU124" s="1027"/>
      <c r="BV124" s="1027" t="s">
        <v>495</v>
      </c>
      <c r="BW124" s="1027"/>
      <c r="BX124" s="1027"/>
      <c r="BY124" s="1027"/>
      <c r="BZ124" s="1027"/>
      <c r="CA124" s="1027" t="s">
        <v>475</v>
      </c>
      <c r="CB124" s="1027"/>
      <c r="CC124" s="1027"/>
      <c r="CD124" s="1027"/>
      <c r="CE124" s="1027"/>
      <c r="CF124" s="1028"/>
      <c r="CG124" s="1029"/>
      <c r="CH124" s="1029"/>
      <c r="CI124" s="1029"/>
      <c r="CJ124" s="1030"/>
      <c r="CK124" s="1012"/>
      <c r="CL124" s="1012"/>
      <c r="CM124" s="1012"/>
      <c r="CN124" s="1012"/>
      <c r="CO124" s="1013"/>
      <c r="CP124" s="1019" t="s">
        <v>497</v>
      </c>
      <c r="CQ124" s="1020"/>
      <c r="CR124" s="1020"/>
      <c r="CS124" s="1020"/>
      <c r="CT124" s="1020"/>
      <c r="CU124" s="1020"/>
      <c r="CV124" s="1020"/>
      <c r="CW124" s="1020"/>
      <c r="CX124" s="1020"/>
      <c r="CY124" s="1020"/>
      <c r="CZ124" s="1020"/>
      <c r="DA124" s="1020"/>
      <c r="DB124" s="1020"/>
      <c r="DC124" s="1020"/>
      <c r="DD124" s="1020"/>
      <c r="DE124" s="1020"/>
      <c r="DF124" s="1021"/>
      <c r="DG124" s="1004" t="s">
        <v>475</v>
      </c>
      <c r="DH124" s="986"/>
      <c r="DI124" s="986"/>
      <c r="DJ124" s="986"/>
      <c r="DK124" s="987"/>
      <c r="DL124" s="985" t="s">
        <v>479</v>
      </c>
      <c r="DM124" s="986"/>
      <c r="DN124" s="986"/>
      <c r="DO124" s="986"/>
      <c r="DP124" s="987"/>
      <c r="DQ124" s="985" t="s">
        <v>475</v>
      </c>
      <c r="DR124" s="986"/>
      <c r="DS124" s="986"/>
      <c r="DT124" s="986"/>
      <c r="DU124" s="987"/>
      <c r="DV124" s="988" t="s">
        <v>472</v>
      </c>
      <c r="DW124" s="989"/>
      <c r="DX124" s="989"/>
      <c r="DY124" s="989"/>
      <c r="DZ124" s="990"/>
    </row>
    <row r="125" spans="1:130" s="230" customFormat="1" ht="26.25" customHeight="1" x14ac:dyDescent="0.15">
      <c r="A125" s="1058"/>
      <c r="B125" s="949"/>
      <c r="C125" s="922" t="s">
        <v>478</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475</v>
      </c>
      <c r="AB125" s="959"/>
      <c r="AC125" s="959"/>
      <c r="AD125" s="959"/>
      <c r="AE125" s="960"/>
      <c r="AF125" s="961" t="s">
        <v>475</v>
      </c>
      <c r="AG125" s="959"/>
      <c r="AH125" s="959"/>
      <c r="AI125" s="959"/>
      <c r="AJ125" s="960"/>
      <c r="AK125" s="961" t="s">
        <v>487</v>
      </c>
      <c r="AL125" s="959"/>
      <c r="AM125" s="959"/>
      <c r="AN125" s="959"/>
      <c r="AO125" s="960"/>
      <c r="AP125" s="962" t="s">
        <v>475</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498</v>
      </c>
      <c r="CL125" s="1007"/>
      <c r="CM125" s="1007"/>
      <c r="CN125" s="1007"/>
      <c r="CO125" s="1008"/>
      <c r="CP125" s="929" t="s">
        <v>499</v>
      </c>
      <c r="CQ125" s="897"/>
      <c r="CR125" s="897"/>
      <c r="CS125" s="897"/>
      <c r="CT125" s="897"/>
      <c r="CU125" s="897"/>
      <c r="CV125" s="897"/>
      <c r="CW125" s="897"/>
      <c r="CX125" s="897"/>
      <c r="CY125" s="897"/>
      <c r="CZ125" s="897"/>
      <c r="DA125" s="897"/>
      <c r="DB125" s="897"/>
      <c r="DC125" s="897"/>
      <c r="DD125" s="897"/>
      <c r="DE125" s="897"/>
      <c r="DF125" s="898"/>
      <c r="DG125" s="930" t="s">
        <v>475</v>
      </c>
      <c r="DH125" s="931"/>
      <c r="DI125" s="931"/>
      <c r="DJ125" s="931"/>
      <c r="DK125" s="931"/>
      <c r="DL125" s="931" t="s">
        <v>479</v>
      </c>
      <c r="DM125" s="931"/>
      <c r="DN125" s="931"/>
      <c r="DO125" s="931"/>
      <c r="DP125" s="931"/>
      <c r="DQ125" s="931" t="s">
        <v>500</v>
      </c>
      <c r="DR125" s="931"/>
      <c r="DS125" s="931"/>
      <c r="DT125" s="931"/>
      <c r="DU125" s="931"/>
      <c r="DV125" s="932" t="s">
        <v>500</v>
      </c>
      <c r="DW125" s="932"/>
      <c r="DX125" s="932"/>
      <c r="DY125" s="932"/>
      <c r="DZ125" s="933"/>
    </row>
    <row r="126" spans="1:130" s="230" customFormat="1" ht="26.25" customHeight="1" thickBot="1" x14ac:dyDescent="0.2">
      <c r="A126" s="1058"/>
      <c r="B126" s="949"/>
      <c r="C126" s="922" t="s">
        <v>481</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5739</v>
      </c>
      <c r="AB126" s="959"/>
      <c r="AC126" s="959"/>
      <c r="AD126" s="959"/>
      <c r="AE126" s="960"/>
      <c r="AF126" s="961">
        <v>5711</v>
      </c>
      <c r="AG126" s="959"/>
      <c r="AH126" s="959"/>
      <c r="AI126" s="959"/>
      <c r="AJ126" s="960"/>
      <c r="AK126" s="961">
        <v>5683</v>
      </c>
      <c r="AL126" s="959"/>
      <c r="AM126" s="959"/>
      <c r="AN126" s="959"/>
      <c r="AO126" s="960"/>
      <c r="AP126" s="962">
        <v>0</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501</v>
      </c>
      <c r="CQ126" s="923"/>
      <c r="CR126" s="923"/>
      <c r="CS126" s="923"/>
      <c r="CT126" s="923"/>
      <c r="CU126" s="923"/>
      <c r="CV126" s="923"/>
      <c r="CW126" s="923"/>
      <c r="CX126" s="923"/>
      <c r="CY126" s="923"/>
      <c r="CZ126" s="923"/>
      <c r="DA126" s="923"/>
      <c r="DB126" s="923"/>
      <c r="DC126" s="923"/>
      <c r="DD126" s="923"/>
      <c r="DE126" s="923"/>
      <c r="DF126" s="924"/>
      <c r="DG126" s="925" t="s">
        <v>475</v>
      </c>
      <c r="DH126" s="926"/>
      <c r="DI126" s="926"/>
      <c r="DJ126" s="926"/>
      <c r="DK126" s="926"/>
      <c r="DL126" s="926" t="s">
        <v>475</v>
      </c>
      <c r="DM126" s="926"/>
      <c r="DN126" s="926"/>
      <c r="DO126" s="926"/>
      <c r="DP126" s="926"/>
      <c r="DQ126" s="926" t="s">
        <v>475</v>
      </c>
      <c r="DR126" s="926"/>
      <c r="DS126" s="926"/>
      <c r="DT126" s="926"/>
      <c r="DU126" s="926"/>
      <c r="DV126" s="927" t="s">
        <v>474</v>
      </c>
      <c r="DW126" s="927"/>
      <c r="DX126" s="927"/>
      <c r="DY126" s="927"/>
      <c r="DZ126" s="928"/>
    </row>
    <row r="127" spans="1:130" s="230" customFormat="1" ht="26.25" customHeight="1" x14ac:dyDescent="0.15">
      <c r="A127" s="1059"/>
      <c r="B127" s="951"/>
      <c r="C127" s="973" t="s">
        <v>502</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13058</v>
      </c>
      <c r="AB127" s="959"/>
      <c r="AC127" s="959"/>
      <c r="AD127" s="959"/>
      <c r="AE127" s="960"/>
      <c r="AF127" s="961">
        <v>25109</v>
      </c>
      <c r="AG127" s="959"/>
      <c r="AH127" s="959"/>
      <c r="AI127" s="959"/>
      <c r="AJ127" s="960"/>
      <c r="AK127" s="961">
        <v>27808</v>
      </c>
      <c r="AL127" s="959"/>
      <c r="AM127" s="959"/>
      <c r="AN127" s="959"/>
      <c r="AO127" s="960"/>
      <c r="AP127" s="962">
        <v>0.2</v>
      </c>
      <c r="AQ127" s="963"/>
      <c r="AR127" s="963"/>
      <c r="AS127" s="963"/>
      <c r="AT127" s="964"/>
      <c r="AU127" s="232"/>
      <c r="AV127" s="232"/>
      <c r="AW127" s="232"/>
      <c r="AX127" s="1032" t="s">
        <v>503</v>
      </c>
      <c r="AY127" s="1033"/>
      <c r="AZ127" s="1033"/>
      <c r="BA127" s="1033"/>
      <c r="BB127" s="1033"/>
      <c r="BC127" s="1033"/>
      <c r="BD127" s="1033"/>
      <c r="BE127" s="1034"/>
      <c r="BF127" s="1035" t="s">
        <v>504</v>
      </c>
      <c r="BG127" s="1033"/>
      <c r="BH127" s="1033"/>
      <c r="BI127" s="1033"/>
      <c r="BJ127" s="1033"/>
      <c r="BK127" s="1033"/>
      <c r="BL127" s="1034"/>
      <c r="BM127" s="1035" t="s">
        <v>505</v>
      </c>
      <c r="BN127" s="1033"/>
      <c r="BO127" s="1033"/>
      <c r="BP127" s="1033"/>
      <c r="BQ127" s="1033"/>
      <c r="BR127" s="1033"/>
      <c r="BS127" s="1034"/>
      <c r="BT127" s="1035" t="s">
        <v>506</v>
      </c>
      <c r="BU127" s="1033"/>
      <c r="BV127" s="1033"/>
      <c r="BW127" s="1033"/>
      <c r="BX127" s="1033"/>
      <c r="BY127" s="1033"/>
      <c r="BZ127" s="1056"/>
      <c r="CA127" s="232"/>
      <c r="CB127" s="232"/>
      <c r="CC127" s="232"/>
      <c r="CD127" s="255"/>
      <c r="CE127" s="255"/>
      <c r="CF127" s="255"/>
      <c r="CG127" s="232"/>
      <c r="CH127" s="232"/>
      <c r="CI127" s="232"/>
      <c r="CJ127" s="254"/>
      <c r="CK127" s="1023"/>
      <c r="CL127" s="1010"/>
      <c r="CM127" s="1010"/>
      <c r="CN127" s="1010"/>
      <c r="CO127" s="1011"/>
      <c r="CP127" s="922" t="s">
        <v>507</v>
      </c>
      <c r="CQ127" s="923"/>
      <c r="CR127" s="923"/>
      <c r="CS127" s="923"/>
      <c r="CT127" s="923"/>
      <c r="CU127" s="923"/>
      <c r="CV127" s="923"/>
      <c r="CW127" s="923"/>
      <c r="CX127" s="923"/>
      <c r="CY127" s="923"/>
      <c r="CZ127" s="923"/>
      <c r="DA127" s="923"/>
      <c r="DB127" s="923"/>
      <c r="DC127" s="923"/>
      <c r="DD127" s="923"/>
      <c r="DE127" s="923"/>
      <c r="DF127" s="924"/>
      <c r="DG127" s="925" t="s">
        <v>475</v>
      </c>
      <c r="DH127" s="926"/>
      <c r="DI127" s="926"/>
      <c r="DJ127" s="926"/>
      <c r="DK127" s="926"/>
      <c r="DL127" s="926" t="s">
        <v>494</v>
      </c>
      <c r="DM127" s="926"/>
      <c r="DN127" s="926"/>
      <c r="DO127" s="926"/>
      <c r="DP127" s="926"/>
      <c r="DQ127" s="926" t="s">
        <v>508</v>
      </c>
      <c r="DR127" s="926"/>
      <c r="DS127" s="926"/>
      <c r="DT127" s="926"/>
      <c r="DU127" s="926"/>
      <c r="DV127" s="927" t="s">
        <v>475</v>
      </c>
      <c r="DW127" s="927"/>
      <c r="DX127" s="927"/>
      <c r="DY127" s="927"/>
      <c r="DZ127" s="928"/>
    </row>
    <row r="128" spans="1:130" s="230" customFormat="1" ht="26.25" customHeight="1" thickBot="1" x14ac:dyDescent="0.2">
      <c r="A128" s="1042" t="s">
        <v>509</v>
      </c>
      <c r="B128" s="1043"/>
      <c r="C128" s="1043"/>
      <c r="D128" s="1043"/>
      <c r="E128" s="1043"/>
      <c r="F128" s="1043"/>
      <c r="G128" s="1043"/>
      <c r="H128" s="1043"/>
      <c r="I128" s="1043"/>
      <c r="J128" s="1043"/>
      <c r="K128" s="1043"/>
      <c r="L128" s="1043"/>
      <c r="M128" s="1043"/>
      <c r="N128" s="1043"/>
      <c r="O128" s="1043"/>
      <c r="P128" s="1043"/>
      <c r="Q128" s="1043"/>
      <c r="R128" s="1043"/>
      <c r="S128" s="1043"/>
      <c r="T128" s="1043"/>
      <c r="U128" s="1043"/>
      <c r="V128" s="1043"/>
      <c r="W128" s="1044" t="s">
        <v>510</v>
      </c>
      <c r="X128" s="1044"/>
      <c r="Y128" s="1044"/>
      <c r="Z128" s="1045"/>
      <c r="AA128" s="1046">
        <v>163794</v>
      </c>
      <c r="AB128" s="1047"/>
      <c r="AC128" s="1047"/>
      <c r="AD128" s="1047"/>
      <c r="AE128" s="1048"/>
      <c r="AF128" s="1049">
        <v>160457</v>
      </c>
      <c r="AG128" s="1047"/>
      <c r="AH128" s="1047"/>
      <c r="AI128" s="1047"/>
      <c r="AJ128" s="1048"/>
      <c r="AK128" s="1049">
        <v>160094</v>
      </c>
      <c r="AL128" s="1047"/>
      <c r="AM128" s="1047"/>
      <c r="AN128" s="1047"/>
      <c r="AO128" s="1048"/>
      <c r="AP128" s="1050"/>
      <c r="AQ128" s="1051"/>
      <c r="AR128" s="1051"/>
      <c r="AS128" s="1051"/>
      <c r="AT128" s="1052"/>
      <c r="AU128" s="232"/>
      <c r="AV128" s="232"/>
      <c r="AW128" s="232"/>
      <c r="AX128" s="896" t="s">
        <v>511</v>
      </c>
      <c r="AY128" s="897"/>
      <c r="AZ128" s="897"/>
      <c r="BA128" s="897"/>
      <c r="BB128" s="897"/>
      <c r="BC128" s="897"/>
      <c r="BD128" s="897"/>
      <c r="BE128" s="898"/>
      <c r="BF128" s="1053" t="s">
        <v>508</v>
      </c>
      <c r="BG128" s="1054"/>
      <c r="BH128" s="1054"/>
      <c r="BI128" s="1054"/>
      <c r="BJ128" s="1054"/>
      <c r="BK128" s="1054"/>
      <c r="BL128" s="1055"/>
      <c r="BM128" s="1053">
        <v>12.38</v>
      </c>
      <c r="BN128" s="1054"/>
      <c r="BO128" s="1054"/>
      <c r="BP128" s="1054"/>
      <c r="BQ128" s="1054"/>
      <c r="BR128" s="1054"/>
      <c r="BS128" s="1055"/>
      <c r="BT128" s="1053">
        <v>20</v>
      </c>
      <c r="BU128" s="1054"/>
      <c r="BV128" s="1054"/>
      <c r="BW128" s="1054"/>
      <c r="BX128" s="1054"/>
      <c r="BY128" s="1054"/>
      <c r="BZ128" s="1076"/>
      <c r="CA128" s="255"/>
      <c r="CB128" s="255"/>
      <c r="CC128" s="255"/>
      <c r="CD128" s="255"/>
      <c r="CE128" s="255"/>
      <c r="CF128" s="255"/>
      <c r="CG128" s="232"/>
      <c r="CH128" s="232"/>
      <c r="CI128" s="232"/>
      <c r="CJ128" s="254"/>
      <c r="CK128" s="1024"/>
      <c r="CL128" s="1025"/>
      <c r="CM128" s="1025"/>
      <c r="CN128" s="1025"/>
      <c r="CO128" s="1026"/>
      <c r="CP128" s="1036" t="s">
        <v>512</v>
      </c>
      <c r="CQ128" s="726"/>
      <c r="CR128" s="726"/>
      <c r="CS128" s="726"/>
      <c r="CT128" s="726"/>
      <c r="CU128" s="726"/>
      <c r="CV128" s="726"/>
      <c r="CW128" s="726"/>
      <c r="CX128" s="726"/>
      <c r="CY128" s="726"/>
      <c r="CZ128" s="726"/>
      <c r="DA128" s="726"/>
      <c r="DB128" s="726"/>
      <c r="DC128" s="726"/>
      <c r="DD128" s="726"/>
      <c r="DE128" s="726"/>
      <c r="DF128" s="1037"/>
      <c r="DG128" s="1038" t="s">
        <v>475</v>
      </c>
      <c r="DH128" s="1039"/>
      <c r="DI128" s="1039"/>
      <c r="DJ128" s="1039"/>
      <c r="DK128" s="1039"/>
      <c r="DL128" s="1039" t="s">
        <v>475</v>
      </c>
      <c r="DM128" s="1039"/>
      <c r="DN128" s="1039"/>
      <c r="DO128" s="1039"/>
      <c r="DP128" s="1039"/>
      <c r="DQ128" s="1039" t="s">
        <v>500</v>
      </c>
      <c r="DR128" s="1039"/>
      <c r="DS128" s="1039"/>
      <c r="DT128" s="1039"/>
      <c r="DU128" s="1039"/>
      <c r="DV128" s="1040" t="s">
        <v>508</v>
      </c>
      <c r="DW128" s="1040"/>
      <c r="DX128" s="1040"/>
      <c r="DY128" s="1040"/>
      <c r="DZ128" s="1041"/>
    </row>
    <row r="129" spans="1:131" s="230" customFormat="1" ht="26.25" customHeight="1" x14ac:dyDescent="0.15">
      <c r="A129" s="934" t="s">
        <v>108</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513</v>
      </c>
      <c r="X129" s="1071"/>
      <c r="Y129" s="1071"/>
      <c r="Z129" s="1072"/>
      <c r="AA129" s="958">
        <v>21203521</v>
      </c>
      <c r="AB129" s="959"/>
      <c r="AC129" s="959"/>
      <c r="AD129" s="959"/>
      <c r="AE129" s="960"/>
      <c r="AF129" s="961">
        <v>21844092</v>
      </c>
      <c r="AG129" s="959"/>
      <c r="AH129" s="959"/>
      <c r="AI129" s="959"/>
      <c r="AJ129" s="960"/>
      <c r="AK129" s="961">
        <v>21244096</v>
      </c>
      <c r="AL129" s="959"/>
      <c r="AM129" s="959"/>
      <c r="AN129" s="959"/>
      <c r="AO129" s="960"/>
      <c r="AP129" s="1073"/>
      <c r="AQ129" s="1074"/>
      <c r="AR129" s="1074"/>
      <c r="AS129" s="1074"/>
      <c r="AT129" s="1075"/>
      <c r="AU129" s="233"/>
      <c r="AV129" s="233"/>
      <c r="AW129" s="233"/>
      <c r="AX129" s="1065" t="s">
        <v>514</v>
      </c>
      <c r="AY129" s="923"/>
      <c r="AZ129" s="923"/>
      <c r="BA129" s="923"/>
      <c r="BB129" s="923"/>
      <c r="BC129" s="923"/>
      <c r="BD129" s="923"/>
      <c r="BE129" s="924"/>
      <c r="BF129" s="1066" t="s">
        <v>495</v>
      </c>
      <c r="BG129" s="1067"/>
      <c r="BH129" s="1067"/>
      <c r="BI129" s="1067"/>
      <c r="BJ129" s="1067"/>
      <c r="BK129" s="1067"/>
      <c r="BL129" s="1068"/>
      <c r="BM129" s="1066">
        <v>17.38</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515</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516</v>
      </c>
      <c r="X130" s="1071"/>
      <c r="Y130" s="1071"/>
      <c r="Z130" s="1072"/>
      <c r="AA130" s="958">
        <v>4328624</v>
      </c>
      <c r="AB130" s="959"/>
      <c r="AC130" s="959"/>
      <c r="AD130" s="959"/>
      <c r="AE130" s="960"/>
      <c r="AF130" s="961">
        <v>4247333</v>
      </c>
      <c r="AG130" s="959"/>
      <c r="AH130" s="959"/>
      <c r="AI130" s="959"/>
      <c r="AJ130" s="960"/>
      <c r="AK130" s="961">
        <v>4206568</v>
      </c>
      <c r="AL130" s="959"/>
      <c r="AM130" s="959"/>
      <c r="AN130" s="959"/>
      <c r="AO130" s="960"/>
      <c r="AP130" s="1073"/>
      <c r="AQ130" s="1074"/>
      <c r="AR130" s="1074"/>
      <c r="AS130" s="1074"/>
      <c r="AT130" s="1075"/>
      <c r="AU130" s="233"/>
      <c r="AV130" s="233"/>
      <c r="AW130" s="233"/>
      <c r="AX130" s="1065" t="s">
        <v>517</v>
      </c>
      <c r="AY130" s="923"/>
      <c r="AZ130" s="923"/>
      <c r="BA130" s="923"/>
      <c r="BB130" s="923"/>
      <c r="BC130" s="923"/>
      <c r="BD130" s="923"/>
      <c r="BE130" s="924"/>
      <c r="BF130" s="1101">
        <v>6.8</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518</v>
      </c>
      <c r="X131" s="1108"/>
      <c r="Y131" s="1108"/>
      <c r="Z131" s="1109"/>
      <c r="AA131" s="1004">
        <v>16874897</v>
      </c>
      <c r="AB131" s="986"/>
      <c r="AC131" s="986"/>
      <c r="AD131" s="986"/>
      <c r="AE131" s="987"/>
      <c r="AF131" s="985">
        <v>17596759</v>
      </c>
      <c r="AG131" s="986"/>
      <c r="AH131" s="986"/>
      <c r="AI131" s="986"/>
      <c r="AJ131" s="987"/>
      <c r="AK131" s="985">
        <v>17037528</v>
      </c>
      <c r="AL131" s="986"/>
      <c r="AM131" s="986"/>
      <c r="AN131" s="986"/>
      <c r="AO131" s="987"/>
      <c r="AP131" s="1110"/>
      <c r="AQ131" s="1111"/>
      <c r="AR131" s="1111"/>
      <c r="AS131" s="1111"/>
      <c r="AT131" s="1112"/>
      <c r="AU131" s="233"/>
      <c r="AV131" s="233"/>
      <c r="AW131" s="233"/>
      <c r="AX131" s="1083" t="s">
        <v>519</v>
      </c>
      <c r="AY131" s="726"/>
      <c r="AZ131" s="726"/>
      <c r="BA131" s="726"/>
      <c r="BB131" s="726"/>
      <c r="BC131" s="726"/>
      <c r="BD131" s="726"/>
      <c r="BE131" s="1037"/>
      <c r="BF131" s="1084" t="s">
        <v>479</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520</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521</v>
      </c>
      <c r="W132" s="1094"/>
      <c r="X132" s="1094"/>
      <c r="Y132" s="1094"/>
      <c r="Z132" s="1095"/>
      <c r="AA132" s="1096">
        <v>6.9165399939999999</v>
      </c>
      <c r="AB132" s="1097"/>
      <c r="AC132" s="1097"/>
      <c r="AD132" s="1097"/>
      <c r="AE132" s="1098"/>
      <c r="AF132" s="1099">
        <v>6.4276040830000003</v>
      </c>
      <c r="AG132" s="1097"/>
      <c r="AH132" s="1097"/>
      <c r="AI132" s="1097"/>
      <c r="AJ132" s="1098"/>
      <c r="AK132" s="1099">
        <v>7.1643785409999996</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522</v>
      </c>
      <c r="W133" s="1077"/>
      <c r="X133" s="1077"/>
      <c r="Y133" s="1077"/>
      <c r="Z133" s="1078"/>
      <c r="AA133" s="1079">
        <v>7.8</v>
      </c>
      <c r="AB133" s="1080"/>
      <c r="AC133" s="1080"/>
      <c r="AD133" s="1080"/>
      <c r="AE133" s="1081"/>
      <c r="AF133" s="1079">
        <v>6.9</v>
      </c>
      <c r="AG133" s="1080"/>
      <c r="AH133" s="1080"/>
      <c r="AI133" s="1080"/>
      <c r="AJ133" s="1081"/>
      <c r="AK133" s="1079">
        <v>6.8</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GczP7V9k/OYWd66SH+5+KvLqfpsK43SQMQDovsuIEB3bYzUQBOPzsVQBHpIqj51kxVMaHXBZpu6YNGgkXADT0Q==" saltValue="duzPr3pXzz4ip4FCEkt4n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50" zoomScaleNormal="85" zoomScaleSheetLayoutView="5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523</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QGUWltR8GXUFRqsoL104eBqOOjMAM3PjTRwraiUmilhUqtotXliKtOtEW06m24LE8z+Hok35/78cSxrTHuz3gQ==" saltValue="M0Vabgs99qV/Vbv2itNGM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55" zoomScaleNormal="5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03XemE3PlkxU6+l5Fs1td6mZqq7fat8qm8NJrVF5K3ZXo73X6GwQEcQChxlu2AmcRCOXsrP2blQK2FS/+GOv3A==" saltValue="NLm1MuMaQD9iOYgUHCVZf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40" zoomScaleSheetLayoutView="4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524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525</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526</v>
      </c>
      <c r="AP7" s="272"/>
      <c r="AQ7" s="273" t="s">
        <v>527</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528</v>
      </c>
      <c r="AQ8" s="279" t="s">
        <v>529</v>
      </c>
      <c r="AR8" s="280" t="s">
        <v>530</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531</v>
      </c>
      <c r="AL9" s="1117"/>
      <c r="AM9" s="1117"/>
      <c r="AN9" s="1118"/>
      <c r="AO9" s="281">
        <v>6307564</v>
      </c>
      <c r="AP9" s="281">
        <v>95546</v>
      </c>
      <c r="AQ9" s="282">
        <v>86855</v>
      </c>
      <c r="AR9" s="283">
        <v>10</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532</v>
      </c>
      <c r="AL10" s="1117"/>
      <c r="AM10" s="1117"/>
      <c r="AN10" s="1118"/>
      <c r="AO10" s="284">
        <v>506856</v>
      </c>
      <c r="AP10" s="284">
        <v>7678</v>
      </c>
      <c r="AQ10" s="285">
        <v>6847</v>
      </c>
      <c r="AR10" s="286">
        <v>12.1</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533</v>
      </c>
      <c r="AL11" s="1117"/>
      <c r="AM11" s="1117"/>
      <c r="AN11" s="1118"/>
      <c r="AO11" s="284">
        <v>21634</v>
      </c>
      <c r="AP11" s="284">
        <v>328</v>
      </c>
      <c r="AQ11" s="285">
        <v>1522</v>
      </c>
      <c r="AR11" s="286">
        <v>-78.400000000000006</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534</v>
      </c>
      <c r="AL12" s="1117"/>
      <c r="AM12" s="1117"/>
      <c r="AN12" s="1118"/>
      <c r="AO12" s="284" t="s">
        <v>535</v>
      </c>
      <c r="AP12" s="284" t="s">
        <v>535</v>
      </c>
      <c r="AQ12" s="285">
        <v>12</v>
      </c>
      <c r="AR12" s="286" t="s">
        <v>535</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536</v>
      </c>
      <c r="AL13" s="1117"/>
      <c r="AM13" s="1117"/>
      <c r="AN13" s="1118"/>
      <c r="AO13" s="284">
        <v>85574</v>
      </c>
      <c r="AP13" s="284">
        <v>1296</v>
      </c>
      <c r="AQ13" s="285">
        <v>3290</v>
      </c>
      <c r="AR13" s="286">
        <v>-60.6</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537</v>
      </c>
      <c r="AL14" s="1117"/>
      <c r="AM14" s="1117"/>
      <c r="AN14" s="1118"/>
      <c r="AO14" s="284">
        <v>132504</v>
      </c>
      <c r="AP14" s="284">
        <v>2007</v>
      </c>
      <c r="AQ14" s="285">
        <v>1835</v>
      </c>
      <c r="AR14" s="286">
        <v>9.4</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538</v>
      </c>
      <c r="AL15" s="1120"/>
      <c r="AM15" s="1120"/>
      <c r="AN15" s="1121"/>
      <c r="AO15" s="284">
        <v>-403017</v>
      </c>
      <c r="AP15" s="284">
        <v>-6105</v>
      </c>
      <c r="AQ15" s="285">
        <v>-6144</v>
      </c>
      <c r="AR15" s="286">
        <v>-0.6</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190</v>
      </c>
      <c r="AL16" s="1120"/>
      <c r="AM16" s="1120"/>
      <c r="AN16" s="1121"/>
      <c r="AO16" s="284">
        <v>6651115</v>
      </c>
      <c r="AP16" s="284">
        <v>100750</v>
      </c>
      <c r="AQ16" s="285">
        <v>94217</v>
      </c>
      <c r="AR16" s="286">
        <v>6.9</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539</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540</v>
      </c>
      <c r="AP20" s="293" t="s">
        <v>541</v>
      </c>
      <c r="AQ20" s="294" t="s">
        <v>542</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543</v>
      </c>
      <c r="AL21" s="1123"/>
      <c r="AM21" s="1123"/>
      <c r="AN21" s="1124"/>
      <c r="AO21" s="297">
        <v>7.86</v>
      </c>
      <c r="AP21" s="298">
        <v>8.67</v>
      </c>
      <c r="AQ21" s="299">
        <v>-0.81</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544</v>
      </c>
      <c r="AL22" s="1123"/>
      <c r="AM22" s="1123"/>
      <c r="AN22" s="1124"/>
      <c r="AO22" s="302">
        <v>97.3</v>
      </c>
      <c r="AP22" s="303">
        <v>97.8</v>
      </c>
      <c r="AQ22" s="304">
        <v>-0.5</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545</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546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547</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526</v>
      </c>
      <c r="AP30" s="272"/>
      <c r="AQ30" s="273" t="s">
        <v>527</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528</v>
      </c>
      <c r="AQ31" s="279" t="s">
        <v>529</v>
      </c>
      <c r="AR31" s="280" t="s">
        <v>530</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548</v>
      </c>
      <c r="AL32" s="1131"/>
      <c r="AM32" s="1131"/>
      <c r="AN32" s="1132"/>
      <c r="AO32" s="312">
        <v>3512361</v>
      </c>
      <c r="AP32" s="312">
        <v>53205</v>
      </c>
      <c r="AQ32" s="313">
        <v>62389</v>
      </c>
      <c r="AR32" s="314">
        <v>-14.7</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549</v>
      </c>
      <c r="AL33" s="1131"/>
      <c r="AM33" s="1131"/>
      <c r="AN33" s="1132"/>
      <c r="AO33" s="312" t="s">
        <v>535</v>
      </c>
      <c r="AP33" s="312" t="s">
        <v>535</v>
      </c>
      <c r="AQ33" s="313" t="s">
        <v>535</v>
      </c>
      <c r="AR33" s="314" t="s">
        <v>535</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550</v>
      </c>
      <c r="AL34" s="1131"/>
      <c r="AM34" s="1131"/>
      <c r="AN34" s="1132"/>
      <c r="AO34" s="312" t="s">
        <v>535</v>
      </c>
      <c r="AP34" s="312" t="s">
        <v>535</v>
      </c>
      <c r="AQ34" s="313">
        <v>3</v>
      </c>
      <c r="AR34" s="314" t="s">
        <v>535</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551</v>
      </c>
      <c r="AL35" s="1131"/>
      <c r="AM35" s="1131"/>
      <c r="AN35" s="1132"/>
      <c r="AO35" s="312">
        <v>1115628</v>
      </c>
      <c r="AP35" s="312">
        <v>16899</v>
      </c>
      <c r="AQ35" s="313">
        <v>14672</v>
      </c>
      <c r="AR35" s="314">
        <v>15.2</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552</v>
      </c>
      <c r="AL36" s="1131"/>
      <c r="AM36" s="1131"/>
      <c r="AN36" s="1132"/>
      <c r="AO36" s="312">
        <v>919708</v>
      </c>
      <c r="AP36" s="312">
        <v>13932</v>
      </c>
      <c r="AQ36" s="313">
        <v>1817</v>
      </c>
      <c r="AR36" s="314">
        <v>666.8</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553</v>
      </c>
      <c r="AL37" s="1131"/>
      <c r="AM37" s="1131"/>
      <c r="AN37" s="1132"/>
      <c r="AO37" s="312">
        <v>39598</v>
      </c>
      <c r="AP37" s="312">
        <v>600</v>
      </c>
      <c r="AQ37" s="313">
        <v>585</v>
      </c>
      <c r="AR37" s="314">
        <v>2.6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554</v>
      </c>
      <c r="AL38" s="1134"/>
      <c r="AM38" s="1134"/>
      <c r="AN38" s="1135"/>
      <c r="AO38" s="315" t="s">
        <v>535</v>
      </c>
      <c r="AP38" s="315" t="s">
        <v>535</v>
      </c>
      <c r="AQ38" s="316">
        <v>1</v>
      </c>
      <c r="AR38" s="304" t="s">
        <v>535</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555</v>
      </c>
      <c r="AL39" s="1134"/>
      <c r="AM39" s="1134"/>
      <c r="AN39" s="1135"/>
      <c r="AO39" s="312">
        <v>-160094</v>
      </c>
      <c r="AP39" s="312">
        <v>-2425</v>
      </c>
      <c r="AQ39" s="313">
        <v>-3091</v>
      </c>
      <c r="AR39" s="314">
        <v>-21.5</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556</v>
      </c>
      <c r="AL40" s="1131"/>
      <c r="AM40" s="1131"/>
      <c r="AN40" s="1132"/>
      <c r="AO40" s="312">
        <v>-4206568</v>
      </c>
      <c r="AP40" s="312">
        <v>-63720</v>
      </c>
      <c r="AQ40" s="313">
        <v>-54269</v>
      </c>
      <c r="AR40" s="314">
        <v>17.399999999999999</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302</v>
      </c>
      <c r="AL41" s="1137"/>
      <c r="AM41" s="1137"/>
      <c r="AN41" s="1138"/>
      <c r="AO41" s="312">
        <v>1220633</v>
      </c>
      <c r="AP41" s="312">
        <v>18490</v>
      </c>
      <c r="AQ41" s="313">
        <v>22106</v>
      </c>
      <c r="AR41" s="314">
        <v>-16.399999999999999</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557</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558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559</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526</v>
      </c>
      <c r="AN49" s="1127" t="s">
        <v>560</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561</v>
      </c>
      <c r="AO50" s="329" t="s">
        <v>562</v>
      </c>
      <c r="AP50" s="330" t="s">
        <v>563</v>
      </c>
      <c r="AQ50" s="331" t="s">
        <v>564</v>
      </c>
      <c r="AR50" s="332" t="s">
        <v>565</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566</v>
      </c>
      <c r="AL51" s="325"/>
      <c r="AM51" s="333">
        <v>4631664</v>
      </c>
      <c r="AN51" s="334">
        <v>67804</v>
      </c>
      <c r="AO51" s="335">
        <v>-4.8</v>
      </c>
      <c r="AP51" s="336">
        <v>69185</v>
      </c>
      <c r="AQ51" s="337">
        <v>-2</v>
      </c>
      <c r="AR51" s="338">
        <v>-2.8</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567</v>
      </c>
      <c r="AM52" s="341">
        <v>2840196</v>
      </c>
      <c r="AN52" s="342">
        <v>41578</v>
      </c>
      <c r="AO52" s="343">
        <v>27.8</v>
      </c>
      <c r="AP52" s="344">
        <v>38519</v>
      </c>
      <c r="AQ52" s="345">
        <v>3</v>
      </c>
      <c r="AR52" s="346">
        <v>24.8</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568</v>
      </c>
      <c r="AL53" s="325"/>
      <c r="AM53" s="333">
        <v>5599635</v>
      </c>
      <c r="AN53" s="334">
        <v>82683</v>
      </c>
      <c r="AO53" s="335">
        <v>21.9</v>
      </c>
      <c r="AP53" s="336">
        <v>70166</v>
      </c>
      <c r="AQ53" s="337">
        <v>1.4</v>
      </c>
      <c r="AR53" s="338">
        <v>20.5</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567</v>
      </c>
      <c r="AM54" s="341">
        <v>1847410</v>
      </c>
      <c r="AN54" s="342">
        <v>27279</v>
      </c>
      <c r="AO54" s="343">
        <v>-34.4</v>
      </c>
      <c r="AP54" s="344">
        <v>36115</v>
      </c>
      <c r="AQ54" s="345">
        <v>-6.2</v>
      </c>
      <c r="AR54" s="346">
        <v>-28.2</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569</v>
      </c>
      <c r="AL55" s="325"/>
      <c r="AM55" s="333">
        <v>6231623</v>
      </c>
      <c r="AN55" s="334">
        <v>92893</v>
      </c>
      <c r="AO55" s="335">
        <v>12.3</v>
      </c>
      <c r="AP55" s="336">
        <v>70329</v>
      </c>
      <c r="AQ55" s="337">
        <v>0.2</v>
      </c>
      <c r="AR55" s="338">
        <v>12.1</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567</v>
      </c>
      <c r="AM56" s="341">
        <v>2048387</v>
      </c>
      <c r="AN56" s="342">
        <v>30535</v>
      </c>
      <c r="AO56" s="343">
        <v>11.9</v>
      </c>
      <c r="AP56" s="344">
        <v>39403</v>
      </c>
      <c r="AQ56" s="345">
        <v>9.1</v>
      </c>
      <c r="AR56" s="346">
        <v>2.8</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570</v>
      </c>
      <c r="AL57" s="325"/>
      <c r="AM57" s="333">
        <v>6108230</v>
      </c>
      <c r="AN57" s="334">
        <v>91814</v>
      </c>
      <c r="AO57" s="335">
        <v>-1.2</v>
      </c>
      <c r="AP57" s="336">
        <v>71871</v>
      </c>
      <c r="AQ57" s="337">
        <v>2.2000000000000002</v>
      </c>
      <c r="AR57" s="338">
        <v>-3.4</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567</v>
      </c>
      <c r="AM58" s="341">
        <v>3213439</v>
      </c>
      <c r="AN58" s="342">
        <v>48302</v>
      </c>
      <c r="AO58" s="343">
        <v>58.2</v>
      </c>
      <c r="AP58" s="344">
        <v>38232</v>
      </c>
      <c r="AQ58" s="345">
        <v>-3</v>
      </c>
      <c r="AR58" s="346">
        <v>61.2</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571</v>
      </c>
      <c r="AL59" s="325"/>
      <c r="AM59" s="333">
        <v>4318651</v>
      </c>
      <c r="AN59" s="334">
        <v>65418</v>
      </c>
      <c r="AO59" s="335">
        <v>-28.7</v>
      </c>
      <c r="AP59" s="336">
        <v>71807</v>
      </c>
      <c r="AQ59" s="337">
        <v>-0.1</v>
      </c>
      <c r="AR59" s="338">
        <v>-28.6</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567</v>
      </c>
      <c r="AM60" s="341">
        <v>2190622</v>
      </c>
      <c r="AN60" s="342">
        <v>33183</v>
      </c>
      <c r="AO60" s="343">
        <v>-31.3</v>
      </c>
      <c r="AP60" s="344">
        <v>37333</v>
      </c>
      <c r="AQ60" s="345">
        <v>-2.4</v>
      </c>
      <c r="AR60" s="346">
        <v>-28.9</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572</v>
      </c>
      <c r="AL61" s="347"/>
      <c r="AM61" s="348">
        <v>5377961</v>
      </c>
      <c r="AN61" s="349">
        <v>80122</v>
      </c>
      <c r="AO61" s="350">
        <v>-0.1</v>
      </c>
      <c r="AP61" s="351">
        <v>70672</v>
      </c>
      <c r="AQ61" s="352">
        <v>0.3</v>
      </c>
      <c r="AR61" s="338">
        <v>-0.4</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567</v>
      </c>
      <c r="AM62" s="341">
        <v>2428011</v>
      </c>
      <c r="AN62" s="342">
        <v>36175</v>
      </c>
      <c r="AO62" s="343">
        <v>6.4</v>
      </c>
      <c r="AP62" s="344">
        <v>37920</v>
      </c>
      <c r="AQ62" s="345">
        <v>0.1</v>
      </c>
      <c r="AR62" s="346">
        <v>6.3</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TkphG8xN/uKid8pXEeeUg3M/eGzWFISD1q+bVwBWy1tKxVmXEpaIC0COXAg+w6Pb2Qt/AgF7Nu+OUpSq0IwegQ==" saltValue="zSHtTmEtRaSGtM/T2v7xw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31" zoomScale="40" zoomScaleNormal="4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574</v>
      </c>
    </row>
    <row r="121" spans="125:125" ht="13.5" hidden="1" customHeight="1" x14ac:dyDescent="0.15">
      <c r="DU121" s="259"/>
    </row>
  </sheetData>
  <sheetProtection algorithmName="SHA-512" hashValue="Fj7/T7BH3HP8otY8TkvwXgoYBSEPwhwg7Nj19qBcod9PCF9cGU2gdzBxE4WIVyWAOPZXLUOnCVqr5cjHEj0DUQ==" saltValue="1Ou9etKbjXWXt7xz54CH1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7" zoomScale="25" zoomScaleNormal="2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575</v>
      </c>
    </row>
  </sheetData>
  <sheetProtection algorithmName="SHA-512" hashValue="wEMD6ern33miLwdpU83j0HisbB79Zv9I886BEYB9RjIRnJhaPM2M1Eu7v/5ktDcVMLsM2SRBg2DVAaTYWZsUfg==" saltValue="ny/QCvlODTS9GkJFsmlEp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40" zoomScaleNormal="4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576</v>
      </c>
      <c r="G46" s="8" t="s">
        <v>577</v>
      </c>
      <c r="H46" s="8" t="s">
        <v>578</v>
      </c>
      <c r="I46" s="8" t="s">
        <v>579</v>
      </c>
      <c r="J46" s="9" t="s">
        <v>580</v>
      </c>
    </row>
    <row r="47" spans="2:10" ht="57.75" customHeight="1" x14ac:dyDescent="0.15">
      <c r="B47" s="10"/>
      <c r="C47" s="1139" t="s">
        <v>3</v>
      </c>
      <c r="D47" s="1139"/>
      <c r="E47" s="1140"/>
      <c r="F47" s="11">
        <v>26.44</v>
      </c>
      <c r="G47" s="12">
        <v>27.5</v>
      </c>
      <c r="H47" s="12">
        <v>25.17</v>
      </c>
      <c r="I47" s="12">
        <v>26.32</v>
      </c>
      <c r="J47" s="13">
        <v>26.4</v>
      </c>
    </row>
    <row r="48" spans="2:10" ht="57.75" customHeight="1" x14ac:dyDescent="0.15">
      <c r="B48" s="14"/>
      <c r="C48" s="1141" t="s">
        <v>4</v>
      </c>
      <c r="D48" s="1141"/>
      <c r="E48" s="1142"/>
      <c r="F48" s="15">
        <v>4.3</v>
      </c>
      <c r="G48" s="16">
        <v>4.67</v>
      </c>
      <c r="H48" s="16">
        <v>4.41</v>
      </c>
      <c r="I48" s="16">
        <v>4.2300000000000004</v>
      </c>
      <c r="J48" s="17">
        <v>4.58</v>
      </c>
    </row>
    <row r="49" spans="2:10" ht="57.75" customHeight="1" thickBot="1" x14ac:dyDescent="0.2">
      <c r="B49" s="18"/>
      <c r="C49" s="1143" t="s">
        <v>5</v>
      </c>
      <c r="D49" s="1143"/>
      <c r="E49" s="1144"/>
      <c r="F49" s="19">
        <v>3.86</v>
      </c>
      <c r="G49" s="20">
        <v>2.4900000000000002</v>
      </c>
      <c r="H49" s="20">
        <v>0.48</v>
      </c>
      <c r="I49" s="20">
        <v>3.96</v>
      </c>
      <c r="J49" s="21">
        <v>0.48</v>
      </c>
    </row>
    <row r="50" spans="2:10" x14ac:dyDescent="0.15"/>
  </sheetData>
  <sheetProtection algorithmName="SHA-512" hashValue="ssdKmcIgzNScSuWXSL7z6/CR90WnJ7EvM9qaibIpyPjYgJLKbTwXgFO0M7rfLGrJvX+BGY7DU/h3CPrTFZGgXQ==" saltValue="BqA648W8S0558VBKEzXoQ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40" zoomScaleNormal="4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576</v>
      </c>
      <c r="G33" s="29" t="s">
        <v>577</v>
      </c>
      <c r="H33" s="29" t="s">
        <v>578</v>
      </c>
      <c r="I33" s="29" t="s">
        <v>579</v>
      </c>
      <c r="J33" s="30" t="s">
        <v>580</v>
      </c>
      <c r="K33" s="22"/>
      <c r="L33" s="22"/>
      <c r="M33" s="22"/>
      <c r="N33" s="22"/>
      <c r="O33" s="22"/>
      <c r="P33" s="22"/>
    </row>
    <row r="34" spans="1:16" ht="39" customHeight="1" x14ac:dyDescent="0.15">
      <c r="A34" s="22"/>
      <c r="B34" s="31"/>
      <c r="C34" s="1151" t="s">
        <v>581</v>
      </c>
      <c r="D34" s="1151"/>
      <c r="E34" s="1152"/>
      <c r="F34" s="32">
        <v>7.14</v>
      </c>
      <c r="G34" s="33">
        <v>7.44</v>
      </c>
      <c r="H34" s="33">
        <v>8.17</v>
      </c>
      <c r="I34" s="33">
        <v>8.2899999999999991</v>
      </c>
      <c r="J34" s="34">
        <v>7.99</v>
      </c>
      <c r="K34" s="22"/>
      <c r="L34" s="22"/>
      <c r="M34" s="22"/>
      <c r="N34" s="22"/>
      <c r="O34" s="22"/>
      <c r="P34" s="22"/>
    </row>
    <row r="35" spans="1:16" ht="39" customHeight="1" x14ac:dyDescent="0.15">
      <c r="A35" s="22"/>
      <c r="B35" s="35"/>
      <c r="C35" s="1145" t="s">
        <v>582</v>
      </c>
      <c r="D35" s="1146"/>
      <c r="E35" s="1147"/>
      <c r="F35" s="36">
        <v>3.21</v>
      </c>
      <c r="G35" s="37">
        <v>3.1</v>
      </c>
      <c r="H35" s="37">
        <v>3.55</v>
      </c>
      <c r="I35" s="37">
        <v>3.87</v>
      </c>
      <c r="J35" s="38">
        <v>4.78</v>
      </c>
      <c r="K35" s="22"/>
      <c r="L35" s="22"/>
      <c r="M35" s="22"/>
      <c r="N35" s="22"/>
      <c r="O35" s="22"/>
      <c r="P35" s="22"/>
    </row>
    <row r="36" spans="1:16" ht="39" customHeight="1" x14ac:dyDescent="0.15">
      <c r="A36" s="22"/>
      <c r="B36" s="35"/>
      <c r="C36" s="1145" t="s">
        <v>583</v>
      </c>
      <c r="D36" s="1146"/>
      <c r="E36" s="1147"/>
      <c r="F36" s="36">
        <v>4.3</v>
      </c>
      <c r="G36" s="37">
        <v>4.67</v>
      </c>
      <c r="H36" s="37">
        <v>4.41</v>
      </c>
      <c r="I36" s="37">
        <v>4.2300000000000004</v>
      </c>
      <c r="J36" s="38">
        <v>4.58</v>
      </c>
      <c r="K36" s="22"/>
      <c r="L36" s="22"/>
      <c r="M36" s="22"/>
      <c r="N36" s="22"/>
      <c r="O36" s="22"/>
      <c r="P36" s="22"/>
    </row>
    <row r="37" spans="1:16" ht="39" customHeight="1" x14ac:dyDescent="0.15">
      <c r="A37" s="22"/>
      <c r="B37" s="35"/>
      <c r="C37" s="1145" t="s">
        <v>584</v>
      </c>
      <c r="D37" s="1146"/>
      <c r="E37" s="1147"/>
      <c r="F37" s="36">
        <v>1.04</v>
      </c>
      <c r="G37" s="37">
        <v>1.06</v>
      </c>
      <c r="H37" s="37">
        <v>0.92</v>
      </c>
      <c r="I37" s="37">
        <v>0.81</v>
      </c>
      <c r="J37" s="38">
        <v>0.9</v>
      </c>
      <c r="K37" s="22"/>
      <c r="L37" s="22"/>
      <c r="M37" s="22"/>
      <c r="N37" s="22"/>
      <c r="O37" s="22"/>
      <c r="P37" s="22"/>
    </row>
    <row r="38" spans="1:16" ht="39" customHeight="1" x14ac:dyDescent="0.15">
      <c r="A38" s="22"/>
      <c r="B38" s="35"/>
      <c r="C38" s="1145" t="s">
        <v>585</v>
      </c>
      <c r="D38" s="1146"/>
      <c r="E38" s="1147"/>
      <c r="F38" s="36">
        <v>0.59</v>
      </c>
      <c r="G38" s="37">
        <v>0.35</v>
      </c>
      <c r="H38" s="37">
        <v>0.63</v>
      </c>
      <c r="I38" s="37">
        <v>0.5</v>
      </c>
      <c r="J38" s="38">
        <v>0.64</v>
      </c>
      <c r="K38" s="22"/>
      <c r="L38" s="22"/>
      <c r="M38" s="22"/>
      <c r="N38" s="22"/>
      <c r="O38" s="22"/>
      <c r="P38" s="22"/>
    </row>
    <row r="39" spans="1:16" ht="39" customHeight="1" x14ac:dyDescent="0.15">
      <c r="A39" s="22"/>
      <c r="B39" s="35"/>
      <c r="C39" s="1145" t="s">
        <v>586</v>
      </c>
      <c r="D39" s="1146"/>
      <c r="E39" s="1147"/>
      <c r="F39" s="36">
        <v>0</v>
      </c>
      <c r="G39" s="37">
        <v>0.32</v>
      </c>
      <c r="H39" s="37">
        <v>0.54</v>
      </c>
      <c r="I39" s="37">
        <v>0.38</v>
      </c>
      <c r="J39" s="38">
        <v>0.22</v>
      </c>
      <c r="K39" s="22"/>
      <c r="L39" s="22"/>
      <c r="M39" s="22"/>
      <c r="N39" s="22"/>
      <c r="O39" s="22"/>
      <c r="P39" s="22"/>
    </row>
    <row r="40" spans="1:16" ht="39" customHeight="1" x14ac:dyDescent="0.15">
      <c r="A40" s="22"/>
      <c r="B40" s="35"/>
      <c r="C40" s="1145" t="s">
        <v>587</v>
      </c>
      <c r="D40" s="1146"/>
      <c r="E40" s="1147"/>
      <c r="F40" s="36">
        <v>0.03</v>
      </c>
      <c r="G40" s="37">
        <v>0.04</v>
      </c>
      <c r="H40" s="37">
        <v>0.04</v>
      </c>
      <c r="I40" s="37">
        <v>0.04</v>
      </c>
      <c r="J40" s="38">
        <v>0.05</v>
      </c>
      <c r="K40" s="22"/>
      <c r="L40" s="22"/>
      <c r="M40" s="22"/>
      <c r="N40" s="22"/>
      <c r="O40" s="22"/>
      <c r="P40" s="22"/>
    </row>
    <row r="41" spans="1:16" ht="39" customHeight="1" x14ac:dyDescent="0.15">
      <c r="A41" s="22"/>
      <c r="B41" s="35"/>
      <c r="C41" s="1145" t="s">
        <v>588</v>
      </c>
      <c r="D41" s="1146"/>
      <c r="E41" s="1147"/>
      <c r="F41" s="36">
        <v>0</v>
      </c>
      <c r="G41" s="37">
        <v>0</v>
      </c>
      <c r="H41" s="37">
        <v>0</v>
      </c>
      <c r="I41" s="37">
        <v>0</v>
      </c>
      <c r="J41" s="38">
        <v>0</v>
      </c>
      <c r="K41" s="22"/>
      <c r="L41" s="22"/>
      <c r="M41" s="22"/>
      <c r="N41" s="22"/>
      <c r="O41" s="22"/>
      <c r="P41" s="22"/>
    </row>
    <row r="42" spans="1:16" ht="39" customHeight="1" x14ac:dyDescent="0.15">
      <c r="A42" s="22"/>
      <c r="B42" s="39"/>
      <c r="C42" s="1145" t="s">
        <v>589</v>
      </c>
      <c r="D42" s="1146"/>
      <c r="E42" s="1147"/>
      <c r="F42" s="36" t="s">
        <v>535</v>
      </c>
      <c r="G42" s="37" t="s">
        <v>535</v>
      </c>
      <c r="H42" s="37" t="s">
        <v>535</v>
      </c>
      <c r="I42" s="37" t="s">
        <v>535</v>
      </c>
      <c r="J42" s="38" t="s">
        <v>535</v>
      </c>
      <c r="K42" s="22"/>
      <c r="L42" s="22"/>
      <c r="M42" s="22"/>
      <c r="N42" s="22"/>
      <c r="O42" s="22"/>
      <c r="P42" s="22"/>
    </row>
    <row r="43" spans="1:16" ht="39" customHeight="1" thickBot="1" x14ac:dyDescent="0.2">
      <c r="A43" s="22"/>
      <c r="B43" s="40"/>
      <c r="C43" s="1148" t="s">
        <v>590</v>
      </c>
      <c r="D43" s="1149"/>
      <c r="E43" s="1150"/>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sWwNHwxJKfq2TQ2imzjskATmICVmhGbPHSzoWJfdufz7p53nGDJqMmTk/9JRw0S39n98UsM5ywCiDIOv1r+jhA==" saltValue="C4c8g74IAz5DNy4UZ3pdf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40" zoomScaleNormal="40" zoomScaleSheetLayoutView="55" workbookViewId="0">
      <selection activeCell="N47" sqref="N47"/>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576</v>
      </c>
      <c r="L44" s="56" t="s">
        <v>577</v>
      </c>
      <c r="M44" s="56" t="s">
        <v>578</v>
      </c>
      <c r="N44" s="56" t="s">
        <v>579</v>
      </c>
      <c r="O44" s="57" t="s">
        <v>580</v>
      </c>
      <c r="P44" s="48"/>
      <c r="Q44" s="48"/>
      <c r="R44" s="48"/>
      <c r="S44" s="48"/>
      <c r="T44" s="48"/>
      <c r="U44" s="48"/>
    </row>
    <row r="45" spans="1:21" ht="30.75" customHeight="1" x14ac:dyDescent="0.15">
      <c r="A45" s="48"/>
      <c r="B45" s="1153" t="s">
        <v>11</v>
      </c>
      <c r="C45" s="1154"/>
      <c r="D45" s="58"/>
      <c r="E45" s="1159" t="s">
        <v>12</v>
      </c>
      <c r="F45" s="1159"/>
      <c r="G45" s="1159"/>
      <c r="H45" s="1159"/>
      <c r="I45" s="1159"/>
      <c r="J45" s="1160"/>
      <c r="K45" s="59">
        <v>3818</v>
      </c>
      <c r="L45" s="60">
        <v>3652</v>
      </c>
      <c r="M45" s="60">
        <v>3617</v>
      </c>
      <c r="N45" s="60">
        <v>3456</v>
      </c>
      <c r="O45" s="61">
        <v>3512</v>
      </c>
      <c r="P45" s="48"/>
      <c r="Q45" s="48"/>
      <c r="R45" s="48"/>
      <c r="S45" s="48"/>
      <c r="T45" s="48"/>
      <c r="U45" s="48"/>
    </row>
    <row r="46" spans="1:21" ht="30.75" customHeight="1" x14ac:dyDescent="0.15">
      <c r="A46" s="48"/>
      <c r="B46" s="1155"/>
      <c r="C46" s="1156"/>
      <c r="D46" s="62"/>
      <c r="E46" s="1161" t="s">
        <v>13</v>
      </c>
      <c r="F46" s="1161"/>
      <c r="G46" s="1161"/>
      <c r="H46" s="1161"/>
      <c r="I46" s="1161"/>
      <c r="J46" s="1162"/>
      <c r="K46" s="63" t="s">
        <v>535</v>
      </c>
      <c r="L46" s="64" t="s">
        <v>535</v>
      </c>
      <c r="M46" s="64" t="s">
        <v>535</v>
      </c>
      <c r="N46" s="64" t="s">
        <v>535</v>
      </c>
      <c r="O46" s="65" t="s">
        <v>535</v>
      </c>
      <c r="P46" s="48"/>
      <c r="Q46" s="48"/>
      <c r="R46" s="48"/>
      <c r="S46" s="48"/>
      <c r="T46" s="48"/>
      <c r="U46" s="48"/>
    </row>
    <row r="47" spans="1:21" ht="30.75" customHeight="1" x14ac:dyDescent="0.15">
      <c r="A47" s="48"/>
      <c r="B47" s="1155"/>
      <c r="C47" s="1156"/>
      <c r="D47" s="62"/>
      <c r="E47" s="1161" t="s">
        <v>14</v>
      </c>
      <c r="F47" s="1161"/>
      <c r="G47" s="1161"/>
      <c r="H47" s="1161"/>
      <c r="I47" s="1161"/>
      <c r="J47" s="1162"/>
      <c r="K47" s="63" t="s">
        <v>535</v>
      </c>
      <c r="L47" s="64" t="s">
        <v>535</v>
      </c>
      <c r="M47" s="64" t="s">
        <v>535</v>
      </c>
      <c r="N47" s="64" t="s">
        <v>535</v>
      </c>
      <c r="O47" s="65" t="s">
        <v>535</v>
      </c>
      <c r="P47" s="48"/>
      <c r="Q47" s="48"/>
      <c r="R47" s="48"/>
      <c r="S47" s="48"/>
      <c r="T47" s="48"/>
      <c r="U47" s="48"/>
    </row>
    <row r="48" spans="1:21" ht="30.75" customHeight="1" x14ac:dyDescent="0.15">
      <c r="A48" s="48"/>
      <c r="B48" s="1155"/>
      <c r="C48" s="1156"/>
      <c r="D48" s="62"/>
      <c r="E48" s="1161" t="s">
        <v>15</v>
      </c>
      <c r="F48" s="1161"/>
      <c r="G48" s="1161"/>
      <c r="H48" s="1161"/>
      <c r="I48" s="1161"/>
      <c r="J48" s="1162"/>
      <c r="K48" s="63">
        <v>1234</v>
      </c>
      <c r="L48" s="64">
        <v>1217</v>
      </c>
      <c r="M48" s="64">
        <v>1208</v>
      </c>
      <c r="N48" s="64">
        <v>1226</v>
      </c>
      <c r="O48" s="65">
        <v>1116</v>
      </c>
      <c r="P48" s="48"/>
      <c r="Q48" s="48"/>
      <c r="R48" s="48"/>
      <c r="S48" s="48"/>
      <c r="T48" s="48"/>
      <c r="U48" s="48"/>
    </row>
    <row r="49" spans="1:21" ht="30.75" customHeight="1" x14ac:dyDescent="0.15">
      <c r="A49" s="48"/>
      <c r="B49" s="1155"/>
      <c r="C49" s="1156"/>
      <c r="D49" s="62"/>
      <c r="E49" s="1161" t="s">
        <v>16</v>
      </c>
      <c r="F49" s="1161"/>
      <c r="G49" s="1161"/>
      <c r="H49" s="1161"/>
      <c r="I49" s="1161"/>
      <c r="J49" s="1162"/>
      <c r="K49" s="63">
        <v>968</v>
      </c>
      <c r="L49" s="64">
        <v>839</v>
      </c>
      <c r="M49" s="64">
        <v>802</v>
      </c>
      <c r="N49" s="64">
        <v>820</v>
      </c>
      <c r="O49" s="65">
        <v>920</v>
      </c>
      <c r="P49" s="48"/>
      <c r="Q49" s="48"/>
      <c r="R49" s="48"/>
      <c r="S49" s="48"/>
      <c r="T49" s="48"/>
      <c r="U49" s="48"/>
    </row>
    <row r="50" spans="1:21" ht="30.75" customHeight="1" x14ac:dyDescent="0.15">
      <c r="A50" s="48"/>
      <c r="B50" s="1155"/>
      <c r="C50" s="1156"/>
      <c r="D50" s="62"/>
      <c r="E50" s="1161" t="s">
        <v>17</v>
      </c>
      <c r="F50" s="1161"/>
      <c r="G50" s="1161"/>
      <c r="H50" s="1161"/>
      <c r="I50" s="1161"/>
      <c r="J50" s="1162"/>
      <c r="K50" s="63">
        <v>33</v>
      </c>
      <c r="L50" s="64">
        <v>26</v>
      </c>
      <c r="M50" s="64">
        <v>32</v>
      </c>
      <c r="N50" s="64">
        <v>37</v>
      </c>
      <c r="O50" s="65">
        <v>40</v>
      </c>
      <c r="P50" s="48"/>
      <c r="Q50" s="48"/>
      <c r="R50" s="48"/>
      <c r="S50" s="48"/>
      <c r="T50" s="48"/>
      <c r="U50" s="48"/>
    </row>
    <row r="51" spans="1:21" ht="30.75" customHeight="1" x14ac:dyDescent="0.15">
      <c r="A51" s="48"/>
      <c r="B51" s="1157"/>
      <c r="C51" s="1158"/>
      <c r="D51" s="66"/>
      <c r="E51" s="1161" t="s">
        <v>18</v>
      </c>
      <c r="F51" s="1161"/>
      <c r="G51" s="1161"/>
      <c r="H51" s="1161"/>
      <c r="I51" s="1161"/>
      <c r="J51" s="1162"/>
      <c r="K51" s="63" t="s">
        <v>535</v>
      </c>
      <c r="L51" s="64" t="s">
        <v>535</v>
      </c>
      <c r="M51" s="64" t="s">
        <v>535</v>
      </c>
      <c r="N51" s="64" t="s">
        <v>535</v>
      </c>
      <c r="O51" s="65" t="s">
        <v>535</v>
      </c>
      <c r="P51" s="48"/>
      <c r="Q51" s="48"/>
      <c r="R51" s="48"/>
      <c r="S51" s="48"/>
      <c r="T51" s="48"/>
      <c r="U51" s="48"/>
    </row>
    <row r="52" spans="1:21" ht="30.75" customHeight="1" x14ac:dyDescent="0.15">
      <c r="A52" s="48"/>
      <c r="B52" s="1163" t="s">
        <v>19</v>
      </c>
      <c r="C52" s="1164"/>
      <c r="D52" s="66"/>
      <c r="E52" s="1161" t="s">
        <v>20</v>
      </c>
      <c r="F52" s="1161"/>
      <c r="G52" s="1161"/>
      <c r="H52" s="1161"/>
      <c r="I52" s="1161"/>
      <c r="J52" s="1162"/>
      <c r="K52" s="63">
        <v>4547</v>
      </c>
      <c r="L52" s="64">
        <v>4536</v>
      </c>
      <c r="M52" s="64">
        <v>4493</v>
      </c>
      <c r="N52" s="64">
        <v>4407</v>
      </c>
      <c r="O52" s="65">
        <v>4366</v>
      </c>
      <c r="P52" s="48"/>
      <c r="Q52" s="48"/>
      <c r="R52" s="48"/>
      <c r="S52" s="48"/>
      <c r="T52" s="48"/>
      <c r="U52" s="48"/>
    </row>
    <row r="53" spans="1:21" ht="30.75" customHeight="1" thickBot="1" x14ac:dyDescent="0.2">
      <c r="A53" s="48"/>
      <c r="B53" s="1165" t="s">
        <v>21</v>
      </c>
      <c r="C53" s="1166"/>
      <c r="D53" s="67"/>
      <c r="E53" s="1167" t="s">
        <v>22</v>
      </c>
      <c r="F53" s="1167"/>
      <c r="G53" s="1167"/>
      <c r="H53" s="1167"/>
      <c r="I53" s="1167"/>
      <c r="J53" s="1168"/>
      <c r="K53" s="68">
        <v>1506</v>
      </c>
      <c r="L53" s="69">
        <v>1198</v>
      </c>
      <c r="M53" s="69">
        <v>1166</v>
      </c>
      <c r="N53" s="69">
        <v>1132</v>
      </c>
      <c r="O53" s="70">
        <v>1222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591</v>
      </c>
      <c r="P56" s="48"/>
      <c r="Q56" s="48"/>
      <c r="R56" s="48"/>
      <c r="S56" s="48"/>
      <c r="T56" s="48"/>
      <c r="U56" s="48"/>
    </row>
    <row r="57" spans="1:21" ht="31.5" customHeight="1" thickBot="1" x14ac:dyDescent="0.2">
      <c r="A57" s="48"/>
      <c r="B57" s="76"/>
      <c r="C57" s="77"/>
      <c r="D57" s="77"/>
      <c r="E57" s="78"/>
      <c r="F57" s="78"/>
      <c r="G57" s="78"/>
      <c r="H57" s="78"/>
      <c r="I57" s="78"/>
      <c r="J57" s="79" t="s">
        <v>2</v>
      </c>
      <c r="K57" s="80" t="s">
        <v>592</v>
      </c>
      <c r="L57" s="81" t="s">
        <v>593</v>
      </c>
      <c r="M57" s="81" t="s">
        <v>594</v>
      </c>
      <c r="N57" s="81" t="s">
        <v>595</v>
      </c>
      <c r="O57" s="82" t="s">
        <v>596</v>
      </c>
      <c r="P57" s="48"/>
      <c r="Q57" s="48"/>
      <c r="R57" s="48"/>
      <c r="S57" s="48"/>
      <c r="T57" s="48"/>
      <c r="U57" s="48"/>
    </row>
    <row r="58" spans="1:21" ht="31.5" customHeight="1" x14ac:dyDescent="0.15">
      <c r="B58" s="1169" t="s">
        <v>26</v>
      </c>
      <c r="C58" s="1170"/>
      <c r="D58" s="1175" t="s">
        <v>27</v>
      </c>
      <c r="E58" s="1176"/>
      <c r="F58" s="1176"/>
      <c r="G58" s="1176"/>
      <c r="H58" s="1176"/>
      <c r="I58" s="1176"/>
      <c r="J58" s="1177"/>
      <c r="K58" s="83"/>
      <c r="L58" s="84"/>
      <c r="M58" s="84"/>
      <c r="N58" s="84"/>
      <c r="O58" s="85"/>
    </row>
    <row r="59" spans="1:21" ht="31.5" customHeight="1" x14ac:dyDescent="0.15">
      <c r="B59" s="1171"/>
      <c r="C59" s="1172"/>
      <c r="D59" s="1178" t="s">
        <v>28</v>
      </c>
      <c r="E59" s="1179"/>
      <c r="F59" s="1179"/>
      <c r="G59" s="1179"/>
      <c r="H59" s="1179"/>
      <c r="I59" s="1179"/>
      <c r="J59" s="1180"/>
      <c r="K59" s="86"/>
      <c r="L59" s="87"/>
      <c r="M59" s="87"/>
      <c r="N59" s="87"/>
      <c r="O59" s="88"/>
    </row>
    <row r="60" spans="1:21" ht="31.5" customHeight="1" thickBot="1" x14ac:dyDescent="0.2">
      <c r="B60" s="1173"/>
      <c r="C60" s="1174"/>
      <c r="D60" s="1181" t="s">
        <v>29</v>
      </c>
      <c r="E60" s="1182"/>
      <c r="F60" s="1182"/>
      <c r="G60" s="1182"/>
      <c r="H60" s="1182"/>
      <c r="I60" s="1182"/>
      <c r="J60" s="1183"/>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cLvfgP4dTs+aZ/1USO3M2MALQGUnVUktH7qXqbe58RCgjisAIM8g5m1Cpn/VXWDCBMMxYMccNPQVydM6YZr1cg==" saltValue="Z3bG9wcTlE5ALRodm9Ncn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55" zoomScaleNormal="5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576</v>
      </c>
      <c r="J40" s="103" t="s">
        <v>577</v>
      </c>
      <c r="K40" s="103" t="s">
        <v>578</v>
      </c>
      <c r="L40" s="103" t="s">
        <v>579</v>
      </c>
      <c r="M40" s="104" t="s">
        <v>580</v>
      </c>
    </row>
    <row r="41" spans="2:13" ht="27.75" customHeight="1" x14ac:dyDescent="0.15">
      <c r="B41" s="1184" t="s">
        <v>32</v>
      </c>
      <c r="C41" s="1185"/>
      <c r="D41" s="105"/>
      <c r="E41" s="1190" t="s">
        <v>33</v>
      </c>
      <c r="F41" s="1190"/>
      <c r="G41" s="1190"/>
      <c r="H41" s="1191"/>
      <c r="I41" s="355">
        <v>31306</v>
      </c>
      <c r="J41" s="356">
        <v>30934</v>
      </c>
      <c r="K41" s="356">
        <v>30577</v>
      </c>
      <c r="L41" s="356">
        <v>30310</v>
      </c>
      <c r="M41" s="357">
        <v>28638</v>
      </c>
    </row>
    <row r="42" spans="2:13" ht="27.75" customHeight="1" x14ac:dyDescent="0.15">
      <c r="B42" s="1186"/>
      <c r="C42" s="1187"/>
      <c r="D42" s="106"/>
      <c r="E42" s="1192" t="s">
        <v>34</v>
      </c>
      <c r="F42" s="1192"/>
      <c r="G42" s="1192"/>
      <c r="H42" s="1193"/>
      <c r="I42" s="358">
        <v>117</v>
      </c>
      <c r="J42" s="359">
        <v>92</v>
      </c>
      <c r="K42" s="359">
        <v>74</v>
      </c>
      <c r="L42" s="359">
        <v>62</v>
      </c>
      <c r="M42" s="360">
        <v>51</v>
      </c>
    </row>
    <row r="43" spans="2:13" ht="27.75" customHeight="1" x14ac:dyDescent="0.15">
      <c r="B43" s="1186"/>
      <c r="C43" s="1187"/>
      <c r="D43" s="106"/>
      <c r="E43" s="1192" t="s">
        <v>35</v>
      </c>
      <c r="F43" s="1192"/>
      <c r="G43" s="1192"/>
      <c r="H43" s="1193"/>
      <c r="I43" s="358">
        <v>20470</v>
      </c>
      <c r="J43" s="359">
        <v>18755</v>
      </c>
      <c r="K43" s="359">
        <v>16965</v>
      </c>
      <c r="L43" s="359">
        <v>15620</v>
      </c>
      <c r="M43" s="360">
        <v>13787</v>
      </c>
    </row>
    <row r="44" spans="2:13" ht="27.75" customHeight="1" x14ac:dyDescent="0.15">
      <c r="B44" s="1186"/>
      <c r="C44" s="1187"/>
      <c r="D44" s="106"/>
      <c r="E44" s="1192" t="s">
        <v>36</v>
      </c>
      <c r="F44" s="1192"/>
      <c r="G44" s="1192"/>
      <c r="H44" s="1193"/>
      <c r="I44" s="358">
        <v>8920</v>
      </c>
      <c r="J44" s="359">
        <v>8245</v>
      </c>
      <c r="K44" s="359">
        <v>7736</v>
      </c>
      <c r="L44" s="359">
        <v>7452</v>
      </c>
      <c r="M44" s="360">
        <v>6896</v>
      </c>
    </row>
    <row r="45" spans="2:13" ht="27.75" customHeight="1" x14ac:dyDescent="0.15">
      <c r="B45" s="1186"/>
      <c r="C45" s="1187"/>
      <c r="D45" s="106"/>
      <c r="E45" s="1192" t="s">
        <v>37</v>
      </c>
      <c r="F45" s="1192"/>
      <c r="G45" s="1192"/>
      <c r="H45" s="1193"/>
      <c r="I45" s="358">
        <v>6100</v>
      </c>
      <c r="J45" s="359">
        <v>5874</v>
      </c>
      <c r="K45" s="359">
        <v>5590</v>
      </c>
      <c r="L45" s="359">
        <v>5501</v>
      </c>
      <c r="M45" s="360">
        <v>5435</v>
      </c>
    </row>
    <row r="46" spans="2:13" ht="27.75" customHeight="1" x14ac:dyDescent="0.15">
      <c r="B46" s="1186"/>
      <c r="C46" s="1187"/>
      <c r="D46" s="107"/>
      <c r="E46" s="1192" t="s">
        <v>38</v>
      </c>
      <c r="F46" s="1192"/>
      <c r="G46" s="1192"/>
      <c r="H46" s="1193"/>
      <c r="I46" s="358" t="s">
        <v>535</v>
      </c>
      <c r="J46" s="359" t="s">
        <v>535</v>
      </c>
      <c r="K46" s="359" t="s">
        <v>535</v>
      </c>
      <c r="L46" s="359" t="s">
        <v>535</v>
      </c>
      <c r="M46" s="360" t="s">
        <v>535</v>
      </c>
    </row>
    <row r="47" spans="2:13" ht="27.75" customHeight="1" x14ac:dyDescent="0.15">
      <c r="B47" s="1186"/>
      <c r="C47" s="1187"/>
      <c r="D47" s="108"/>
      <c r="E47" s="1194" t="s">
        <v>39</v>
      </c>
      <c r="F47" s="1195"/>
      <c r="G47" s="1195"/>
      <c r="H47" s="1196"/>
      <c r="I47" s="358" t="s">
        <v>535</v>
      </c>
      <c r="J47" s="359" t="s">
        <v>535</v>
      </c>
      <c r="K47" s="359" t="s">
        <v>535</v>
      </c>
      <c r="L47" s="359" t="s">
        <v>535</v>
      </c>
      <c r="M47" s="360" t="s">
        <v>535</v>
      </c>
    </row>
    <row r="48" spans="2:13" ht="27.75" customHeight="1" x14ac:dyDescent="0.15">
      <c r="B48" s="1186"/>
      <c r="C48" s="1187"/>
      <c r="D48" s="106"/>
      <c r="E48" s="1192" t="s">
        <v>40</v>
      </c>
      <c r="F48" s="1192"/>
      <c r="G48" s="1192"/>
      <c r="H48" s="1193"/>
      <c r="I48" s="358" t="s">
        <v>535</v>
      </c>
      <c r="J48" s="359" t="s">
        <v>535</v>
      </c>
      <c r="K48" s="359" t="s">
        <v>535</v>
      </c>
      <c r="L48" s="359" t="s">
        <v>535</v>
      </c>
      <c r="M48" s="360" t="s">
        <v>535</v>
      </c>
    </row>
    <row r="49" spans="2:13" ht="27.75" customHeight="1" x14ac:dyDescent="0.15">
      <c r="B49" s="1188"/>
      <c r="C49" s="1189"/>
      <c r="D49" s="106"/>
      <c r="E49" s="1192" t="s">
        <v>41</v>
      </c>
      <c r="F49" s="1192"/>
      <c r="G49" s="1192"/>
      <c r="H49" s="1193"/>
      <c r="I49" s="358" t="s">
        <v>535</v>
      </c>
      <c r="J49" s="359" t="s">
        <v>535</v>
      </c>
      <c r="K49" s="359" t="s">
        <v>535</v>
      </c>
      <c r="L49" s="359" t="s">
        <v>535</v>
      </c>
      <c r="M49" s="360" t="s">
        <v>535</v>
      </c>
    </row>
    <row r="50" spans="2:13" ht="27.75" customHeight="1" x14ac:dyDescent="0.15">
      <c r="B50" s="1197" t="s">
        <v>42</v>
      </c>
      <c r="C50" s="1198"/>
      <c r="D50" s="109"/>
      <c r="E50" s="1192" t="s">
        <v>43</v>
      </c>
      <c r="F50" s="1192"/>
      <c r="G50" s="1192"/>
      <c r="H50" s="1193"/>
      <c r="I50" s="358">
        <v>18094</v>
      </c>
      <c r="J50" s="359">
        <v>18529</v>
      </c>
      <c r="K50" s="359">
        <v>20024</v>
      </c>
      <c r="L50" s="359">
        <v>22541</v>
      </c>
      <c r="M50" s="360">
        <v>24381</v>
      </c>
    </row>
    <row r="51" spans="2:13" ht="27.75" customHeight="1" x14ac:dyDescent="0.15">
      <c r="B51" s="1186"/>
      <c r="C51" s="1187"/>
      <c r="D51" s="106"/>
      <c r="E51" s="1192" t="s">
        <v>44</v>
      </c>
      <c r="F51" s="1192"/>
      <c r="G51" s="1192"/>
      <c r="H51" s="1193"/>
      <c r="I51" s="358">
        <v>2666</v>
      </c>
      <c r="J51" s="359">
        <v>2619</v>
      </c>
      <c r="K51" s="359">
        <v>2658</v>
      </c>
      <c r="L51" s="359">
        <v>2417</v>
      </c>
      <c r="M51" s="360">
        <v>2134</v>
      </c>
    </row>
    <row r="52" spans="2:13" ht="27.75" customHeight="1" x14ac:dyDescent="0.15">
      <c r="B52" s="1188"/>
      <c r="C52" s="1189"/>
      <c r="D52" s="106"/>
      <c r="E52" s="1192" t="s">
        <v>45</v>
      </c>
      <c r="F52" s="1192"/>
      <c r="G52" s="1192"/>
      <c r="H52" s="1193"/>
      <c r="I52" s="358">
        <v>50435</v>
      </c>
      <c r="J52" s="359">
        <v>49684</v>
      </c>
      <c r="K52" s="359">
        <v>48125</v>
      </c>
      <c r="L52" s="359">
        <v>46857</v>
      </c>
      <c r="M52" s="360">
        <v>43977</v>
      </c>
    </row>
    <row r="53" spans="2:13" ht="27.75" customHeight="1" thickBot="1" x14ac:dyDescent="0.2">
      <c r="B53" s="1199" t="s">
        <v>46</v>
      </c>
      <c r="C53" s="1200"/>
      <c r="D53" s="110"/>
      <c r="E53" s="1201" t="s">
        <v>47</v>
      </c>
      <c r="F53" s="1201"/>
      <c r="G53" s="1201"/>
      <c r="H53" s="1202"/>
      <c r="I53" s="361">
        <v>-4281</v>
      </c>
      <c r="J53" s="362">
        <v>-6931</v>
      </c>
      <c r="K53" s="362">
        <v>-9864</v>
      </c>
      <c r="L53" s="362">
        <v>-12871</v>
      </c>
      <c r="M53" s="363">
        <v>-15684</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vDxzRiCp8j7fmSkkGeO9B1oXF86Hdzg0PzgnxhnUe2Q/hrCMTfn+BTXI6Cz55POs6Z+l5R02NMvT45EPkAkijw==" saltValue="+YjSzJAUS1KkIrRW04c+1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25" zoomScaleNormal="25" zoomScaleSheetLayoutView="100" workbookViewId="0">
      <selection activeCell="F60" sqref="F60"/>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578</v>
      </c>
      <c r="G54" s="119" t="s">
        <v>579</v>
      </c>
      <c r="H54" s="120" t="s">
        <v>580</v>
      </c>
    </row>
    <row r="55" spans="2:8" ht="52.5" customHeight="1" x14ac:dyDescent="0.15">
      <c r="B55" s="121"/>
      <c r="C55" s="1208" t="s">
        <v>50</v>
      </c>
      <c r="D55" s="1208"/>
      <c r="E55" s="1209"/>
      <c r="F55" s="122">
        <v>5336</v>
      </c>
      <c r="G55" s="122">
        <v>5750</v>
      </c>
      <c r="H55" s="123">
        <v>5609</v>
      </c>
    </row>
    <row r="56" spans="2:8" ht="52.5" customHeight="1" x14ac:dyDescent="0.15">
      <c r="B56" s="124"/>
      <c r="C56" s="1210" t="s">
        <v>51</v>
      </c>
      <c r="D56" s="1210"/>
      <c r="E56" s="1211"/>
      <c r="F56" s="125">
        <v>852</v>
      </c>
      <c r="G56" s="125">
        <v>1171</v>
      </c>
      <c r="H56" s="126">
        <v>1573</v>
      </c>
    </row>
    <row r="57" spans="2:8" ht="53.25" customHeight="1" x14ac:dyDescent="0.15">
      <c r="B57" s="124"/>
      <c r="C57" s="1212" t="s">
        <v>52</v>
      </c>
      <c r="D57" s="1212"/>
      <c r="E57" s="1213"/>
      <c r="F57" s="127">
        <v>14526</v>
      </c>
      <c r="G57" s="127">
        <v>15776</v>
      </c>
      <c r="H57" s="128">
        <v>16911</v>
      </c>
    </row>
    <row r="58" spans="2:8" ht="45.75" customHeight="1" x14ac:dyDescent="0.15">
      <c r="B58" s="129"/>
      <c r="C58" s="1203" t="s">
        <v>614</v>
      </c>
      <c r="D58" s="1204"/>
      <c r="E58" s="1205"/>
      <c r="F58" s="130">
        <v>6683</v>
      </c>
      <c r="G58" s="130">
        <v>7743</v>
      </c>
      <c r="H58" s="131">
        <v>8860</v>
      </c>
    </row>
    <row r="59" spans="2:8" ht="45.75" customHeight="1" x14ac:dyDescent="0.15">
      <c r="B59" s="129"/>
      <c r="C59" s="1203" t="s">
        <v>615</v>
      </c>
      <c r="D59" s="1204"/>
      <c r="E59" s="1205"/>
      <c r="F59" s="130">
        <v>1948</v>
      </c>
      <c r="G59" s="130">
        <v>1947</v>
      </c>
      <c r="H59" s="131">
        <v>1910</v>
      </c>
    </row>
    <row r="60" spans="2:8" ht="45.75" customHeight="1" x14ac:dyDescent="0.15">
      <c r="B60" s="129"/>
      <c r="C60" s="1203" t="s">
        <v>616</v>
      </c>
      <c r="D60" s="1204"/>
      <c r="E60" s="1205"/>
      <c r="F60" s="130">
        <v>1275</v>
      </c>
      <c r="G60" s="130">
        <v>1641</v>
      </c>
      <c r="H60" s="131">
        <v>1606</v>
      </c>
    </row>
    <row r="61" spans="2:8" ht="45.75" customHeight="1" x14ac:dyDescent="0.15">
      <c r="B61" s="129"/>
      <c r="C61" s="1203" t="s">
        <v>617</v>
      </c>
      <c r="D61" s="1204"/>
      <c r="E61" s="1205"/>
      <c r="F61" s="130">
        <v>695</v>
      </c>
      <c r="G61" s="130">
        <v>651</v>
      </c>
      <c r="H61" s="131">
        <v>1093</v>
      </c>
    </row>
    <row r="62" spans="2:8" ht="45.75" customHeight="1" thickBot="1" x14ac:dyDescent="0.2">
      <c r="B62" s="132"/>
      <c r="C62" s="1214" t="s">
        <v>613</v>
      </c>
      <c r="D62" s="1215"/>
      <c r="E62" s="1216"/>
      <c r="F62" s="133">
        <v>846</v>
      </c>
      <c r="G62" s="133">
        <v>996</v>
      </c>
      <c r="H62" s="134">
        <v>931</v>
      </c>
    </row>
    <row r="63" spans="2:8" ht="52.5" customHeight="1" thickBot="1" x14ac:dyDescent="0.2">
      <c r="B63" s="135"/>
      <c r="C63" s="1206" t="s">
        <v>53</v>
      </c>
      <c r="D63" s="1206"/>
      <c r="E63" s="1207"/>
      <c r="F63" s="136">
        <v>20715</v>
      </c>
      <c r="G63" s="136">
        <v>22697</v>
      </c>
      <c r="H63" s="137">
        <v>24092</v>
      </c>
    </row>
    <row r="64" spans="2:8" x14ac:dyDescent="0.15"/>
  </sheetData>
  <sheetProtection algorithmName="SHA-512" hashValue="sYLKKkfK2oQSru1y8qLhVdJjpEpQFOdFD97KVqVWmhpKGM6gF0/o2qlw72kh6MfFvSNDCczaKPIP/xHUvkcuxw==" saltValue="OPrL14mIz1mUhVC0uEyKOg==" spinCount="100000" sheet="1" objects="1" scenarios="1"/>
  <mergeCells count="9">
    <mergeCell ref="C58:E58"/>
    <mergeCell ref="C59:E59"/>
    <mergeCell ref="C60:E60"/>
    <mergeCell ref="C63:E63"/>
    <mergeCell ref="C55:E55"/>
    <mergeCell ref="C56:E56"/>
    <mergeCell ref="C57:E57"/>
    <mergeCell ref="C61:E61"/>
    <mergeCell ref="C62:E62"/>
  </mergeCells>
  <phoneticPr fontId="2"/>
  <printOptions horizontalCentered="1"/>
  <pageMargins left="0" right="0" top="0.19685039370078741" bottom="0" header="0" footer="0"/>
  <pageSetup paperSize="9" scale="41"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573</v>
      </c>
      <c r="G2" s="151"/>
      <c r="H2" s="152"/>
    </row>
    <row r="3" spans="1:8" x14ac:dyDescent="0.15">
      <c r="A3" s="148" t="s">
        <v>566</v>
      </c>
      <c r="B3" s="153"/>
      <c r="C3" s="154"/>
      <c r="D3" s="155">
        <v>67804</v>
      </c>
      <c r="E3" s="156"/>
      <c r="F3" s="157">
        <v>69185</v>
      </c>
      <c r="G3" s="158"/>
      <c r="H3" s="159"/>
    </row>
    <row r="4" spans="1:8" x14ac:dyDescent="0.15">
      <c r="A4" s="160"/>
      <c r="B4" s="161"/>
      <c r="C4" s="162"/>
      <c r="D4" s="163">
        <v>41578</v>
      </c>
      <c r="E4" s="164"/>
      <c r="F4" s="165">
        <v>38519</v>
      </c>
      <c r="G4" s="166"/>
      <c r="H4" s="167"/>
    </row>
    <row r="5" spans="1:8" x14ac:dyDescent="0.15">
      <c r="A5" s="148" t="s">
        <v>568</v>
      </c>
      <c r="B5" s="153"/>
      <c r="C5" s="154"/>
      <c r="D5" s="155">
        <v>82683</v>
      </c>
      <c r="E5" s="156"/>
      <c r="F5" s="157">
        <v>70166</v>
      </c>
      <c r="G5" s="158"/>
      <c r="H5" s="159"/>
    </row>
    <row r="6" spans="1:8" x14ac:dyDescent="0.15">
      <c r="A6" s="160"/>
      <c r="B6" s="161"/>
      <c r="C6" s="162"/>
      <c r="D6" s="163">
        <v>27279</v>
      </c>
      <c r="E6" s="164"/>
      <c r="F6" s="165">
        <v>36115</v>
      </c>
      <c r="G6" s="166"/>
      <c r="H6" s="167"/>
    </row>
    <row r="7" spans="1:8" x14ac:dyDescent="0.15">
      <c r="A7" s="148" t="s">
        <v>569</v>
      </c>
      <c r="B7" s="153"/>
      <c r="C7" s="154"/>
      <c r="D7" s="155">
        <v>92893</v>
      </c>
      <c r="E7" s="156"/>
      <c r="F7" s="157">
        <v>70329</v>
      </c>
      <c r="G7" s="158"/>
      <c r="H7" s="159"/>
    </row>
    <row r="8" spans="1:8" x14ac:dyDescent="0.15">
      <c r="A8" s="160"/>
      <c r="B8" s="161"/>
      <c r="C8" s="162"/>
      <c r="D8" s="163">
        <v>30535</v>
      </c>
      <c r="E8" s="164"/>
      <c r="F8" s="165">
        <v>39403</v>
      </c>
      <c r="G8" s="166"/>
      <c r="H8" s="167"/>
    </row>
    <row r="9" spans="1:8" x14ac:dyDescent="0.15">
      <c r="A9" s="148" t="s">
        <v>570</v>
      </c>
      <c r="B9" s="153"/>
      <c r="C9" s="154"/>
      <c r="D9" s="155">
        <v>91814</v>
      </c>
      <c r="E9" s="156"/>
      <c r="F9" s="157">
        <v>71871</v>
      </c>
      <c r="G9" s="158"/>
      <c r="H9" s="159"/>
    </row>
    <row r="10" spans="1:8" x14ac:dyDescent="0.15">
      <c r="A10" s="160"/>
      <c r="B10" s="161"/>
      <c r="C10" s="162"/>
      <c r="D10" s="163">
        <v>48302</v>
      </c>
      <c r="E10" s="164"/>
      <c r="F10" s="165">
        <v>38232</v>
      </c>
      <c r="G10" s="166"/>
      <c r="H10" s="167"/>
    </row>
    <row r="11" spans="1:8" x14ac:dyDescent="0.15">
      <c r="A11" s="148" t="s">
        <v>571</v>
      </c>
      <c r="B11" s="153"/>
      <c r="C11" s="154"/>
      <c r="D11" s="155">
        <v>65418</v>
      </c>
      <c r="E11" s="156"/>
      <c r="F11" s="157">
        <v>71807</v>
      </c>
      <c r="G11" s="158"/>
      <c r="H11" s="159"/>
    </row>
    <row r="12" spans="1:8" x14ac:dyDescent="0.15">
      <c r="A12" s="160"/>
      <c r="B12" s="161"/>
      <c r="C12" s="168"/>
      <c r="D12" s="163">
        <v>33183</v>
      </c>
      <c r="E12" s="164"/>
      <c r="F12" s="165">
        <v>37333</v>
      </c>
      <c r="G12" s="166"/>
      <c r="H12" s="167"/>
    </row>
    <row r="13" spans="1:8" x14ac:dyDescent="0.15">
      <c r="A13" s="148"/>
      <c r="B13" s="153"/>
      <c r="C13" s="169"/>
      <c r="D13" s="170">
        <v>80122</v>
      </c>
      <c r="E13" s="171"/>
      <c r="F13" s="172">
        <v>70672</v>
      </c>
      <c r="G13" s="173"/>
      <c r="H13" s="159"/>
    </row>
    <row r="14" spans="1:8" x14ac:dyDescent="0.15">
      <c r="A14" s="160"/>
      <c r="B14" s="161"/>
      <c r="C14" s="162"/>
      <c r="D14" s="163">
        <v>36175</v>
      </c>
      <c r="E14" s="164"/>
      <c r="F14" s="165">
        <v>37920</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4.3</v>
      </c>
      <c r="C19" s="174">
        <f>ROUND(VALUE(SUBSTITUTE(実質収支比率等に係る経年分析!G$48,"▲","-")),2)</f>
        <v>4.67</v>
      </c>
      <c r="D19" s="174">
        <f>ROUND(VALUE(SUBSTITUTE(実質収支比率等に係る経年分析!H$48,"▲","-")),2)</f>
        <v>4.41</v>
      </c>
      <c r="E19" s="174">
        <f>ROUND(VALUE(SUBSTITUTE(実質収支比率等に係る経年分析!I$48,"▲","-")),2)</f>
        <v>4.2300000000000004</v>
      </c>
      <c r="F19" s="174">
        <f>ROUND(VALUE(SUBSTITUTE(実質収支比率等に係る経年分析!J$48,"▲","-")),2)</f>
        <v>4.58</v>
      </c>
    </row>
    <row r="20" spans="1:11" x14ac:dyDescent="0.15">
      <c r="A20" s="174" t="s">
        <v>57</v>
      </c>
      <c r="B20" s="174">
        <f>ROUND(VALUE(SUBSTITUTE(実質収支比率等に係る経年分析!F$47,"▲","-")),2)</f>
        <v>26.44</v>
      </c>
      <c r="C20" s="174">
        <f>ROUND(VALUE(SUBSTITUTE(実質収支比率等に係る経年分析!G$47,"▲","-")),2)</f>
        <v>27.5</v>
      </c>
      <c r="D20" s="174">
        <f>ROUND(VALUE(SUBSTITUTE(実質収支比率等に係る経年分析!H$47,"▲","-")),2)</f>
        <v>25.17</v>
      </c>
      <c r="E20" s="174">
        <f>ROUND(VALUE(SUBSTITUTE(実質収支比率等に係る経年分析!I$47,"▲","-")),2)</f>
        <v>26.32</v>
      </c>
      <c r="F20" s="174">
        <f>ROUND(VALUE(SUBSTITUTE(実質収支比率等に係る経年分析!J$47,"▲","-")),2)</f>
        <v>26.4</v>
      </c>
    </row>
    <row r="21" spans="1:11" x14ac:dyDescent="0.15">
      <c r="A21" s="174" t="s">
        <v>58</v>
      </c>
      <c r="B21" s="174">
        <f>IF(ISNUMBER(VALUE(SUBSTITUTE(実質収支比率等に係る経年分析!F$49,"▲","-"))),ROUND(VALUE(SUBSTITUTE(実質収支比率等に係る経年分析!F$49,"▲","-")),2),NA())</f>
        <v>3.86</v>
      </c>
      <c r="C21" s="174">
        <f>IF(ISNUMBER(VALUE(SUBSTITUTE(実質収支比率等に係る経年分析!G$49,"▲","-"))),ROUND(VALUE(SUBSTITUTE(実質収支比率等に係る経年分析!G$49,"▲","-")),2),NA())</f>
        <v>2.4900000000000002</v>
      </c>
      <c r="D21" s="174">
        <f>IF(ISNUMBER(VALUE(SUBSTITUTE(実質収支比率等に係る経年分析!H$49,"▲","-"))),ROUND(VALUE(SUBSTITUTE(実質収支比率等に係る経年分析!H$49,"▲","-")),2),NA())</f>
        <v>0.48</v>
      </c>
      <c r="E21" s="174">
        <f>IF(ISNUMBER(VALUE(SUBSTITUTE(実質収支比率等に係る経年分析!I$49,"▲","-"))),ROUND(VALUE(SUBSTITUTE(実質収支比率等に係る経年分析!I$49,"▲","-")),2),NA())</f>
        <v>3.96</v>
      </c>
      <c r="F21" s="174">
        <f>IF(ISNUMBER(VALUE(SUBSTITUTE(実質収支比率等に係る経年分析!J$49,"▲","-"))),ROUND(VALUE(SUBSTITUTE(実質収支比率等に係る経年分析!J$49,"▲","-")),2),NA())</f>
        <v>0.48</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公有財産管理活用事業特別会計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0.03</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0.04</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0.04</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0.04</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0.05</v>
      </c>
    </row>
    <row r="31" spans="1:11" x14ac:dyDescent="0.15">
      <c r="A31" s="175" t="str">
        <f>IF(連結実質赤字比率に係る赤字・黒字の構成分析!C$39="",NA(),連結実質赤字比率に係る赤字・黒字の構成分析!C$39)</f>
        <v>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0.32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0.54</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0.38</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0.22</v>
      </c>
    </row>
    <row r="32" spans="1:11" x14ac:dyDescent="0.15">
      <c r="A32" s="175" t="str">
        <f>IF(連結実質赤字比率に係る赤字・黒字の構成分析!C$38="",NA(),連結実質赤字比率に係る赤字・黒字の構成分析!C$38)</f>
        <v>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0.59</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0.35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0.63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0.64</v>
      </c>
    </row>
    <row r="33" spans="1:16" x14ac:dyDescent="0.15">
      <c r="A33" s="175" t="str">
        <f>IF(連結実質赤字比率に係る赤字・黒字の構成分析!C$37="",NA(),連結実質赤字比率に係る赤字・黒字の構成分析!C$37)</f>
        <v>自動車運送事業会計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1.04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1.06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0.92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0.81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0.9</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4.3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4.67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4.41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4.2300000000000004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4.58</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3.21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3.55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3.87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4.78</v>
      </c>
    </row>
    <row r="36" spans="1:16" x14ac:dyDescent="0.15">
      <c r="A36" s="175" t="str">
        <f>IF(連結実質赤字比率に係る赤字・黒字の構成分析!C$34="",NA(),連結実質赤字比率に係る赤字・黒字の構成分析!C$34)</f>
        <v>下水道事業会計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7.14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7.44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8.17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8.2899999999999991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7.99</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4547</v>
      </c>
      <c r="E42" s="176"/>
      <c r="F42" s="176"/>
      <c r="G42" s="176">
        <f>'実質公債費比率（分子）の構造'!L$52</f>
        <v>4536</v>
      </c>
      <c r="H42" s="176"/>
      <c r="I42" s="176"/>
      <c r="J42" s="176">
        <f>'実質公債費比率（分子）の構造'!M$52</f>
        <v>4493</v>
      </c>
      <c r="K42" s="176"/>
      <c r="L42" s="176"/>
      <c r="M42" s="176">
        <f>'実質公債費比率（分子）の構造'!N$52</f>
        <v>4407</v>
      </c>
      <c r="N42" s="176"/>
      <c r="O42" s="176"/>
      <c r="P42" s="176">
        <f>'実質公債費比率（分子）の構造'!O$52</f>
        <v>4366</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33</v>
      </c>
      <c r="C44" s="176"/>
      <c r="D44" s="176"/>
      <c r="E44" s="176">
        <f>'実質公債費比率（分子）の構造'!L$50</f>
        <v>26</v>
      </c>
      <c r="F44" s="176"/>
      <c r="G44" s="176"/>
      <c r="H44" s="176">
        <f>'実質公債費比率（分子）の構造'!M$50</f>
        <v>32</v>
      </c>
      <c r="I44" s="176"/>
      <c r="J44" s="176"/>
      <c r="K44" s="176">
        <f>'実質公債費比率（分子）の構造'!N$50</f>
        <v>37</v>
      </c>
      <c r="L44" s="176"/>
      <c r="M44" s="176"/>
      <c r="N44" s="176">
        <f>'実質公債費比率（分子）の構造'!O$50</f>
        <v>40</v>
      </c>
      <c r="O44" s="176"/>
      <c r="P44" s="176"/>
    </row>
    <row r="45" spans="1:16" x14ac:dyDescent="0.15">
      <c r="A45" s="176" t="s">
        <v>68</v>
      </c>
      <c r="B45" s="176">
        <f>'実質公債費比率（分子）の構造'!K$49</f>
        <v>968</v>
      </c>
      <c r="C45" s="176"/>
      <c r="D45" s="176"/>
      <c r="E45" s="176">
        <f>'実質公債費比率（分子）の構造'!L$49</f>
        <v>839</v>
      </c>
      <c r="F45" s="176"/>
      <c r="G45" s="176"/>
      <c r="H45" s="176">
        <f>'実質公債費比率（分子）の構造'!M$49</f>
        <v>802</v>
      </c>
      <c r="I45" s="176"/>
      <c r="J45" s="176"/>
      <c r="K45" s="176">
        <f>'実質公債費比率（分子）の構造'!N$49</f>
        <v>820</v>
      </c>
      <c r="L45" s="176"/>
      <c r="M45" s="176"/>
      <c r="N45" s="176">
        <f>'実質公債費比率（分子）の構造'!O$49</f>
        <v>920</v>
      </c>
      <c r="O45" s="176"/>
      <c r="P45" s="176"/>
    </row>
    <row r="46" spans="1:16" x14ac:dyDescent="0.15">
      <c r="A46" s="176" t="s">
        <v>69</v>
      </c>
      <c r="B46" s="176">
        <f>'実質公債費比率（分子）の構造'!K$48</f>
        <v>1234</v>
      </c>
      <c r="C46" s="176"/>
      <c r="D46" s="176"/>
      <c r="E46" s="176">
        <f>'実質公債費比率（分子）の構造'!L$48</f>
        <v>1217</v>
      </c>
      <c r="F46" s="176"/>
      <c r="G46" s="176"/>
      <c r="H46" s="176">
        <f>'実質公債費比率（分子）の構造'!M$48</f>
        <v>1208</v>
      </c>
      <c r="I46" s="176"/>
      <c r="J46" s="176"/>
      <c r="K46" s="176">
        <f>'実質公債費比率（分子）の構造'!N$48</f>
        <v>1226</v>
      </c>
      <c r="L46" s="176"/>
      <c r="M46" s="176"/>
      <c r="N46" s="176">
        <f>'実質公債費比率（分子）の構造'!O$48</f>
        <v>1116</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3818</v>
      </c>
      <c r="C49" s="176"/>
      <c r="D49" s="176"/>
      <c r="E49" s="176">
        <f>'実質公債費比率（分子）の構造'!L$45</f>
        <v>3652</v>
      </c>
      <c r="F49" s="176"/>
      <c r="G49" s="176"/>
      <c r="H49" s="176">
        <f>'実質公債費比率（分子）の構造'!M$45</f>
        <v>3617</v>
      </c>
      <c r="I49" s="176"/>
      <c r="J49" s="176"/>
      <c r="K49" s="176">
        <f>'実質公債費比率（分子）の構造'!N$45</f>
        <v>3456</v>
      </c>
      <c r="L49" s="176"/>
      <c r="M49" s="176"/>
      <c r="N49" s="176">
        <f>'実質公債費比率（分子）の構造'!O$45</f>
        <v>3512</v>
      </c>
      <c r="O49" s="176"/>
      <c r="P49" s="176"/>
    </row>
    <row r="50" spans="1:16" x14ac:dyDescent="0.15">
      <c r="A50" s="176" t="s">
        <v>73</v>
      </c>
      <c r="B50" s="176" t="e">
        <f>NA()</f>
        <v>#N/A</v>
      </c>
      <c r="C50" s="176">
        <f>IF(ISNUMBER('実質公債費比率（分子）の構造'!K$53),'実質公債費比率（分子）の構造'!K$53,NA())</f>
        <v>1506</v>
      </c>
      <c r="D50" s="176" t="e">
        <f>NA()</f>
        <v>#N/A</v>
      </c>
      <c r="E50" s="176" t="e">
        <f>NA()</f>
        <v>#N/A</v>
      </c>
      <c r="F50" s="176">
        <f>IF(ISNUMBER('実質公債費比率（分子）の構造'!L$53),'実質公債費比率（分子）の構造'!L$53,NA())</f>
        <v>1198</v>
      </c>
      <c r="G50" s="176" t="e">
        <f>NA()</f>
        <v>#N/A</v>
      </c>
      <c r="H50" s="176" t="e">
        <f>NA()</f>
        <v>#N/A</v>
      </c>
      <c r="I50" s="176">
        <f>IF(ISNUMBER('実質公債費比率（分子）の構造'!M$53),'実質公債費比率（分子）の構造'!M$53,NA())</f>
        <v>1166</v>
      </c>
      <c r="J50" s="176" t="e">
        <f>NA()</f>
        <v>#N/A</v>
      </c>
      <c r="K50" s="176" t="e">
        <f>NA()</f>
        <v>#N/A</v>
      </c>
      <c r="L50" s="176">
        <f>IF(ISNUMBER('実質公債費比率（分子）の構造'!N$53),'実質公債費比率（分子）の構造'!N$53,NA())</f>
        <v>1132</v>
      </c>
      <c r="M50" s="176" t="e">
        <f>NA()</f>
        <v>#N/A</v>
      </c>
      <c r="N50" s="176" t="e">
        <f>NA()</f>
        <v>#N/A</v>
      </c>
      <c r="O50" s="176">
        <f>IF(ISNUMBER('実質公債費比率（分子）の構造'!O$53),'実質公債費比率（分子）の構造'!O$53,NA())</f>
        <v>1222</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50435</v>
      </c>
      <c r="E56" s="175"/>
      <c r="F56" s="175"/>
      <c r="G56" s="175">
        <f>'将来負担比率（分子）の構造'!J$52</f>
        <v>49684</v>
      </c>
      <c r="H56" s="175"/>
      <c r="I56" s="175"/>
      <c r="J56" s="175">
        <f>'将来負担比率（分子）の構造'!K$52</f>
        <v>48125</v>
      </c>
      <c r="K56" s="175"/>
      <c r="L56" s="175"/>
      <c r="M56" s="175">
        <f>'将来負担比率（分子）の構造'!L$52</f>
        <v>46857</v>
      </c>
      <c r="N56" s="175"/>
      <c r="O56" s="175"/>
      <c r="P56" s="175">
        <f>'将来負担比率（分子）の構造'!M$52</f>
        <v>43977</v>
      </c>
    </row>
    <row r="57" spans="1:16" x14ac:dyDescent="0.15">
      <c r="A57" s="175" t="s">
        <v>44</v>
      </c>
      <c r="B57" s="175"/>
      <c r="C57" s="175"/>
      <c r="D57" s="175">
        <f>'将来負担比率（分子）の構造'!I$51</f>
        <v>2666</v>
      </c>
      <c r="E57" s="175"/>
      <c r="F57" s="175"/>
      <c r="G57" s="175">
        <f>'将来負担比率（分子）の構造'!J$51</f>
        <v>2619</v>
      </c>
      <c r="H57" s="175"/>
      <c r="I57" s="175"/>
      <c r="J57" s="175">
        <f>'将来負担比率（分子）の構造'!K$51</f>
        <v>2658</v>
      </c>
      <c r="K57" s="175"/>
      <c r="L57" s="175"/>
      <c r="M57" s="175">
        <f>'将来負担比率（分子）の構造'!L$51</f>
        <v>2417</v>
      </c>
      <c r="N57" s="175"/>
      <c r="O57" s="175"/>
      <c r="P57" s="175">
        <f>'将来負担比率（分子）の構造'!M$51</f>
        <v>2134</v>
      </c>
    </row>
    <row r="58" spans="1:16" x14ac:dyDescent="0.15">
      <c r="A58" s="175" t="s">
        <v>43</v>
      </c>
      <c r="B58" s="175"/>
      <c r="C58" s="175"/>
      <c r="D58" s="175">
        <f>'将来負担比率（分子）の構造'!I$50</f>
        <v>18094</v>
      </c>
      <c r="E58" s="175"/>
      <c r="F58" s="175"/>
      <c r="G58" s="175">
        <f>'将来負担比率（分子）の構造'!J$50</f>
        <v>18529</v>
      </c>
      <c r="H58" s="175"/>
      <c r="I58" s="175"/>
      <c r="J58" s="175">
        <f>'将来負担比率（分子）の構造'!K$50</f>
        <v>20024</v>
      </c>
      <c r="K58" s="175"/>
      <c r="L58" s="175"/>
      <c r="M58" s="175">
        <f>'将来負担比率（分子）の構造'!L$50</f>
        <v>22541</v>
      </c>
      <c r="N58" s="175"/>
      <c r="O58" s="175"/>
      <c r="P58" s="175">
        <f>'将来負担比率（分子）の構造'!M$50</f>
        <v>24381</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6100</v>
      </c>
      <c r="C62" s="175"/>
      <c r="D62" s="175"/>
      <c r="E62" s="175">
        <f>'将来負担比率（分子）の構造'!J$45</f>
        <v>5874</v>
      </c>
      <c r="F62" s="175"/>
      <c r="G62" s="175"/>
      <c r="H62" s="175">
        <f>'将来負担比率（分子）の構造'!K$45</f>
        <v>5590</v>
      </c>
      <c r="I62" s="175"/>
      <c r="J62" s="175"/>
      <c r="K62" s="175">
        <f>'将来負担比率（分子）の構造'!L$45</f>
        <v>5501</v>
      </c>
      <c r="L62" s="175"/>
      <c r="M62" s="175"/>
      <c r="N62" s="175">
        <f>'将来負担比率（分子）の構造'!M$45</f>
        <v>5435</v>
      </c>
      <c r="O62" s="175"/>
      <c r="P62" s="175"/>
    </row>
    <row r="63" spans="1:16" x14ac:dyDescent="0.15">
      <c r="A63" s="175" t="s">
        <v>36</v>
      </c>
      <c r="B63" s="175">
        <f>'将来負担比率（分子）の構造'!I$44</f>
        <v>8920</v>
      </c>
      <c r="C63" s="175"/>
      <c r="D63" s="175"/>
      <c r="E63" s="175">
        <f>'将来負担比率（分子）の構造'!J$44</f>
        <v>8245</v>
      </c>
      <c r="F63" s="175"/>
      <c r="G63" s="175"/>
      <c r="H63" s="175">
        <f>'将来負担比率（分子）の構造'!K$44</f>
        <v>7736</v>
      </c>
      <c r="I63" s="175"/>
      <c r="J63" s="175"/>
      <c r="K63" s="175">
        <f>'将来負担比率（分子）の構造'!L$44</f>
        <v>7452</v>
      </c>
      <c r="L63" s="175"/>
      <c r="M63" s="175"/>
      <c r="N63" s="175">
        <f>'将来負担比率（分子）の構造'!M$44</f>
        <v>6896</v>
      </c>
      <c r="O63" s="175"/>
      <c r="P63" s="175"/>
    </row>
    <row r="64" spans="1:16" x14ac:dyDescent="0.15">
      <c r="A64" s="175" t="s">
        <v>35</v>
      </c>
      <c r="B64" s="175">
        <f>'将来負担比率（分子）の構造'!I$43</f>
        <v>20470</v>
      </c>
      <c r="C64" s="175"/>
      <c r="D64" s="175"/>
      <c r="E64" s="175">
        <f>'将来負担比率（分子）の構造'!J$43</f>
        <v>18755</v>
      </c>
      <c r="F64" s="175"/>
      <c r="G64" s="175"/>
      <c r="H64" s="175">
        <f>'将来負担比率（分子）の構造'!K$43</f>
        <v>16965</v>
      </c>
      <c r="I64" s="175"/>
      <c r="J64" s="175"/>
      <c r="K64" s="175">
        <f>'将来負担比率（分子）の構造'!L$43</f>
        <v>15620</v>
      </c>
      <c r="L64" s="175"/>
      <c r="M64" s="175"/>
      <c r="N64" s="175">
        <f>'将来負担比率（分子）の構造'!M$43</f>
        <v>13787</v>
      </c>
      <c r="O64" s="175"/>
      <c r="P64" s="175"/>
    </row>
    <row r="65" spans="1:16" x14ac:dyDescent="0.15">
      <c r="A65" s="175" t="s">
        <v>34</v>
      </c>
      <c r="B65" s="175">
        <f>'将来負担比率（分子）の構造'!I$42</f>
        <v>117</v>
      </c>
      <c r="C65" s="175"/>
      <c r="D65" s="175"/>
      <c r="E65" s="175">
        <f>'将来負担比率（分子）の構造'!J$42</f>
        <v>92</v>
      </c>
      <c r="F65" s="175"/>
      <c r="G65" s="175"/>
      <c r="H65" s="175">
        <f>'将来負担比率（分子）の構造'!K$42</f>
        <v>74</v>
      </c>
      <c r="I65" s="175"/>
      <c r="J65" s="175"/>
      <c r="K65" s="175">
        <f>'将来負担比率（分子）の構造'!L$42</f>
        <v>62</v>
      </c>
      <c r="L65" s="175"/>
      <c r="M65" s="175"/>
      <c r="N65" s="175">
        <f>'将来負担比率（分子）の構造'!M$42</f>
        <v>51</v>
      </c>
      <c r="O65" s="175"/>
      <c r="P65" s="175"/>
    </row>
    <row r="66" spans="1:16" x14ac:dyDescent="0.15">
      <c r="A66" s="175" t="s">
        <v>33</v>
      </c>
      <c r="B66" s="175">
        <f>'将来負担比率（分子）の構造'!I$41</f>
        <v>31306</v>
      </c>
      <c r="C66" s="175"/>
      <c r="D66" s="175"/>
      <c r="E66" s="175">
        <f>'将来負担比率（分子）の構造'!J$41</f>
        <v>30934</v>
      </c>
      <c r="F66" s="175"/>
      <c r="G66" s="175"/>
      <c r="H66" s="175">
        <f>'将来負担比率（分子）の構造'!K$41</f>
        <v>30577</v>
      </c>
      <c r="I66" s="175"/>
      <c r="J66" s="175"/>
      <c r="K66" s="175">
        <f>'将来負担比率（分子）の構造'!L$41</f>
        <v>30310</v>
      </c>
      <c r="L66" s="175"/>
      <c r="M66" s="175"/>
      <c r="N66" s="175">
        <f>'将来負担比率（分子）の構造'!M$41</f>
        <v>28638</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5336</v>
      </c>
      <c r="C72" s="179">
        <f>基金残高に係る経年分析!G55</f>
        <v>5750</v>
      </c>
      <c r="D72" s="179">
        <f>基金残高に係る経年分析!H55</f>
        <v>5609</v>
      </c>
    </row>
    <row r="73" spans="1:16" x14ac:dyDescent="0.15">
      <c r="A73" s="178" t="s">
        <v>80</v>
      </c>
      <c r="B73" s="179">
        <f>基金残高に係る経年分析!F56</f>
        <v>852</v>
      </c>
      <c r="C73" s="179">
        <f>基金残高に係る経年分析!G56</f>
        <v>1171</v>
      </c>
      <c r="D73" s="179">
        <f>基金残高に係る経年分析!H56</f>
        <v>1573</v>
      </c>
    </row>
    <row r="74" spans="1:16" x14ac:dyDescent="0.15">
      <c r="A74" s="178" t="s">
        <v>81</v>
      </c>
      <c r="B74" s="179">
        <f>基金残高に係る経年分析!F57</f>
        <v>14526</v>
      </c>
      <c r="C74" s="179">
        <f>基金残高に係る経年分析!G57</f>
        <v>15776</v>
      </c>
      <c r="D74" s="179">
        <f>基金残高に係る経年分析!H57</f>
        <v>16911</v>
      </c>
    </row>
  </sheetData>
  <sheetProtection algorithmName="SHA-512" hashValue="war7ZaNBarGZhQdTJoJlKo1/CI8IMYmIvrJ89KF+E//fV59NImVwQ2FcW/2maqwA/3ftdzGU/JNlgZHzaaYPzw==" saltValue="RjGv9w1K39MnA42/wNOSQ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2024-03-21T08:53:19Z</cp:lastPrinted>
  <dcterms:created xsi:type="dcterms:W3CDTF">2024-03-14T02:27:28Z</dcterms:created>
  <dcterms:modified xsi:type="dcterms:W3CDTF">2024-03-22T08:30:09Z</dcterms:modified>
  <cp:category/>
</cp:coreProperties>
</file>