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0200018\Desktop\H29決算統計\平成28年度財政状況資料集（11月掲載分）\04上伊那\"/>
    </mc:Choice>
  </mc:AlternateContent>
  <bookViews>
    <workbookView xWindow="0" yWindow="0" windowWidth="19200" windowHeight="11310" tabRatio="88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AK30" i="11" l="1"/>
  <c r="BG34" i="9" l="1"/>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C36" i="9"/>
  <c r="BE35" i="9"/>
  <c r="C35" i="9"/>
  <c r="BW34" i="9"/>
  <c r="BW35" i="9" s="1"/>
  <c r="BW36" i="9" s="1"/>
  <c r="BW37" i="9" s="1"/>
  <c r="BW38" i="9" s="1"/>
  <c r="BW39" i="9" s="1"/>
  <c r="BW40" i="9" s="1"/>
  <c r="BW41" i="9" s="1"/>
  <c r="BW42" i="9" s="1"/>
  <c r="BW43" i="9" s="1"/>
  <c r="C34" i="9"/>
  <c r="CO34" i="9" l="1"/>
  <c r="CO35"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alcChain>
</file>

<file path=xl/sharedStrings.xml><?xml version="1.0" encoding="utf-8"?>
<sst xmlns="http://schemas.openxmlformats.org/spreadsheetml/2006/main" count="1054" uniqueCount="566">
  <si>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</si>
  <si>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</si>
  <si>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</si>
  <si>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</si>
  <si>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</si>
  <si>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</si>
  <si>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</si>
  <si>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</si>
  <si>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</si>
  <si>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</si>
  <si>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</si>
  <si>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</si>
  <si>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</si>
  <si>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</si>
  <si>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</si>
  <si>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</si>
  <si>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</si>
  <si>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</si>
  <si>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</si>
  <si>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</si>
  <si>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</si>
  <si>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</si>
  <si>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</si>
  <si>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</si>
  <si>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</si>
  <si>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</si>
  <si>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</si>
  <si>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</si>
  <si>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</si>
  <si>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</si>
  <si>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</si>
  <si>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</si>
  <si>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</si>
  <si>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</si>
  <si>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</si>
  <si>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</si>
  <si>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</si>
  <si>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</si>
  <si>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</si>
  <si>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</si>
  <si>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</si>
  <si>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</si>
  <si>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</si>
  <si>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</si>
  <si>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</si>
  <si>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</si>
  <si>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</si>
  <si>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</si>
  <si>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</si>
  <si>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</si>
  <si>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</si>
  <si>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</si>
  <si>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</si>
  <si>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</si>
  <si>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</si>
  <si>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</si>
  <si>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</si>
  <si>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</si>
  <si>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</si>
  <si>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</si>
  <si>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</si>
  <si>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</si>
  <si>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</si>
  <si>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</si>
  <si>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</si>
  <si>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</si>
  <si>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</si>
  <si>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</si>
  <si>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</si>
  <si>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</si>
  <si>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</si>
  <si>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</si>
  <si>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</si>
  <si>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</si>
  <si>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</si>
  <si>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</si>
  <si>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</si>
  <si>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</si>
  <si>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</si>
  <si>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</si>
  <si>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</si>
  <si>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</si>
  <si>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</si>
  <si>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</si>
  <si>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</si>
  <si>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</si>
  <si>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</si>
  <si>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</si>
  <si>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</si>
  <si>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</si>
  <si>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</si>
  <si>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</si>
  <si>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</si>
  <si>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</si>
  <si>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</si>
  <si>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</si>
  <si>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</si>
  <si>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</si>
  <si>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</si>
  <si>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</si>
  <si>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</si>
  <si>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</si>
  <si>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</si>
  <si>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</si>
  <si>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</si>
  <si>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</si>
  <si>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</si>
  <si>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</si>
  <si>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</si>
  <si>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</si>
  <si>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</si>
  <si>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</si>
  <si>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</si>
  <si>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</si>
  <si>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</si>
  <si>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</si>
  <si>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</si>
  <si>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</si>
  <si>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</si>
  <si>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</si>
  <si>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</si>
  <si>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</si>
  <si>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</si>
  <si>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</si>
  <si>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</si>
  <si>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</si>
  <si>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</si>
  <si>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</si>
  <si>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</si>
  <si>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</si>
  <si>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</si>
  <si>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</si>
  <si>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</si>
  <si>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</si>
  <si>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</si>
  <si>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</si>
  <si>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</si>
  <si>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</si>
  <si>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</si>
  <si>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</si>
  <si>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</si>
  <si>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</si>
  <si>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</si>
  <si>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</si>
  <si>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</si>
  <si>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</si>
  <si>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</si>
  <si>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</si>
  <si>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</si>
  <si>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</si>
  <si>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</si>
  <si>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</si>
  <si>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</si>
  <si>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</si>
  <si>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</si>
  <si>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</si>
  <si>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</si>
  <si>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</si>
  <si>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</si>
  <si>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</si>
  <si>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</si>
  <si>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</si>
  <si>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</si>
  <si>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</si>
  <si>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</si>
  <si>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</si>
  <si>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</si>
  <si>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</si>
  <si>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</si>
  <si>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</si>
  <si>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</si>
  <si>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</si>
  <si>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</si>
  <si>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</si>
  <si>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</si>
  <si>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</si>
  <si>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</si>
  <si>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</si>
  <si>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</si>
  <si>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</si>
  <si>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</si>
  <si>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</si>
  <si>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</si>
  <si>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</si>
  <si>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</si>
  <si>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</si>
  <si>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</si>
  <si>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</si>
  <si>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</si>
  <si>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</si>
  <si>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</si>
  <si>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</si>
  <si>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</si>
  <si>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</si>
  <si>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</si>
  <si>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</si>
  <si>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</si>
  <si>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長野県伊那市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</si>
  <si>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</si>
  <si>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</si>
  <si>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</si>
  <si>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</si>
  <si>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</si>
  <si>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</si>
  <si>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</si>
  <si>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</si>
  <si>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</si>
  <si>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</si>
  <si>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</si>
  <si>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</si>
  <si>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</si>
  <si>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</si>
  <si>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</si>
  <si>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</si>
  <si>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</si>
  <si>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</si>
  <si>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</si>
  <si>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</si>
  <si>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</si>
  <si>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</si>
  <si>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</si>
  <si>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</si>
  <si>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</si>
  <si>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</si>
  <si>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</si>
  <si>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</si>
  <si>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</si>
  <si>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</si>
  <si>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</si>
  <si>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</si>
  <si>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</si>
  <si>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</si>
  <si>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</si>
  <si>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</si>
  <si>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</si>
  <si>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</si>
  <si>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</si>
  <si>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</si>
  <si>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</si>
  <si>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</si>
  <si>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</si>
  <si>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</si>
  <si>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</si>
  <si>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</si>
  <si>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</si>
  <si>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</si>
  <si>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</si>
  <si>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</si>
  <si>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</si>
  <si>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</si>
  <si>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</si>
  <si>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</si>
  <si>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</si>
  <si>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</si>
  <si>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</si>
  <si>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</si>
  <si>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</si>
  <si>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</si>
  <si>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</si>
  <si>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</si>
  <si>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</si>
  <si>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</si>
  <si>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</si>
  <si>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</si>
  <si>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</si>
  <si>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</si>
  <si>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</si>
  <si>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</si>
  <si>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</si>
  <si>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</si>
  <si>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</si>
  <si>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</si>
  <si>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</si>
  <si>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</si>
  <si>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</si>
  <si>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</si>
  <si>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</si>
  <si>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</si>
  <si>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</si>
  <si>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</si>
  <si>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</si>
  <si>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</si>
  <si>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</si>
  <si>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</si>
  <si>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</si>
  <si>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</si>
  <si>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</si>
  <si>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</si>
  <si>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</si>
  <si>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</si>
  <si>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</si>
  <si>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</si>
  <si>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</si>
  <si>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</si>
  <si>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</si>
  <si>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</si>
  <si>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</si>
  <si>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</si>
  <si>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</si>
  <si>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</si>
  <si>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</si>
  <si>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</si>
  <si>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</si>
  <si>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</si>
  <si>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</si>
  <si>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</si>
  <si>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</si>
  <si>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</si>
  <si>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</si>
  <si>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</si>
  <si>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</si>
  <si>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</si>
  <si>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</si>
  <si>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</si>
  <si>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</si>
  <si>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</si>
  <si>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</si>
  <si>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</si>
  <si>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</si>
  <si>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</si>
  <si>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</si>
  <si>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</si>
  <si>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</si>
  <si>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</si>
  <si>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</si>
  <si>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</si>
  <si>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</si>
  <si>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</si>
  <si>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</si>
  <si>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</si>
  <si>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</si>
  <si>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</si>
  <si>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</si>
  <si>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</si>
  <si>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</si>
  <si>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</si>
  <si>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</si>
  <si>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</si>
  <si>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</si>
  <si>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</si>
  <si>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</si>
  <si>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</si>
  <si>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</si>
  <si>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</si>
  <si>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</si>
  <si>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</si>
  <si>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長野県伊那市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</si>
  <si>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</si>
  <si>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</si>
  <si>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</si>
  <si>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</si>
  <si>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</si>
  <si>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</si>
  <si>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</si>
  <si>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</si>
  <si>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</si>
  <si>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</si>
  <si>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</si>
  <si>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</si>
  <si>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</si>
  <si>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</si>
  <si>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</si>
  <si>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</si>
  <si>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</si>
  <si>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</si>
  <si>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</si>
  <si>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</si>
  <si>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</si>
  <si>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</si>
  <si>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</si>
  <si>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</si>
  <si>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</si>
  <si>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</si>
  <si>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</si>
  <si>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</si>
  <si>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</si>
  <si>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</si>
  <si>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</si>
  <si>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</si>
  <si>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</si>
  <si>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</si>
  <si>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国民健康保険直営診療所特別会計</t>
    <phoneticPr fontId="5"/>
  </si>
  <si>
    <t>介護保険特別会計</t>
    <phoneticPr fontId="5"/>
  </si>
  <si>
    <t>後期高齢者医療特別会計</t>
    <phoneticPr fontId="5"/>
  </si>
  <si>
    <t>市営駐車場事業特別会計</t>
    <phoneticPr fontId="5"/>
  </si>
  <si>
    <t>水道事業会計</t>
    <phoneticPr fontId="5"/>
  </si>
  <si>
    <t>法適用企業</t>
    <phoneticPr fontId="5"/>
  </si>
  <si>
    <t>下水道事業会計</t>
    <phoneticPr fontId="5"/>
  </si>
  <si>
    <t>自動車運送事業会計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</si>
  <si>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</si>
  <si>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</si>
  <si>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</si>
  <si>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</si>
  <si>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</si>
  <si>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</si>
  <si>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</si>
  <si>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</si>
  <si>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</si>
  <si>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</si>
  <si>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</si>
  <si>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</si>
  <si>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</si>
  <si>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</si>
  <si>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</si>
  <si>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</si>
  <si>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</si>
  <si>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</si>
  <si>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</si>
  <si>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</si>
  <si>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</si>
  <si>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</si>
  <si>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</si>
  <si>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</si>
  <si>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</si>
  <si>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</si>
  <si>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</si>
  <si>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</si>
  <si>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</si>
  <si>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</si>
  <si>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</si>
  <si>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</si>
  <si>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</si>
  <si>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</si>
  <si>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</si>
  <si>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</si>
  <si>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</si>
  <si>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</si>
  <si>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</si>
  <si>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</si>
  <si>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</si>
  <si>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</si>
  <si>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</si>
  <si>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</si>
  <si>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</si>
  <si>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</si>
  <si>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</si>
  <si>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</si>
  <si>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</si>
  <si>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</si>
  <si>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</si>
  <si>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</si>
  <si>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</si>
  <si>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</si>
  <si>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</si>
  <si>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</si>
  <si>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</si>
  <si>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</si>
  <si>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</si>
  <si>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</si>
  <si>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</si>
  <si>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</si>
  <si>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</si>
  <si>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</si>
  <si>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</si>
  <si>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</si>
  <si>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</si>
  <si>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</si>
  <si>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</si>
  <si>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</si>
  <si>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</si>
  <si>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</si>
  <si>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</si>
  <si>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</si>
  <si>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</si>
  <si>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</si>
  <si>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</si>
  <si>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</si>
  <si>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</si>
  <si>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</si>
  <si>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</si>
  <si>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</si>
  <si>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</si>
  <si>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</si>
  <si>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</si>
  <si>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</si>
  <si>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</si>
  <si>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</si>
  <si>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</si>
  <si>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</si>
  <si>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</si>
  <si>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</si>
  <si>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</si>
  <si>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</si>
  <si>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</si>
  <si>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</si>
  <si>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</si>
  <si>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</si>
  <si>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</si>
  <si>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</si>
  <si>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</si>
  <si>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</si>
  <si>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</si>
  <si>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</si>
  <si>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</si>
  <si>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</si>
  <si>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</si>
  <si>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</si>
  <si>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</si>
  <si>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</si>
  <si>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</si>
  <si>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</si>
  <si>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</si>
  <si>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</si>
  <si>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</si>
  <si>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</si>
  <si>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</si>
  <si>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</si>
  <si>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</si>
  <si>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</si>
  <si>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</si>
  <si>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</si>
  <si>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</si>
  <si>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</si>
  <si>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</si>
  <si>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</si>
  <si>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</si>
  <si>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</si>
  <si>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</si>
  <si>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</si>
  <si>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</si>
  <si>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</si>
  <si>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</si>
  <si>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</si>
  <si>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</si>
  <si>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</si>
  <si>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</si>
  <si>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下水道事業会計</t>
  </si>
  <si>
    <t>一般会計</t>
  </si>
  <si>
    <t>水道事業会計</t>
  </si>
  <si>
    <t>自動車運送事業会計</t>
  </si>
  <si>
    <t>介護保険特別会計</t>
  </si>
  <si>
    <t>簡易水道事業特別会計</t>
  </si>
  <si>
    <t>後期高齢者医療特別会計</t>
  </si>
  <si>
    <t>市営駐車場事業特別会計</t>
  </si>
  <si>
    <t>その他会計（赤字）</t>
  </si>
  <si>
    <t>その他会計（黒字）</t>
  </si>
  <si>
    <t>-</t>
    <phoneticPr fontId="2"/>
  </si>
  <si>
    <t>上伊那広域連合（消防事業特別会計）</t>
    <rPh sb="8" eb="10">
      <t>ショウボウ</t>
    </rPh>
    <rPh sb="10" eb="12">
      <t>ジギョウ</t>
    </rPh>
    <rPh sb="12" eb="14">
      <t>トクベツ</t>
    </rPh>
    <rPh sb="14" eb="16">
      <t>カイケイ</t>
    </rPh>
    <phoneticPr fontId="5"/>
  </si>
  <si>
    <t>-</t>
    <phoneticPr fontId="30"/>
  </si>
  <si>
    <t>-</t>
    <phoneticPr fontId="2"/>
  </si>
  <si>
    <t>伊那市振興公社</t>
    <rPh sb="0" eb="3">
      <t>イナシ</t>
    </rPh>
    <rPh sb="3" eb="5">
      <t>シンコウ</t>
    </rPh>
    <rPh sb="5" eb="7">
      <t>コウシャ</t>
    </rPh>
    <phoneticPr fontId="5"/>
  </si>
  <si>
    <t>伊那市観光株式会社</t>
    <rPh sb="0" eb="3">
      <t>イナシ</t>
    </rPh>
    <rPh sb="3" eb="5">
      <t>カンコウ</t>
    </rPh>
    <rPh sb="5" eb="7">
      <t>カブシキ</t>
    </rPh>
    <rPh sb="7" eb="9">
      <t>カイシャ</t>
    </rPh>
    <phoneticPr fontId="5"/>
  </si>
  <si>
    <t>-</t>
    <phoneticPr fontId="2"/>
  </si>
  <si>
    <t>-</t>
    <phoneticPr fontId="2"/>
  </si>
  <si>
    <t>上伊那広域連合（一般会計）</t>
    <rPh sb="8" eb="10">
      <t>イッパン</t>
    </rPh>
    <rPh sb="10" eb="12">
      <t>カイケイ</t>
    </rPh>
    <phoneticPr fontId="5"/>
  </si>
  <si>
    <t>伊那中央行政組合（一般会計）</t>
    <rPh sb="9" eb="11">
      <t>イッパン</t>
    </rPh>
    <rPh sb="11" eb="13">
      <t>カイケイ</t>
    </rPh>
    <phoneticPr fontId="5"/>
  </si>
  <si>
    <t>伊那中央行政組合（伊那中央病院会計）</t>
    <rPh sb="15" eb="17">
      <t>カイケイ</t>
    </rPh>
    <phoneticPr fontId="5"/>
  </si>
  <si>
    <t>長野県上伊那広域水道用水企業団（水道用水供給事業会計）</t>
    <phoneticPr fontId="5"/>
  </si>
  <si>
    <t>長野県後期高齢者医療広域連合（一般会計）</t>
    <phoneticPr fontId="5"/>
  </si>
  <si>
    <t>長野県後期高齢者医療広域連合（後期高齢者医療事業会計）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5">
      <t>カイ</t>
    </rPh>
    <rPh sb="25" eb="26">
      <t>ケイ</t>
    </rPh>
    <phoneticPr fontId="5"/>
  </si>
  <si>
    <t>長野県市町村自治振興組合（一般会計）</t>
    <rPh sb="0" eb="3">
      <t>ナガノケン</t>
    </rPh>
    <rPh sb="3" eb="6">
      <t>シチョウソン</t>
    </rPh>
    <rPh sb="6" eb="7">
      <t>ジ</t>
    </rPh>
    <rPh sb="7" eb="8">
      <t>チ</t>
    </rPh>
    <rPh sb="8" eb="10">
      <t>シンコウ</t>
    </rPh>
    <rPh sb="10" eb="12">
      <t>クミアイ</t>
    </rPh>
    <rPh sb="13" eb="15">
      <t>イッパン</t>
    </rPh>
    <rPh sb="15" eb="17">
      <t>カイケイ</t>
    </rPh>
    <phoneticPr fontId="5"/>
  </si>
  <si>
    <t>長野県民交通災害共済組合（一般会計）</t>
    <rPh sb="0" eb="4">
      <t>ナガノケンミン</t>
    </rPh>
    <rPh sb="4" eb="6">
      <t>コウツウ</t>
    </rPh>
    <rPh sb="6" eb="8">
      <t>サイガイ</t>
    </rPh>
    <rPh sb="8" eb="10">
      <t>キョウサイ</t>
    </rPh>
    <rPh sb="10" eb="12">
      <t>クミアイ</t>
    </rPh>
    <rPh sb="13" eb="15">
      <t>イッパン</t>
    </rPh>
    <rPh sb="15" eb="17">
      <t>カイケイ</t>
    </rPh>
    <phoneticPr fontId="5"/>
  </si>
  <si>
    <t>長野県地方税滞納整理機構（一般会計）</t>
    <rPh sb="0" eb="3">
      <t>ナガノケン</t>
    </rPh>
    <rPh sb="3" eb="6">
      <t>チホウゼイ</t>
    </rPh>
    <rPh sb="6" eb="8">
      <t>タイノウ</t>
    </rPh>
    <rPh sb="8" eb="10">
      <t>セイリ</t>
    </rPh>
    <rPh sb="10" eb="12">
      <t>キコウ</t>
    </rPh>
    <rPh sb="13" eb="15">
      <t>イッパン</t>
    </rPh>
    <rPh sb="15" eb="17">
      <t>カイケイ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</si>
  <si>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</si>
  <si>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</si>
  <si>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</si>
  <si>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</si>
  <si>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</si>
  <si>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</si>
  <si>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</si>
  <si>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</si>
  <si>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</si>
  <si>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</si>
  <si>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</si>
  <si>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将来負担比率は、多額のふるさと納税（寄附）を原資とした基金への積立て等により「数値なし」となった。
有形固定資産減価償却率は、全国平均値、長野県平均値を上回る数値となっており、資産の老朽化が進みつつある。
今後、増加が見込まれる施設の更新等に当たっては、基金等も有効に活用しつつ、公共施設等総合管理計画に基づき、施設の統廃合や長寿命化による計画的な施設の管理に努める。</t>
    <phoneticPr fontId="5"/>
  </si>
  <si>
    <t>財政健全化の取組により、将来負担比率、実質公債費比率とも順調に改善している。
将来負担比率は、多額のふるさと納税（寄附）を原資とした基金への積立て等により「数値なし」となったものの、実質公債費比率は、類似団体平均とを上回っており、更なる改善が必要である。
今後、いくつかの大型事業を控えているため、繰上償還などによる元利償還金の減少等や基金の積立て等により、引き続き財政の健全化に努める。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</si>
</sst>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52678</c:v>
                </c:pt>
                <c:pt idx="1">
                  <c:v>69560</c:v>
                </c:pt>
                <c:pt idx="2">
                  <c:v>65988</c:v>
                </c:pt>
                <c:pt idx="3">
                  <c:v>77507</c:v>
                </c:pt>
                <c:pt idx="4">
                  <c:v>67319</c:v>
                </c:pt>
              </c:numCache>
            </c:numRef>
          </c:val>
          <c:smooth val="0"/>
          <c:extLst>
            <c:ext xmlns:c16="http://schemas.microsoft.com/office/drawing/2014/chart" uri="{C3380CC4-5D6E-409C-BE32-E72D297353CC}">
              <c16:uniqueId val="{00000000-EE75-46CD-9F05-5DCA211526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61063</c:v>
                </c:pt>
                <c:pt idx="1">
                  <c:v>62172</c:v>
                </c:pt>
                <c:pt idx="2">
                  <c:v>40687</c:v>
                </c:pt>
                <c:pt idx="3">
                  <c:v>69270</c:v>
                </c:pt>
                <c:pt idx="4">
                  <c:v>59010</c:v>
                </c:pt>
              </c:numCache>
            </c:numRef>
          </c:val>
          <c:smooth val="0"/>
          <c:extLst>
            <c:ext xmlns:c16="http://schemas.microsoft.com/office/drawing/2014/chart" uri="{C3380CC4-5D6E-409C-BE32-E72D297353CC}">
              <c16:uniqueId val="{00000001-EE75-46CD-9F05-5DCA2115269A}"/>
            </c:ext>
          </c:extLst>
        </c:ser>
        <c:dLbls>
          <c:showLegendKey val="0"/>
          <c:showVal val="0"/>
          <c:showCatName val="0"/>
          <c:showSerName val="0"/>
          <c:showPercent val="0"/>
          <c:showBubbleSize val="0"/>
        </c:dLbls>
        <c:marker val="1"/>
        <c:smooth val="0"/>
        <c:axId val="47346432"/>
        <c:axId val="47348352"/>
      </c:lineChart>
      <c:catAx>
        <c:axId val="47346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348352"/>
        <c:crosses val="autoZero"/>
        <c:auto val="1"/>
        <c:lblAlgn val="ctr"/>
        <c:lblOffset val="100"/>
        <c:tickLblSkip val="1"/>
        <c:tickMarkSkip val="1"/>
        <c:noMultiLvlLbl val="0"/>
      </c:catAx>
      <c:valAx>
        <c:axId val="4734835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346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5.26</c:v>
                </c:pt>
                <c:pt idx="1">
                  <c:v>4.5999999999999996</c:v>
                </c:pt>
                <c:pt idx="2">
                  <c:v>4.97</c:v>
                </c:pt>
                <c:pt idx="3">
                  <c:v>4.78</c:v>
                </c:pt>
                <c:pt idx="4">
                  <c:v>4.9800000000000004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15.24</c:v>
                </c:pt>
                <c:pt idx="1">
                  <c:v>17.71</c:v>
                </c:pt>
                <c:pt idx="2">
                  <c:v>19.32</c:v>
                </c:pt>
                <c:pt idx="3">
                  <c:v>19.11</c:v>
                </c:pt>
                <c:pt idx="4">
                  <c:v>22.51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8960384"/>
        <c:axId val="128962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4.71</c:v>
                </c:pt>
                <c:pt idx="1">
                  <c:v>2.16</c:v>
                </c:pt>
                <c:pt idx="2">
                  <c:v>3</c:v>
                </c:pt>
                <c:pt idx="3">
                  <c:v>0.5</c:v>
                </c:pt>
                <c:pt idx="4">
                  <c:v>7.84</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8960384"/>
        <c:axId val="128962560"/>
      </c:lineChart>
      <c:catAx>
        <c:axId val="12896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962560"/>
        <c:crosses val="autoZero"/>
        <c:auto val="1"/>
        <c:lblAlgn val="ctr"/>
        <c:lblOffset val="100"/>
        <c:tickLblSkip val="1"/>
        <c:tickMarkSkip val="1"/>
        <c:noMultiLvlLbl val="0"/>
      </c:catAx>
      <c:valAx>
        <c:axId val="128962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960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市営駐車場事業特別会計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7.0000000000000007E-2</c:v>
                </c:pt>
                <c:pt idx="2">
                  <c:v>#N/A</c:v>
                </c:pt>
                <c:pt idx="3">
                  <c:v>0.04</c:v>
                </c:pt>
                <c:pt idx="4">
                  <c:v>#N/A</c:v>
                </c:pt>
                <c:pt idx="5">
                  <c:v>0.05</c:v>
                </c:pt>
                <c:pt idx="6">
                  <c:v>#N/A</c:v>
                </c:pt>
                <c:pt idx="7">
                  <c:v>0.04</c:v>
                </c:pt>
                <c:pt idx="8">
                  <c:v>#N/A</c:v>
                </c:pt>
                <c:pt idx="9">
                  <c:v>0.04</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0.24</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0.32</c:v>
                </c:pt>
                <c:pt idx="2">
                  <c:v>#N/A</c:v>
                </c:pt>
                <c:pt idx="3">
                  <c:v>0.12</c:v>
                </c:pt>
                <c:pt idx="4">
                  <c:v>#N/A</c:v>
                </c:pt>
                <c:pt idx="5">
                  <c:v>0.36</c:v>
                </c:pt>
                <c:pt idx="6">
                  <c:v>#N/A</c:v>
                </c:pt>
                <c:pt idx="7">
                  <c:v>0.04</c:v>
                </c:pt>
                <c:pt idx="8">
                  <c:v>#N/A</c:v>
                </c:pt>
                <c:pt idx="9">
                  <c:v>0.73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自動車運送事業会計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0.63</c:v>
                </c:pt>
                <c:pt idx="2">
                  <c:v>#N/A</c:v>
                </c:pt>
                <c:pt idx="3">
                  <c:v>0.7</c:v>
                </c:pt>
                <c:pt idx="4">
                  <c:v>#N/A</c:v>
                </c:pt>
                <c:pt idx="5">
                  <c:v>0.8</c:v>
                </c:pt>
                <c:pt idx="6">
                  <c:v>#N/A</c:v>
                </c:pt>
                <c:pt idx="7">
                  <c:v>0.85</c:v>
                </c:pt>
                <c:pt idx="8">
                  <c:v>#N/A</c:v>
                </c:pt>
                <c:pt idx="9">
                  <c:v>0.87</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2.68</c:v>
                </c:pt>
                <c:pt idx="2">
                  <c:v>#N/A</c:v>
                </c:pt>
                <c:pt idx="3">
                  <c:v>2.37</c:v>
                </c:pt>
                <c:pt idx="4">
                  <c:v>#N/A</c:v>
                </c:pt>
                <c:pt idx="5">
                  <c:v>1.89</c:v>
                </c:pt>
                <c:pt idx="6">
                  <c:v>#N/A</c:v>
                </c:pt>
                <c:pt idx="7">
                  <c:v>2.04</c:v>
                </c:pt>
                <c:pt idx="8">
                  <c:v>#N/A</c:v>
                </c:pt>
                <c:pt idx="9">
                  <c:v>2.74</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5.26</c:v>
                </c:pt>
                <c:pt idx="2">
                  <c:v>#N/A</c:v>
                </c:pt>
                <c:pt idx="3">
                  <c:v>4.5999999999999996</c:v>
                </c:pt>
                <c:pt idx="4">
                  <c:v>#N/A</c:v>
                </c:pt>
                <c:pt idx="5">
                  <c:v>4.97</c:v>
                </c:pt>
                <c:pt idx="6">
                  <c:v>#N/A</c:v>
                </c:pt>
                <c:pt idx="7">
                  <c:v>4.78</c:v>
                </c:pt>
                <c:pt idx="8">
                  <c:v>#N/A</c:v>
                </c:pt>
                <c:pt idx="9">
                  <c:v>4.9800000000000004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3.66</c:v>
                </c:pt>
                <c:pt idx="2">
                  <c:v>#N/A</c:v>
                </c:pt>
                <c:pt idx="3">
                  <c:v>4.67</c:v>
                </c:pt>
                <c:pt idx="4">
                  <c:v>#N/A</c:v>
                </c:pt>
                <c:pt idx="5">
                  <c:v>4.46</c:v>
                </c:pt>
                <c:pt idx="6">
                  <c:v>#N/A</c:v>
                </c:pt>
                <c:pt idx="7">
                  <c:v>4.67</c:v>
                </c:pt>
                <c:pt idx="8">
                  <c:v>#N/A</c:v>
                </c:pt>
                <c:pt idx="9">
                  <c:v>5.63</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7263104"/>
        <c:axId val="47268992"/>
      </c:barChart>
      <c:catAx>
        <c:axId val="47263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268992"/>
        <c:crosses val="autoZero"/>
        <c:auto val="1"/>
        <c:lblAlgn val="ctr"/>
        <c:lblOffset val="100"/>
        <c:tickLblSkip val="1"/>
        <c:tickMarkSkip val="1"/>
        <c:noMultiLvlLbl val="0"/>
      </c:catAx>
      <c:valAx>
        <c:axId val="47268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63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4416</c:v>
                </c:pt>
                <c:pt idx="5">
                  <c:v>4512</c:v>
                </c:pt>
                <c:pt idx="8">
                  <c:v>4999</c:v>
                </c:pt>
                <c:pt idx="11">
                  <c:v>4801</c:v>
                </c:pt>
                <c:pt idx="14">
                  <c:v>4854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115</c:v>
                </c:pt>
                <c:pt idx="3">
                  <c:v>104</c:v>
                </c:pt>
                <c:pt idx="6">
                  <c:v>60</c:v>
                </c:pt>
                <c:pt idx="9">
                  <c:v>43</c:v>
                </c:pt>
                <c:pt idx="12">
                  <c:v>34</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749</c:v>
                </c:pt>
                <c:pt idx="3">
                  <c:v>790</c:v>
                </c:pt>
                <c:pt idx="6">
                  <c:v>813</c:v>
                </c:pt>
                <c:pt idx="9">
                  <c:v>848</c:v>
                </c:pt>
                <c:pt idx="12">
                  <c:v>854</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1538</c:v>
                </c:pt>
                <c:pt idx="3">
                  <c:v>1491</c:v>
                </c:pt>
                <c:pt idx="6">
                  <c:v>1403</c:v>
                </c:pt>
                <c:pt idx="9">
                  <c:v>1417</c:v>
                </c:pt>
                <c:pt idx="12">
                  <c:v>1303</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4310</c:v>
                </c:pt>
                <c:pt idx="3">
                  <c:v>4353</c:v>
                </c:pt>
                <c:pt idx="6">
                  <c:v>4342</c:v>
                </c:pt>
                <c:pt idx="9">
                  <c:v>4161</c:v>
                </c:pt>
                <c:pt idx="12">
                  <c:v>4284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9370752"/>
        <c:axId val="129372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2296</c:v>
                </c:pt>
                <c:pt idx="2">
                  <c:v>#N/A</c:v>
                </c:pt>
                <c:pt idx="3">
                  <c:v>#N/A</c:v>
                </c:pt>
                <c:pt idx="4">
                  <c:v>2226</c:v>
                </c:pt>
                <c:pt idx="5">
                  <c:v>#N/A</c:v>
                </c:pt>
                <c:pt idx="6">
                  <c:v>#N/A</c:v>
                </c:pt>
                <c:pt idx="7">
                  <c:v>1619</c:v>
                </c:pt>
                <c:pt idx="8">
                  <c:v>#N/A</c:v>
                </c:pt>
                <c:pt idx="9">
                  <c:v>#N/A</c:v>
                </c:pt>
                <c:pt idx="10">
                  <c:v>1668</c:v>
                </c:pt>
                <c:pt idx="11">
                  <c:v>#N/A</c:v>
                </c:pt>
                <c:pt idx="12">
                  <c:v>#N/A</c:v>
                </c:pt>
                <c:pt idx="13">
                  <c:v>1621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9370752"/>
        <c:axId val="129372928"/>
      </c:lineChart>
      <c:catAx>
        <c:axId val="12937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372928"/>
        <c:crosses val="autoZero"/>
        <c:auto val="1"/>
        <c:lblAlgn val="ctr"/>
        <c:lblOffset val="100"/>
        <c:tickLblSkip val="1"/>
        <c:tickMarkSkip val="1"/>
        <c:noMultiLvlLbl val="0"/>
      </c:catAx>
      <c:valAx>
        <c:axId val="129372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370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52677</c:v>
                </c:pt>
                <c:pt idx="5">
                  <c:v>52391</c:v>
                </c:pt>
                <c:pt idx="8">
                  <c:v>51784</c:v>
                </c:pt>
                <c:pt idx="11">
                  <c:v>51331</c:v>
                </c:pt>
                <c:pt idx="14">
                  <c:v>50874</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4134</c:v>
                </c:pt>
                <c:pt idx="5">
                  <c:v>3962</c:v>
                </c:pt>
                <c:pt idx="8">
                  <c:v>3647</c:v>
                </c:pt>
                <c:pt idx="11">
                  <c:v>3244</c:v>
                </c:pt>
                <c:pt idx="14">
                  <c:v>3042</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7571</c:v>
                </c:pt>
                <c:pt idx="5">
                  <c:v>9369</c:v>
                </c:pt>
                <c:pt idx="8">
                  <c:v>10528</c:v>
                </c:pt>
                <c:pt idx="11">
                  <c:v>13510</c:v>
                </c:pt>
                <c:pt idx="14">
                  <c:v>17090</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85</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7269</c:v>
                </c:pt>
                <c:pt idx="3">
                  <c:v>7258</c:v>
                </c:pt>
                <c:pt idx="6">
                  <c:v>6575</c:v>
                </c:pt>
                <c:pt idx="9">
                  <c:v>6969</c:v>
                </c:pt>
                <c:pt idx="12">
                  <c:v>6680</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8632</c:v>
                </c:pt>
                <c:pt idx="3">
                  <c:v>8545</c:v>
                </c:pt>
                <c:pt idx="6">
                  <c:v>8045</c:v>
                </c:pt>
                <c:pt idx="9">
                  <c:v>7659</c:v>
                </c:pt>
                <c:pt idx="12">
                  <c:v>8344</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31753</c:v>
                </c:pt>
                <c:pt idx="3">
                  <c:v>29911</c:v>
                </c:pt>
                <c:pt idx="6">
                  <c:v>27159</c:v>
                </c:pt>
                <c:pt idx="9">
                  <c:v>24547</c:v>
                </c:pt>
                <c:pt idx="12">
                  <c:v>23017</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470</c:v>
                </c:pt>
                <c:pt idx="3">
                  <c:v>312</c:v>
                </c:pt>
                <c:pt idx="6">
                  <c:v>252</c:v>
                </c:pt>
                <c:pt idx="9">
                  <c:v>212</c:v>
                </c:pt>
                <c:pt idx="12">
                  <c:v>180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32773</c:v>
                </c:pt>
                <c:pt idx="3">
                  <c:v>34421</c:v>
                </c:pt>
                <c:pt idx="6">
                  <c:v>33710</c:v>
                </c:pt>
                <c:pt idx="9">
                  <c:v>33605</c:v>
                </c:pt>
                <c:pt idx="12">
                  <c:v>32003</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9104896"/>
        <c:axId val="129762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16599</c:v>
                </c:pt>
                <c:pt idx="2">
                  <c:v>#N/A</c:v>
                </c:pt>
                <c:pt idx="3">
                  <c:v>#N/A</c:v>
                </c:pt>
                <c:pt idx="4">
                  <c:v>14725</c:v>
                </c:pt>
                <c:pt idx="5">
                  <c:v>#N/A</c:v>
                </c:pt>
                <c:pt idx="6">
                  <c:v>#N/A</c:v>
                </c:pt>
                <c:pt idx="7">
                  <c:v>9782</c:v>
                </c:pt>
                <c:pt idx="8">
                  <c:v>#N/A</c:v>
                </c:pt>
                <c:pt idx="9">
                  <c:v>#N/A</c:v>
                </c:pt>
                <c:pt idx="10">
                  <c:v>4906</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9104896"/>
        <c:axId val="129762432"/>
      </c:lineChart>
      <c:catAx>
        <c:axId val="12910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762432"/>
        <c:crosses val="autoZero"/>
        <c:auto val="1"/>
        <c:lblAlgn val="ctr"/>
        <c:lblOffset val="100"/>
        <c:tickLblSkip val="1"/>
        <c:tickMarkSkip val="1"/>
        <c:noMultiLvlLbl val="0"/>
      </c:catAx>
      <c:valAx>
        <c:axId val="129762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104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{9C73C236-2388-45A3-8C48-09323F6ACAE6}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446E-4415-9DDF-9DD24F1FCD49}"/>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{661D15F3-D395-4E70-B38B-934F1E65602E}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446E-4415-9DDF-9DD24F1FCD49}"/>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{805B9B1C-D335-4D61-911B-EACF1DFB594B}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446E-4415-9DDF-9DD24F1FCD49}"/>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{5415F337-22FF-4B37-AC76-D90D6757832A}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446E-4415-9DDF-9DD24F1FCD49}"/>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{BE60FC5C-57DC-4A97-B53C-3F6C26505915}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446E-4415-9DDF-9DD24F1FCD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57.9</c:v>
                </c:pt>
                <c:pt idx="4">
                  <c:v>59</c:v>
                </c:pt>
              </c:numCache>
            </c:numRef>
          </c:xVal>
          <c:yVal>
            <c:numRef>
              <c:f>公会計指標分析・財政指標組合せ分析表!$K$51:$O$51</c:f>
              <c:numCache>
                <c:formatCode>#,##0.0;"▲ "#,##0.0</c:formatCode>
                <c:ptCount val="5"/>
                <c:pt idx="3">
                  <c:v>29.7</c:v>
                </c:pt>
              </c:numCache>
            </c:numRef>
          </c:yVal>
          <c:smooth val="0"/>
          <c:extLst>
            <c:ext xmlns:c16="http://schemas.microsoft.com/office/drawing/2014/chart" uri="{C3380CC4-5D6E-409C-BE32-E72D297353CC}">
              <c16:uniqueId val="{00000005-446E-4415-9DDF-9DD24F1FCD49}"/>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{EA4E852C-2F47-43D7-B99D-497A779952AA}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446E-4415-9DDF-9DD24F1FCD49}"/>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{E2058FE8-6D98-4C26-87C1-1C5E466B00A9}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446E-4415-9DDF-9DD24F1FCD49}"/>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{55A5C1C5-BA5E-45A6-911B-08B497F78DD0}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446E-4415-9DDF-9DD24F1FCD49}"/>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{2BE3C6E6-D568-44AC-9ECB-2B40174EE72D}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446E-4415-9DDF-9DD24F1FCD49}"/>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{BEB4C7F0-ECE5-4824-B4CC-7398E7EA2534}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446E-4415-9DDF-9DD24F1FCD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c:v>
                </c:pt>
                <c:pt idx="4">
                  <c:v>56.7</c:v>
                </c:pt>
              </c:numCache>
            </c:numRef>
          </c:xVal>
          <c:yVal>
            <c:numRef>
              <c:f>公会計指標分析・財政指標組合せ分析表!$K$55:$O$55</c:f>
              <c:numCache>
                <c:formatCode>#,##0.0;"▲ "#,##0.0</c:formatCode>
                <c:ptCount val="5"/>
                <c:pt idx="3">
                  <c:v>35.700000000000003</c:v>
                </c:pt>
                <c:pt idx="4">
                  <c:v>32.5</c:v>
                </c:pt>
              </c:numCache>
            </c:numRef>
          </c:yVal>
          <c:smooth val="0"/>
          <c:extLst>
            <c:ext xmlns:c16="http://schemas.microsoft.com/office/drawing/2014/chart" uri="{C3380CC4-5D6E-409C-BE32-E72D297353CC}">
              <c16:uniqueId val="{0000000B-446E-4415-9DDF-9DD24F1FCD49}"/>
            </c:ext>
          </c:extLst>
        </c:ser>
        <c:dLbls>
          <c:showLegendKey val="0"/>
          <c:showVal val="0"/>
          <c:showCatName val="0"/>
          <c:showSerName val="0"/>
          <c:showPercent val="0"/>
          <c:showBubbleSize val="0"/>
        </c:dLbls>
        <c:axId val="73204096"/>
        <c:axId val="73206016"/>
      </c:scatterChart>
      <c:valAx>
        <c:axId val="73204096"/>
        <c:scaling>
          <c:orientation val="minMax"/>
          <c:max val="58"/>
          <c:min val="56.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206016"/>
        <c:crosses val="autoZero"/>
        <c:crossBetween val="midCat"/>
      </c:valAx>
      <c:valAx>
        <c:axId val="73206016"/>
        <c:scaling>
          <c:orientation val="minMax"/>
          <c:max val="36.700000000000003"/>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2040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{872CFE70-5B81-439B-8BFA-D2721745231B}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C526-46C0-8EA0-F663A4FB1B9B}"/>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{9B37B957-0CBD-46A7-89F0-2338EF68E9DA}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C526-46C0-8EA0-F663A4FB1B9B}"/>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{AF6133F5-E92F-405C-8F7B-84D00C81BF26}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C526-46C0-8EA0-F663A4FB1B9B}"/>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{5D1B4F38-F012-40A5-85C3-E8821D43A4B7}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C526-46C0-8EA0-F663A4FB1B9B}"/>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{D11791E2-DC3D-4253-A11F-96C22478173C}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C526-46C0-8EA0-F663A4FB1B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15.1</c:v>
                </c:pt>
                <c:pt idx="1">
                  <c:v>14.2</c:v>
                </c:pt>
                <c:pt idx="2">
                  <c:v>12.4</c:v>
                </c:pt>
                <c:pt idx="3">
                  <c:v>11.1</c:v>
                </c:pt>
                <c:pt idx="4">
                  <c:v>9.9</c:v>
                </c:pt>
              </c:numCache>
            </c:numRef>
          </c:xVal>
          <c:yVal>
            <c:numRef>
              <c:f>公会計指標分析・財政指標組合せ分析表!$K$73:$O$73</c:f>
              <c:numCache>
                <c:formatCode>#,##0.0;"▲ "#,##0.0</c:formatCode>
                <c:ptCount val="5"/>
                <c:pt idx="0">
                  <c:v>101.2</c:v>
                </c:pt>
                <c:pt idx="1">
                  <c:v>88.6</c:v>
                </c:pt>
                <c:pt idx="2">
                  <c:v>60.2</c:v>
                </c:pt>
                <c:pt idx="3">
                  <c:v>29.7</c:v>
                </c:pt>
              </c:numCache>
            </c:numRef>
          </c:yVal>
          <c:smooth val="0"/>
          <c:extLst>
            <c:ext xmlns:c16="http://schemas.microsoft.com/office/drawing/2014/chart" uri="{C3380CC4-5D6E-409C-BE32-E72D297353CC}">
              <c16:uniqueId val="{00000005-C526-46C0-8EA0-F663A4FB1B9B}"/>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{9331CE53-37C5-4DDD-AB50-E6D8FD17F9B7}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C526-46C0-8EA0-F663A4FB1B9B}"/>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{05163D7A-39B8-4172-A9EA-E34293352504}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C526-46C0-8EA0-F663A4FB1B9B}"/>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{14D1ACA4-7976-49E1-88FE-A0AD763BFEA2}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C526-46C0-8EA0-F663A4FB1B9B}"/>
                </c:ext>
              </c:extLst>
            </c:dLbl>
            <c:dLbl>
              <c:idx val="3"/>
              <c:layout>
                <c:manualLayout>
                  <c:x val="-3.4841280954791734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{3D4D1E35-EE2D-48EF-80BF-BCE8BA390524}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C526-46C0-8EA0-F663A4FB1B9B}"/>
                </c:ext>
              </c:extLst>
            </c:dLbl>
            <c:dLbl>
              <c:idx val="4"/>
              <c:layout>
                <c:manualLayout>
                  <c:x val="-2.8569643568835703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{8D68E834-CBE8-4346-8A17-885BA3B248BE}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C526-46C0-8EA0-F663A4FB1B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9.6</c:v>
                </c:pt>
                <c:pt idx="2">
                  <c:v>8.5</c:v>
                </c:pt>
                <c:pt idx="3">
                  <c:v>8</c:v>
                </c:pt>
                <c:pt idx="4">
                  <c:v>8.1999999999999993</c:v>
                </c:pt>
              </c:numCache>
            </c:numRef>
          </c:xVal>
          <c:yVal>
            <c:numRef>
              <c:f>公会計指標分析・財政指標組合せ分析表!$K$77:$O$77</c:f>
              <c:numCache>
                <c:formatCode>#,##0.0;"▲ "#,##0.0</c:formatCode>
                <c:ptCount val="5"/>
                <c:pt idx="0">
                  <c:v>52.6</c:v>
                </c:pt>
                <c:pt idx="1">
                  <c:v>41.3</c:v>
                </c:pt>
                <c:pt idx="2">
                  <c:v>33</c:v>
                </c:pt>
                <c:pt idx="3">
                  <c:v>35.700000000000003</c:v>
                </c:pt>
                <c:pt idx="4">
                  <c:v>32.5</c:v>
                </c:pt>
              </c:numCache>
            </c:numRef>
          </c:yVal>
          <c:smooth val="0"/>
          <c:extLst>
            <c:ext xmlns:c16="http://schemas.microsoft.com/office/drawing/2014/chart" uri="{C3380CC4-5D6E-409C-BE32-E72D297353CC}">
              <c16:uniqueId val="{0000000B-C526-46C0-8EA0-F663A4FB1B9B}"/>
            </c:ext>
          </c:extLst>
        </c:ser>
        <c:dLbls>
          <c:showLegendKey val="0"/>
          <c:showVal val="0"/>
          <c:showCatName val="0"/>
          <c:showSerName val="0"/>
          <c:showPercent val="0"/>
          <c:showBubbleSize val="0"/>
        </c:dLbls>
        <c:axId val="73256960"/>
        <c:axId val="73258880"/>
      </c:scatterChart>
      <c:valAx>
        <c:axId val="73256960"/>
        <c:scaling>
          <c:orientation val="minMax"/>
          <c:max val="15.7"/>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258880"/>
        <c:crosses val="autoZero"/>
        <c:crossBetween val="midCat"/>
      </c:valAx>
      <c:valAx>
        <c:axId val="73258880"/>
        <c:scaling>
          <c:orientation val="minMax"/>
          <c:max val="114"/>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2569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長野県伊那市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69,059
67,538
667.93
43,983,074
42,884,064
1,030,319
20,680,600
31,992,273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ysClr val="windowText" lastClr="000000"/>
              </a:solidFill>
              <a:effectLst/>
              <a:latin typeface="+mn-lt"/>
              <a:ea typeface="+mn-ea"/>
              <a:cs typeface="+mn-cs"/>
            </a:rPr>
            <a:t>前年</a:t>
          </a:r>
          <a:r>
            <a:rPr lang="ja-JP" altLang="en-US" sz="1300" b="0" i="0" baseline="0">
              <a:solidFill>
                <a:sysClr val="windowText" lastClr="000000"/>
              </a:solidFill>
              <a:effectLst/>
              <a:latin typeface="+mn-lt"/>
              <a:ea typeface="+mn-ea"/>
              <a:cs typeface="+mn-cs"/>
            </a:rPr>
            <a:t>度と比較して</a:t>
          </a:r>
          <a:r>
            <a:rPr lang="en-US" altLang="ja-JP" sz="1300" b="0" i="0" baseline="0">
              <a:solidFill>
                <a:sysClr val="windowText" lastClr="000000"/>
              </a:solidFill>
              <a:effectLst/>
              <a:latin typeface="+mn-lt"/>
              <a:ea typeface="+mn-ea"/>
              <a:cs typeface="+mn-cs"/>
            </a:rPr>
            <a:t>0.01</a:t>
          </a:r>
          <a:r>
            <a:rPr lang="ja-JP" altLang="en-US" sz="1300" b="0" i="0" baseline="0">
              <a:solidFill>
                <a:sysClr val="windowText" lastClr="000000"/>
              </a:solidFill>
              <a:effectLst/>
              <a:latin typeface="+mn-lt"/>
              <a:ea typeface="+mn-ea"/>
              <a:cs typeface="+mn-cs"/>
            </a:rPr>
            <a:t>ポイント増加し、類似団体平均との比較では、</a:t>
          </a:r>
          <a:r>
            <a:rPr lang="en-US" altLang="ja-JP" sz="1300" b="0" i="0" baseline="0">
              <a:solidFill>
                <a:sysClr val="windowText" lastClr="000000"/>
              </a:solidFill>
              <a:effectLst/>
              <a:latin typeface="+mn-lt"/>
              <a:ea typeface="+mn-ea"/>
              <a:cs typeface="+mn-cs"/>
            </a:rPr>
            <a:t>0.3</a:t>
          </a:r>
          <a:r>
            <a:rPr lang="ja-JP" altLang="en-US" sz="1300" b="0" i="0" baseline="0">
              <a:solidFill>
                <a:sysClr val="windowText" lastClr="000000"/>
              </a:solidFill>
              <a:effectLst/>
              <a:latin typeface="+mn-lt"/>
              <a:ea typeface="+mn-ea"/>
              <a:cs typeface="+mn-cs"/>
            </a:rPr>
            <a:t>ポイント下回る結果となった。</a:t>
          </a:r>
          <a:r>
            <a:rPr lang="ja-JP" altLang="ja-JP" sz="1300" b="0" i="0" baseline="0">
              <a:solidFill>
                <a:sysClr val="windowText" lastClr="000000"/>
              </a:solidFill>
              <a:effectLst/>
              <a:latin typeface="+mn-lt"/>
              <a:ea typeface="+mn-ea"/>
              <a:cs typeface="+mn-cs"/>
            </a:rPr>
            <a:t>今後も行政改革の推進によ</a:t>
          </a:r>
          <a:r>
            <a:rPr lang="ja-JP" altLang="en-US" sz="1300" b="0" i="0" baseline="0">
              <a:solidFill>
                <a:sysClr val="windowText" lastClr="000000"/>
              </a:solidFill>
              <a:effectLst/>
              <a:latin typeface="+mn-lt"/>
              <a:ea typeface="+mn-ea"/>
              <a:cs typeface="+mn-cs"/>
            </a:rPr>
            <a:t>り、</a:t>
          </a:r>
          <a:r>
            <a:rPr lang="ja-JP" altLang="ja-JP" sz="1300" b="0" i="0" baseline="0">
              <a:solidFill>
                <a:sysClr val="windowText" lastClr="000000"/>
              </a:solidFill>
              <a:effectLst/>
              <a:latin typeface="+mn-lt"/>
              <a:ea typeface="+mn-ea"/>
              <a:cs typeface="+mn-cs"/>
            </a:rPr>
            <a:t>人件費</a:t>
          </a:r>
          <a:r>
            <a:rPr lang="ja-JP" altLang="en-US" sz="1300" b="0" i="0" baseline="0">
              <a:solidFill>
                <a:sysClr val="windowText" lastClr="000000"/>
              </a:solidFill>
              <a:effectLst/>
              <a:latin typeface="+mn-lt"/>
              <a:ea typeface="+mn-ea"/>
              <a:cs typeface="+mn-cs"/>
            </a:rPr>
            <a:t>等の</a:t>
          </a:r>
          <a:r>
            <a:rPr lang="ja-JP" altLang="ja-JP" sz="1300" b="0" i="0" baseline="0">
              <a:solidFill>
                <a:sysClr val="windowText" lastClr="000000"/>
              </a:solidFill>
              <a:effectLst/>
              <a:latin typeface="+mn-lt"/>
              <a:ea typeface="+mn-ea"/>
              <a:cs typeface="+mn-cs"/>
            </a:rPr>
            <a:t>義務的経費の削減に取り組みながら、税収増につながる積極的な企業誘致活動や移住・定住の促進に力を入れ、財政基盤の強化と安定</a:t>
          </a:r>
          <a:r>
            <a:rPr lang="ja-JP" altLang="en-US" sz="1300" b="0" i="0" baseline="0">
              <a:solidFill>
                <a:sysClr val="windowText" lastClr="000000"/>
              </a:solidFill>
              <a:effectLst/>
              <a:latin typeface="+mn-lt"/>
              <a:ea typeface="+mn-ea"/>
              <a:cs typeface="+mn-cs"/>
            </a:rPr>
            <a:t>に努める。</a:t>
          </a:r>
          <a:endParaRPr lang="ja-JP" altLang="ja-JP" sz="13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5292</xdr:rowOff>
    </xdr:from>
    <xdr:to>
      <xdr:col>7</xdr:col>
      <xdr:colOff>152400</xdr:colOff>
      <xdr:row>42</xdr:row>
      <xdr:rowOff>25400</xdr:rowOff>
    </xdr:to>
    <xdr:cxnSp macro="">
      <xdr:nvCxnSpPr>
        <xdr:cNvPr id="68" name="直線コネクタ 67"/>
        <xdr:cNvCxnSpPr/>
      </xdr:nvCxnSpPr>
      <xdr:spPr>
        <a:xfrm flipV="1">
          <a:off x="4114800" y="72061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25400</xdr:rowOff>
    </xdr:to>
    <xdr:cxnSp macro="">
      <xdr:nvCxnSpPr>
        <xdr:cNvPr id="71" name="直線コネクタ 70"/>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106892</xdr:rowOff>
    </xdr:from>
    <xdr:to>
      <xdr:col>6</xdr:col>
      <xdr:colOff>50800</xdr:colOff>
      <xdr:row>40</xdr:row>
      <xdr:rowOff>37042</xdr:rowOff>
    </xdr:to>
    <xdr:sp macro="" textlink="">
      <xdr:nvSpPr>
        <xdr:cNvPr id="72" name="フローチャート : 判断 71"/>
        <xdr:cNvSpPr/>
      </xdr:nvSpPr>
      <xdr:spPr>
        <a:xfrm>
          <a:off x="4064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47219</xdr:rowOff>
    </xdr:from>
    <xdr:ext cx="736600" cy="259045"/>
    <xdr:sp macro="" textlink="">
      <xdr:nvSpPr>
        <xdr:cNvPr id="73" name="テキスト ボックス 72"/>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25400</xdr:rowOff>
    </xdr:to>
    <xdr:cxnSp macro="">
      <xdr:nvCxnSpPr>
        <xdr:cNvPr id="74" name="直線コネクタ 73"/>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86783</xdr:rowOff>
    </xdr:from>
    <xdr:to>
      <xdr:col>4</xdr:col>
      <xdr:colOff>533400</xdr:colOff>
      <xdr:row>40</xdr:row>
      <xdr:rowOff>16933</xdr:rowOff>
    </xdr:to>
    <xdr:sp macro="" textlink="">
      <xdr:nvSpPr>
        <xdr:cNvPr id="75" name="フローチャート : 判断 74"/>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27110</xdr:rowOff>
    </xdr:from>
    <xdr:ext cx="762000" cy="259045"/>
    <xdr:sp macro="" textlink="">
      <xdr:nvSpPr>
        <xdr:cNvPr id="76" name="テキスト ボックス 75"/>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25400</xdr:rowOff>
    </xdr:to>
    <xdr:cxnSp macro="">
      <xdr:nvCxnSpPr>
        <xdr:cNvPr id="77" name="直線コネクタ 76"/>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127000</xdr:rowOff>
    </xdr:from>
    <xdr:to>
      <xdr:col>3</xdr:col>
      <xdr:colOff>330200</xdr:colOff>
      <xdr:row>40</xdr:row>
      <xdr:rowOff>57150</xdr:rowOff>
    </xdr:to>
    <xdr:sp macro="" textlink="">
      <xdr:nvSpPr>
        <xdr:cNvPr id="78" name="フローチャート : 判断 77"/>
        <xdr:cNvSpPr/>
      </xdr:nvSpPr>
      <xdr:spPr>
        <a:xfrm>
          <a:off x="2286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79" name="テキスト ボックス 78"/>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80" name="フローチャート : 判断 79"/>
        <xdr:cNvSpPr/>
      </xdr:nvSpPr>
      <xdr:spPr>
        <a:xfrm>
          <a:off x="1397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67327</xdr:rowOff>
    </xdr:from>
    <xdr:ext cx="762000" cy="259045"/>
    <xdr:sp macro="" textlink="">
      <xdr:nvSpPr>
        <xdr:cNvPr id="81" name="テキスト ボックス 80"/>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125942</xdr:rowOff>
    </xdr:from>
    <xdr:to>
      <xdr:col>7</xdr:col>
      <xdr:colOff>203200</xdr:colOff>
      <xdr:row>42</xdr:row>
      <xdr:rowOff>56092</xdr:rowOff>
    </xdr:to>
    <xdr:sp macro="" textlink="">
      <xdr:nvSpPr>
        <xdr:cNvPr id="87" name="円/楕円 86"/>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98019</xdr:rowOff>
    </xdr:from>
    <xdr:ext cx="762000" cy="259045"/>
    <xdr:sp macro="" textlink="">
      <xdr:nvSpPr>
        <xdr:cNvPr id="88" name="財政力該当値テキスト"/>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9" name="円/楕円 88"/>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90" name="テキスト ボックス 89"/>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1" name="円/楕円 90"/>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92" name="テキスト ボックス 91"/>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3" name="円/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94" name="テキスト ボックス 93"/>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5" name="円/楕円 94"/>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96" name="テキスト ボックス 95"/>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200" b="0" i="0" baseline="0">
              <a:solidFill>
                <a:sysClr val="windowText" lastClr="000000"/>
              </a:solidFill>
              <a:effectLst/>
              <a:latin typeface="+mn-lt"/>
              <a:ea typeface="+mn-ea"/>
              <a:cs typeface="+mn-cs"/>
            </a:rPr>
            <a:t>地方消費税交付金をはじめとする経常一般財源等の減少により、</a:t>
          </a:r>
          <a:r>
            <a:rPr lang="ja-JP" altLang="ja-JP" sz="1200" b="0" i="0" baseline="0">
              <a:solidFill>
                <a:sysClr val="windowText" lastClr="000000"/>
              </a:solidFill>
              <a:effectLst/>
              <a:latin typeface="+mn-lt"/>
              <a:ea typeface="+mn-ea"/>
              <a:cs typeface="+mn-cs"/>
            </a:rPr>
            <a:t>前年</a:t>
          </a:r>
          <a:r>
            <a:rPr lang="ja-JP" altLang="en-US" sz="1200" b="0" i="0" baseline="0">
              <a:solidFill>
                <a:sysClr val="windowText" lastClr="000000"/>
              </a:solidFill>
              <a:effectLst/>
              <a:latin typeface="+mn-lt"/>
              <a:ea typeface="+mn-ea"/>
              <a:cs typeface="+mn-cs"/>
            </a:rPr>
            <a:t>度</a:t>
          </a:r>
          <a:r>
            <a:rPr lang="ja-JP" altLang="ja-JP" sz="1200" b="0" i="0" baseline="0">
              <a:solidFill>
                <a:sysClr val="windowText" lastClr="000000"/>
              </a:solidFill>
              <a:effectLst/>
              <a:latin typeface="+mn-lt"/>
              <a:ea typeface="+mn-ea"/>
              <a:cs typeface="+mn-cs"/>
            </a:rPr>
            <a:t>と比較して</a:t>
          </a:r>
          <a:r>
            <a:rPr lang="en-US" altLang="ja-JP" sz="1200" b="0" i="0" baseline="0">
              <a:solidFill>
                <a:sysClr val="windowText" lastClr="000000"/>
              </a:solidFill>
              <a:effectLst/>
              <a:latin typeface="+mn-lt"/>
              <a:ea typeface="+mn-ea"/>
              <a:cs typeface="+mn-cs"/>
            </a:rPr>
            <a:t>2.2</a:t>
          </a:r>
          <a:r>
            <a:rPr lang="ja-JP" altLang="ja-JP" sz="1200" b="0" i="0" baseline="0">
              <a:solidFill>
                <a:sysClr val="windowText" lastClr="000000"/>
              </a:solidFill>
              <a:effectLst/>
              <a:latin typeface="+mn-lt"/>
              <a:ea typeface="+mn-ea"/>
              <a:cs typeface="+mn-cs"/>
            </a:rPr>
            <a:t>ポイント</a:t>
          </a:r>
          <a:r>
            <a:rPr lang="ja-JP" altLang="en-US" sz="1200" b="0" i="0" baseline="0">
              <a:solidFill>
                <a:sysClr val="windowText" lastClr="000000"/>
              </a:solidFill>
              <a:effectLst/>
              <a:latin typeface="+mn-lt"/>
              <a:ea typeface="+mn-ea"/>
              <a:cs typeface="+mn-cs"/>
            </a:rPr>
            <a:t>増加したが、</a:t>
          </a:r>
          <a:r>
            <a:rPr lang="ja-JP" altLang="ja-JP" sz="1200" b="0" i="0" baseline="0">
              <a:solidFill>
                <a:sysClr val="windowText" lastClr="000000"/>
              </a:solidFill>
              <a:effectLst/>
              <a:latin typeface="+mn-lt"/>
              <a:ea typeface="+mn-ea"/>
              <a:cs typeface="+mn-cs"/>
            </a:rPr>
            <a:t>類似団体平均</a:t>
          </a:r>
          <a:r>
            <a:rPr lang="ja-JP" altLang="en-US" sz="1200" b="0" i="0" baseline="0">
              <a:solidFill>
                <a:sysClr val="windowText" lastClr="000000"/>
              </a:solidFill>
              <a:effectLst/>
              <a:latin typeface="+mn-lt"/>
              <a:ea typeface="+mn-ea"/>
              <a:cs typeface="+mn-cs"/>
            </a:rPr>
            <a:t>との比較では、</a:t>
          </a:r>
          <a:r>
            <a:rPr lang="en-US" altLang="ja-JP" sz="1200" b="0" i="0" baseline="0">
              <a:solidFill>
                <a:sysClr val="windowText" lastClr="000000"/>
              </a:solidFill>
              <a:effectLst/>
              <a:latin typeface="+mn-lt"/>
              <a:ea typeface="+mn-ea"/>
              <a:cs typeface="+mn-cs"/>
            </a:rPr>
            <a:t>0.9</a:t>
          </a:r>
          <a:r>
            <a:rPr lang="ja-JP" altLang="en-US" sz="1200" b="0" i="0" baseline="0">
              <a:solidFill>
                <a:sysClr val="windowText" lastClr="000000"/>
              </a:solidFill>
              <a:effectLst/>
              <a:latin typeface="+mn-lt"/>
              <a:ea typeface="+mn-ea"/>
              <a:cs typeface="+mn-cs"/>
            </a:rPr>
            <a:t>ポイント下回る結果となった。全国平均は下回っているものの、長野県平均と比較すると</a:t>
          </a:r>
          <a:r>
            <a:rPr lang="ja-JP" altLang="ja-JP" sz="1200" b="0" i="0" baseline="0">
              <a:solidFill>
                <a:sysClr val="windowText" lastClr="000000"/>
              </a:solidFill>
              <a:effectLst/>
              <a:latin typeface="+mn-lt"/>
              <a:ea typeface="+mn-ea"/>
              <a:cs typeface="+mn-cs"/>
            </a:rPr>
            <a:t>依然</a:t>
          </a:r>
          <a:r>
            <a:rPr lang="ja-JP" altLang="en-US" sz="1200" b="0" i="0" baseline="0">
              <a:solidFill>
                <a:sysClr val="windowText" lastClr="000000"/>
              </a:solidFill>
              <a:effectLst/>
              <a:latin typeface="+mn-lt"/>
              <a:ea typeface="+mn-ea"/>
              <a:cs typeface="+mn-cs"/>
            </a:rPr>
            <a:t>として</a:t>
          </a:r>
          <a:r>
            <a:rPr lang="ja-JP" altLang="ja-JP" sz="1200" b="0" i="0" baseline="0">
              <a:solidFill>
                <a:sysClr val="windowText" lastClr="000000"/>
              </a:solidFill>
              <a:effectLst/>
              <a:latin typeface="+mn-lt"/>
              <a:ea typeface="+mn-ea"/>
              <a:cs typeface="+mn-cs"/>
            </a:rPr>
            <a:t>高い比率となっている。</a:t>
          </a:r>
          <a:r>
            <a:rPr lang="ja-JP" altLang="en-US" sz="1200" b="0" i="0" baseline="0">
              <a:solidFill>
                <a:sysClr val="windowText" lastClr="000000"/>
              </a:solidFill>
              <a:effectLst/>
              <a:latin typeface="+mn-lt"/>
              <a:ea typeface="+mn-ea"/>
              <a:cs typeface="+mn-cs"/>
            </a:rPr>
            <a:t>人件費、補助費等、公債費が大きな割合を占めているが、人件費は減少したものの、補助費等と公債費は増加している。今後も人口増の取組等や企業誘致などを通じて一般財源の確保に努めるとともに、一部事務組合等とも協力しながら、</a:t>
          </a:r>
          <a:r>
            <a:rPr lang="ja-JP" altLang="ja-JP" sz="1200" b="0" i="0" baseline="0">
              <a:solidFill>
                <a:sysClr val="windowText" lastClr="000000"/>
              </a:solidFill>
              <a:effectLst/>
              <a:latin typeface="+mn-lt"/>
              <a:ea typeface="+mn-ea"/>
              <a:cs typeface="+mn-cs"/>
            </a:rPr>
            <a:t>補助金・負担金等の見直しや行政改革の推進による経常経費の削減、地方債の抑制等を行い、</a:t>
          </a:r>
          <a:r>
            <a:rPr lang="ja-JP" altLang="en-US" sz="1200" b="0" i="0" baseline="0">
              <a:solidFill>
                <a:sysClr val="windowText" lastClr="000000"/>
              </a:solidFill>
              <a:effectLst/>
              <a:latin typeface="+mn-lt"/>
              <a:ea typeface="+mn-ea"/>
              <a:cs typeface="+mn-cs"/>
            </a:rPr>
            <a:t>弾力的な財政構造の構築に努める。</a:t>
          </a:r>
          <a:endParaRPr lang="ja-JP" altLang="ja-JP" sz="12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127423</xdr:rowOff>
    </xdr:from>
    <xdr:to>
      <xdr:col>7</xdr:col>
      <xdr:colOff>152400</xdr:colOff>
      <xdr:row>62</xdr:row>
      <xdr:rowOff>132927</xdr:rowOff>
    </xdr:to>
    <xdr:cxnSp macro="">
      <xdr:nvCxnSpPr>
        <xdr:cNvPr id="131" name="直線コネクタ 130"/>
        <xdr:cNvCxnSpPr/>
      </xdr:nvCxnSpPr>
      <xdr:spPr>
        <a:xfrm>
          <a:off x="4114800" y="10585873"/>
          <a:ext cx="8382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126594</xdr:rowOff>
    </xdr:from>
    <xdr:ext cx="762000" cy="259045"/>
    <xdr:sp macro="" textlink="">
      <xdr:nvSpPr>
        <xdr:cNvPr id="132" name="財政構造の弾力性平均値テキスト"/>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127423</xdr:rowOff>
    </xdr:from>
    <xdr:to>
      <xdr:col>6</xdr:col>
      <xdr:colOff>0</xdr:colOff>
      <xdr:row>62</xdr:row>
      <xdr:rowOff>116840</xdr:rowOff>
    </xdr:to>
    <xdr:cxnSp macro="">
      <xdr:nvCxnSpPr>
        <xdr:cNvPr id="134" name="直線コネクタ 133"/>
        <xdr:cNvCxnSpPr/>
      </xdr:nvCxnSpPr>
      <xdr:spPr>
        <a:xfrm flipV="1">
          <a:off x="3225800" y="1058587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151554</xdr:rowOff>
    </xdr:from>
    <xdr:to>
      <xdr:col>6</xdr:col>
      <xdr:colOff>50800</xdr:colOff>
      <xdr:row>61</xdr:row>
      <xdr:rowOff>81704</xdr:rowOff>
    </xdr:to>
    <xdr:sp macro="" textlink="">
      <xdr:nvSpPr>
        <xdr:cNvPr id="135" name="フローチャート : 判断 134"/>
        <xdr:cNvSpPr/>
      </xdr:nvSpPr>
      <xdr:spPr>
        <a:xfrm>
          <a:off x="4064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91881</xdr:rowOff>
    </xdr:from>
    <xdr:ext cx="736600" cy="259045"/>
    <xdr:sp macro="" textlink="">
      <xdr:nvSpPr>
        <xdr:cNvPr id="136" name="テキスト ボックス 135"/>
        <xdr:cNvSpPr txBox="1"/>
      </xdr:nvSpPr>
      <xdr:spPr>
        <a:xfrm>
          <a:off x="3733800" y="10207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116840</xdr:rowOff>
    </xdr:from>
    <xdr:to>
      <xdr:col>4</xdr:col>
      <xdr:colOff>482600</xdr:colOff>
      <xdr:row>62</xdr:row>
      <xdr:rowOff>140970</xdr:rowOff>
    </xdr:to>
    <xdr:cxnSp macro="">
      <xdr:nvCxnSpPr>
        <xdr:cNvPr id="137" name="直線コネクタ 136"/>
        <xdr:cNvCxnSpPr/>
      </xdr:nvCxnSpPr>
      <xdr:spPr>
        <a:xfrm flipV="1">
          <a:off x="2336800" y="1074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20320</xdr:rowOff>
    </xdr:from>
    <xdr:to>
      <xdr:col>4</xdr:col>
      <xdr:colOff>533400</xdr:colOff>
      <xdr:row>61</xdr:row>
      <xdr:rowOff>121920</xdr:rowOff>
    </xdr:to>
    <xdr:sp macro="" textlink="">
      <xdr:nvSpPr>
        <xdr:cNvPr id="138" name="フローチャート : 判断 137"/>
        <xdr:cNvSpPr/>
      </xdr:nvSpPr>
      <xdr:spPr>
        <a:xfrm>
          <a:off x="3175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132097</xdr:rowOff>
    </xdr:from>
    <xdr:ext cx="762000" cy="259045"/>
    <xdr:sp macro="" textlink="">
      <xdr:nvSpPr>
        <xdr:cNvPr id="139" name="テキスト ボックス 138"/>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84667</xdr:rowOff>
    </xdr:from>
    <xdr:to>
      <xdr:col>3</xdr:col>
      <xdr:colOff>279400</xdr:colOff>
      <xdr:row>62</xdr:row>
      <xdr:rowOff>140970</xdr:rowOff>
    </xdr:to>
    <xdr:cxnSp macro="">
      <xdr:nvCxnSpPr>
        <xdr:cNvPr id="140" name="直線コネクタ 139"/>
        <xdr:cNvCxnSpPr/>
      </xdr:nvCxnSpPr>
      <xdr:spPr>
        <a:xfrm>
          <a:off x="1447800" y="107145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12277</xdr:rowOff>
    </xdr:from>
    <xdr:to>
      <xdr:col>3</xdr:col>
      <xdr:colOff>330200</xdr:colOff>
      <xdr:row>61</xdr:row>
      <xdr:rowOff>113877</xdr:rowOff>
    </xdr:to>
    <xdr:sp macro="" textlink="">
      <xdr:nvSpPr>
        <xdr:cNvPr id="141" name="フローチャート : 判断 140"/>
        <xdr:cNvSpPr/>
      </xdr:nvSpPr>
      <xdr:spPr>
        <a:xfrm>
          <a:off x="2286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124054</xdr:rowOff>
    </xdr:from>
    <xdr:ext cx="762000" cy="259045"/>
    <xdr:sp macro="" textlink="">
      <xdr:nvSpPr>
        <xdr:cNvPr id="142" name="テキスト ボックス 141"/>
        <xdr:cNvSpPr txBox="1"/>
      </xdr:nvSpPr>
      <xdr:spPr>
        <a:xfrm>
          <a:off x="1955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16950</xdr:rowOff>
    </xdr:from>
    <xdr:ext cx="762000" cy="259045"/>
    <xdr:sp macro="" textlink="">
      <xdr:nvSpPr>
        <xdr:cNvPr id="144" name="テキスト ボックス 143"/>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82127</xdr:rowOff>
    </xdr:from>
    <xdr:to>
      <xdr:col>7</xdr:col>
      <xdr:colOff>203200</xdr:colOff>
      <xdr:row>63</xdr:row>
      <xdr:rowOff>12277</xdr:rowOff>
    </xdr:to>
    <xdr:sp macro="" textlink="">
      <xdr:nvSpPr>
        <xdr:cNvPr id="150" name="円/楕円 149"/>
        <xdr:cNvSpPr/>
      </xdr:nvSpPr>
      <xdr:spPr>
        <a:xfrm>
          <a:off x="4902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98654</xdr:rowOff>
    </xdr:from>
    <xdr:ext cx="762000" cy="259045"/>
    <xdr:sp macro="" textlink="">
      <xdr:nvSpPr>
        <xdr:cNvPr id="151" name="財政構造の弾力性該当値テキスト"/>
        <xdr:cNvSpPr txBox="1"/>
      </xdr:nvSpPr>
      <xdr:spPr>
        <a:xfrm>
          <a:off x="50419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76623</xdr:rowOff>
    </xdr:from>
    <xdr:to>
      <xdr:col>6</xdr:col>
      <xdr:colOff>50800</xdr:colOff>
      <xdr:row>62</xdr:row>
      <xdr:rowOff>6773</xdr:rowOff>
    </xdr:to>
    <xdr:sp macro="" textlink="">
      <xdr:nvSpPr>
        <xdr:cNvPr id="152" name="円/楕円 151"/>
        <xdr:cNvSpPr/>
      </xdr:nvSpPr>
      <xdr:spPr>
        <a:xfrm>
          <a:off x="4064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163000</xdr:rowOff>
    </xdr:from>
    <xdr:ext cx="736600" cy="259045"/>
    <xdr:sp macro="" textlink="">
      <xdr:nvSpPr>
        <xdr:cNvPr id="153" name="テキスト ボックス 152"/>
        <xdr:cNvSpPr txBox="1"/>
      </xdr:nvSpPr>
      <xdr:spPr>
        <a:xfrm>
          <a:off x="3733800" y="1062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66040</xdr:rowOff>
    </xdr:from>
    <xdr:to>
      <xdr:col>4</xdr:col>
      <xdr:colOff>533400</xdr:colOff>
      <xdr:row>62</xdr:row>
      <xdr:rowOff>167640</xdr:rowOff>
    </xdr:to>
    <xdr:sp macro="" textlink="">
      <xdr:nvSpPr>
        <xdr:cNvPr id="154" name="円/楕円 153"/>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152417</xdr:rowOff>
    </xdr:from>
    <xdr:ext cx="762000" cy="259045"/>
    <xdr:sp macro="" textlink="">
      <xdr:nvSpPr>
        <xdr:cNvPr id="155" name="テキスト ボックス 154"/>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90170</xdr:rowOff>
    </xdr:from>
    <xdr:to>
      <xdr:col>3</xdr:col>
      <xdr:colOff>330200</xdr:colOff>
      <xdr:row>63</xdr:row>
      <xdr:rowOff>20320</xdr:rowOff>
    </xdr:to>
    <xdr:sp macro="" textlink="">
      <xdr:nvSpPr>
        <xdr:cNvPr id="156" name="円/楕円 155"/>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5097</xdr:rowOff>
    </xdr:from>
    <xdr:ext cx="762000" cy="259045"/>
    <xdr:sp macro="" textlink="">
      <xdr:nvSpPr>
        <xdr:cNvPr id="157" name="テキスト ボックス 156"/>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33867</xdr:rowOff>
    </xdr:from>
    <xdr:to>
      <xdr:col>2</xdr:col>
      <xdr:colOff>127000</xdr:colOff>
      <xdr:row>62</xdr:row>
      <xdr:rowOff>135467</xdr:rowOff>
    </xdr:to>
    <xdr:sp macro="" textlink="">
      <xdr:nvSpPr>
        <xdr:cNvPr id="158" name="円/楕円 157"/>
        <xdr:cNvSpPr/>
      </xdr:nvSpPr>
      <xdr:spPr>
        <a:xfrm>
          <a:off x="1397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120244</xdr:rowOff>
    </xdr:from>
    <xdr:ext cx="762000" cy="259045"/>
    <xdr:sp macro="" textlink="">
      <xdr:nvSpPr>
        <xdr:cNvPr id="159" name="テキスト ボックス 158"/>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[125,541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tx1"/>
              </a:solidFill>
              <a:effectLst/>
              <a:latin typeface="+mn-lt"/>
              <a:ea typeface="+mn-ea"/>
              <a:cs typeface="+mn-cs"/>
            </a:rPr>
            <a:t>前年</a:t>
          </a:r>
          <a:r>
            <a:rPr lang="ja-JP" altLang="en-US" sz="1300" b="0" i="0" baseline="0">
              <a:solidFill>
                <a:schemeClr val="tx1"/>
              </a:solidFill>
              <a:effectLst/>
              <a:latin typeface="+mn-lt"/>
              <a:ea typeface="+mn-ea"/>
              <a:cs typeface="+mn-cs"/>
            </a:rPr>
            <a:t>度</a:t>
          </a:r>
          <a:r>
            <a:rPr lang="ja-JP" altLang="ja-JP" sz="1300" b="0" i="0" baseline="0">
              <a:solidFill>
                <a:schemeClr val="tx1"/>
              </a:solidFill>
              <a:effectLst/>
              <a:latin typeface="+mn-lt"/>
              <a:ea typeface="+mn-ea"/>
              <a:cs typeface="+mn-cs"/>
            </a:rPr>
            <a:t>と比較して</a:t>
          </a:r>
          <a:r>
            <a:rPr lang="en-US" altLang="ja-JP" sz="1300" b="0" i="0" baseline="0">
              <a:solidFill>
                <a:schemeClr val="tx1"/>
              </a:solidFill>
              <a:effectLst/>
              <a:latin typeface="+mn-lt"/>
              <a:ea typeface="+mn-ea"/>
              <a:cs typeface="+mn-cs"/>
            </a:rPr>
            <a:t>7,581</a:t>
          </a:r>
          <a:r>
            <a:rPr lang="ja-JP" altLang="ja-JP" sz="1300" b="0" i="0" baseline="0">
              <a:solidFill>
                <a:schemeClr val="tx1"/>
              </a:solidFill>
              <a:effectLst/>
              <a:latin typeface="+mn-lt"/>
              <a:ea typeface="+mn-ea"/>
              <a:cs typeface="+mn-cs"/>
            </a:rPr>
            <a:t>円</a:t>
          </a:r>
          <a:r>
            <a:rPr lang="ja-JP" altLang="en-US" sz="1300" b="0" i="0" baseline="0">
              <a:solidFill>
                <a:schemeClr val="tx1"/>
              </a:solidFill>
              <a:effectLst/>
              <a:latin typeface="+mn-lt"/>
              <a:ea typeface="+mn-ea"/>
              <a:cs typeface="+mn-cs"/>
            </a:rPr>
            <a:t>増加したが、</a:t>
          </a:r>
          <a:r>
            <a:rPr lang="ja-JP" altLang="ja-JP" sz="1300" b="0" i="0" baseline="0">
              <a:solidFill>
                <a:schemeClr val="tx1"/>
              </a:solidFill>
              <a:effectLst/>
              <a:latin typeface="+mn-lt"/>
              <a:ea typeface="+mn-ea"/>
              <a:cs typeface="+mn-cs"/>
            </a:rPr>
            <a:t>類似団体</a:t>
          </a:r>
          <a:r>
            <a:rPr lang="ja-JP" altLang="en-US" sz="1300" b="0" i="0" baseline="0">
              <a:solidFill>
                <a:schemeClr val="tx1"/>
              </a:solidFill>
              <a:effectLst/>
              <a:latin typeface="+mn-lt"/>
              <a:ea typeface="+mn-ea"/>
              <a:cs typeface="+mn-cs"/>
            </a:rPr>
            <a:t>平均</a:t>
          </a:r>
          <a:r>
            <a:rPr lang="ja-JP" altLang="ja-JP" sz="1300" b="0" i="0" baseline="0">
              <a:solidFill>
                <a:schemeClr val="tx1"/>
              </a:solidFill>
              <a:effectLst/>
              <a:latin typeface="+mn-lt"/>
              <a:ea typeface="+mn-ea"/>
              <a:cs typeface="+mn-cs"/>
            </a:rPr>
            <a:t>との比較で</a:t>
          </a:r>
          <a:r>
            <a:rPr lang="ja-JP" altLang="en-US" sz="1300" b="0" i="0" baseline="0">
              <a:solidFill>
                <a:schemeClr val="tx1"/>
              </a:solidFill>
              <a:effectLst/>
              <a:latin typeface="+mn-lt"/>
              <a:ea typeface="+mn-ea"/>
              <a:cs typeface="+mn-cs"/>
            </a:rPr>
            <a:t>は、</a:t>
          </a:r>
          <a:r>
            <a:rPr lang="en-US" altLang="ja-JP" sz="1300" b="0" i="0" baseline="0">
              <a:solidFill>
                <a:schemeClr val="tx1"/>
              </a:solidFill>
              <a:effectLst/>
              <a:latin typeface="+mn-lt"/>
              <a:ea typeface="+mn-ea"/>
              <a:cs typeface="+mn-cs"/>
            </a:rPr>
            <a:t>8,104</a:t>
          </a:r>
          <a:r>
            <a:rPr lang="ja-JP" altLang="en-US" sz="1300" b="0" i="0" baseline="0">
              <a:solidFill>
                <a:schemeClr val="tx1"/>
              </a:solidFill>
              <a:effectLst/>
              <a:latin typeface="+mn-lt"/>
              <a:ea typeface="+mn-ea"/>
              <a:cs typeface="+mn-cs"/>
            </a:rPr>
            <a:t>円</a:t>
          </a:r>
          <a:r>
            <a:rPr lang="ja-JP" altLang="ja-JP" sz="1300" b="0" i="0" baseline="0">
              <a:solidFill>
                <a:schemeClr val="tx1"/>
              </a:solidFill>
              <a:effectLst/>
              <a:latin typeface="+mn-lt"/>
              <a:ea typeface="+mn-ea"/>
              <a:cs typeface="+mn-cs"/>
            </a:rPr>
            <a:t>下回</a:t>
          </a:r>
          <a:r>
            <a:rPr lang="ja-JP" altLang="en-US" sz="1300" b="0" i="0" baseline="0">
              <a:solidFill>
                <a:schemeClr val="tx1"/>
              </a:solidFill>
              <a:effectLst/>
              <a:latin typeface="+mn-lt"/>
              <a:ea typeface="+mn-ea"/>
              <a:cs typeface="+mn-cs"/>
            </a:rPr>
            <a:t>る結果となった</a:t>
          </a:r>
          <a:r>
            <a:rPr lang="ja-JP" altLang="ja-JP" sz="1300" b="0" i="0" baseline="0">
              <a:solidFill>
                <a:schemeClr val="tx1"/>
              </a:solidFill>
              <a:effectLst/>
              <a:latin typeface="+mn-lt"/>
              <a:ea typeface="+mn-ea"/>
              <a:cs typeface="+mn-cs"/>
            </a:rPr>
            <a:t>。</a:t>
          </a:r>
          <a:r>
            <a:rPr lang="ja-JP" altLang="en-US" sz="1300" b="0" i="0" baseline="0">
              <a:solidFill>
                <a:schemeClr val="tx1"/>
              </a:solidFill>
              <a:effectLst/>
              <a:latin typeface="+mn-lt"/>
              <a:ea typeface="+mn-ea"/>
              <a:cs typeface="+mn-cs"/>
            </a:rPr>
            <a:t>項目別にみると、</a:t>
          </a:r>
          <a:r>
            <a:rPr lang="ja-JP" altLang="ja-JP" sz="1300" b="0" i="0" baseline="0">
              <a:solidFill>
                <a:schemeClr val="tx1"/>
              </a:solidFill>
              <a:effectLst/>
              <a:latin typeface="+mn-lt"/>
              <a:ea typeface="+mn-ea"/>
              <a:cs typeface="+mn-cs"/>
            </a:rPr>
            <a:t>人件費は、職員数の減少により前年度</a:t>
          </a:r>
          <a:r>
            <a:rPr lang="ja-JP" altLang="en-US" sz="1300" b="0" i="0" baseline="0">
              <a:solidFill>
                <a:schemeClr val="tx1"/>
              </a:solidFill>
              <a:effectLst/>
              <a:latin typeface="+mn-lt"/>
              <a:ea typeface="+mn-ea"/>
              <a:cs typeface="+mn-cs"/>
            </a:rPr>
            <a:t>と</a:t>
          </a:r>
          <a:r>
            <a:rPr lang="ja-JP" altLang="ja-JP" sz="1300" b="0" i="0" baseline="0">
              <a:solidFill>
                <a:schemeClr val="tx1"/>
              </a:solidFill>
              <a:effectLst/>
              <a:latin typeface="+mn-lt"/>
              <a:ea typeface="+mn-ea"/>
              <a:cs typeface="+mn-cs"/>
            </a:rPr>
            <a:t>比べて</a:t>
          </a:r>
          <a:r>
            <a:rPr lang="ja-JP" altLang="en-US" sz="1300" b="0" i="0" baseline="0">
              <a:solidFill>
                <a:schemeClr val="tx1"/>
              </a:solidFill>
              <a:effectLst/>
              <a:latin typeface="+mn-lt"/>
              <a:ea typeface="+mn-ea"/>
              <a:cs typeface="+mn-cs"/>
            </a:rPr>
            <a:t>減少し、</a:t>
          </a:r>
          <a:r>
            <a:rPr lang="ja-JP" altLang="ja-JP" sz="1300" b="0" i="0" baseline="0">
              <a:solidFill>
                <a:schemeClr val="tx1"/>
              </a:solidFill>
              <a:effectLst/>
              <a:latin typeface="+mn-lt"/>
              <a:ea typeface="+mn-ea"/>
              <a:cs typeface="+mn-cs"/>
            </a:rPr>
            <a:t>物件費</a:t>
          </a:r>
          <a:r>
            <a:rPr lang="ja-JP" altLang="en-US" sz="1300" b="0" i="0" baseline="0">
              <a:solidFill>
                <a:schemeClr val="tx1"/>
              </a:solidFill>
              <a:effectLst/>
              <a:latin typeface="+mn-lt"/>
              <a:ea typeface="+mn-ea"/>
              <a:cs typeface="+mn-cs"/>
            </a:rPr>
            <a:t>は</a:t>
          </a:r>
          <a:r>
            <a:rPr lang="ja-JP" altLang="ja-JP" sz="1300" b="0" i="0" baseline="0">
              <a:solidFill>
                <a:schemeClr val="tx1"/>
              </a:solidFill>
              <a:effectLst/>
              <a:latin typeface="+mn-lt"/>
              <a:ea typeface="+mn-ea"/>
              <a:cs typeface="+mn-cs"/>
            </a:rPr>
            <a:t>、</a:t>
          </a:r>
          <a:r>
            <a:rPr lang="ja-JP" altLang="en-US" sz="1300" b="0" i="0" baseline="0">
              <a:solidFill>
                <a:schemeClr val="tx1"/>
              </a:solidFill>
              <a:effectLst/>
              <a:latin typeface="+mn-lt"/>
              <a:ea typeface="+mn-ea"/>
              <a:cs typeface="+mn-cs"/>
            </a:rPr>
            <a:t>ふるさと納税関連経費の増加に伴い大きく増加、</a:t>
          </a:r>
          <a:r>
            <a:rPr lang="ja-JP" altLang="ja-JP" sz="1300" b="0" i="0" baseline="0">
              <a:solidFill>
                <a:schemeClr val="tx1"/>
              </a:solidFill>
              <a:effectLst/>
              <a:latin typeface="+mn-lt"/>
              <a:ea typeface="+mn-ea"/>
              <a:cs typeface="+mn-cs"/>
            </a:rPr>
            <a:t>維持補修費は、</a:t>
          </a:r>
          <a:r>
            <a:rPr lang="ja-JP" altLang="en-US" sz="1300" b="0" i="0" baseline="0">
              <a:solidFill>
                <a:schemeClr val="tx1"/>
              </a:solidFill>
              <a:effectLst/>
              <a:latin typeface="+mn-lt"/>
              <a:ea typeface="+mn-ea"/>
              <a:cs typeface="+mn-cs"/>
            </a:rPr>
            <a:t>概ね前年並みとなっている</a:t>
          </a:r>
          <a:r>
            <a:rPr lang="ja-JP" altLang="ja-JP" sz="1300" b="0" i="0" baseline="0">
              <a:solidFill>
                <a:schemeClr val="tx1"/>
              </a:solidFill>
              <a:effectLst/>
              <a:latin typeface="+mn-lt"/>
              <a:ea typeface="+mn-ea"/>
              <a:cs typeface="+mn-cs"/>
            </a:rPr>
            <a:t>。今後も定員適正化計画の</a:t>
          </a:r>
          <a:r>
            <a:rPr lang="ja-JP" altLang="en-US" sz="1300" b="0" i="0" baseline="0">
              <a:solidFill>
                <a:schemeClr val="tx1"/>
              </a:solidFill>
              <a:effectLst/>
              <a:latin typeface="+mn-lt"/>
              <a:ea typeface="+mn-ea"/>
              <a:cs typeface="+mn-cs"/>
            </a:rPr>
            <a:t>着実</a:t>
          </a:r>
          <a:r>
            <a:rPr lang="ja-JP" altLang="ja-JP" sz="1300" b="0" i="0" baseline="0">
              <a:solidFill>
                <a:schemeClr val="tx1"/>
              </a:solidFill>
              <a:effectLst/>
              <a:latin typeface="+mn-lt"/>
              <a:ea typeface="+mn-ea"/>
              <a:cs typeface="+mn-cs"/>
            </a:rPr>
            <a:t>な推進と経常経費の見直し等による経費削減に</a:t>
          </a:r>
          <a:r>
            <a:rPr lang="ja-JP" altLang="en-US" sz="1300" b="0" i="0" baseline="0">
              <a:solidFill>
                <a:schemeClr val="tx1"/>
              </a:solidFill>
              <a:effectLst/>
              <a:latin typeface="+mn-lt"/>
              <a:ea typeface="+mn-ea"/>
              <a:cs typeface="+mn-cs"/>
            </a:rPr>
            <a:t>努める。</a:t>
          </a:r>
          <a:endParaRPr lang="ja-JP" altLang="ja-JP" sz="1300">
            <a:solidFill>
              <a:schemeClr val="tx1"/>
            </a:solidFill>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116942</xdr:rowOff>
    </xdr:from>
    <xdr:to>
      <xdr:col>7</xdr:col>
      <xdr:colOff>152400</xdr:colOff>
      <xdr:row>84</xdr:row>
      <xdr:rowOff>6468</xdr:rowOff>
    </xdr:to>
    <xdr:cxnSp macro="">
      <xdr:nvCxnSpPr>
        <xdr:cNvPr id="194" name="直線コネクタ 193"/>
        <xdr:cNvCxnSpPr/>
      </xdr:nvCxnSpPr>
      <xdr:spPr>
        <a:xfrm>
          <a:off x="4114800" y="14347292"/>
          <a:ext cx="838200" cy="6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164378</xdr:rowOff>
    </xdr:from>
    <xdr:ext cx="762000" cy="259045"/>
    <xdr:sp macro="" textlink="">
      <xdr:nvSpPr>
        <xdr:cNvPr id="195" name="人件費・物件費等の状況平均値テキスト"/>
        <xdr:cNvSpPr txBox="1"/>
      </xdr:nvSpPr>
      <xdr:spPr>
        <a:xfrm>
          <a:off x="5041900" y="14394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116942</xdr:rowOff>
    </xdr:from>
    <xdr:to>
      <xdr:col>6</xdr:col>
      <xdr:colOff>0</xdr:colOff>
      <xdr:row>83</xdr:row>
      <xdr:rowOff>121558</xdr:rowOff>
    </xdr:to>
    <xdr:cxnSp macro="">
      <xdr:nvCxnSpPr>
        <xdr:cNvPr id="197" name="直線コネクタ 196"/>
        <xdr:cNvCxnSpPr/>
      </xdr:nvCxnSpPr>
      <xdr:spPr>
        <a:xfrm flipV="1">
          <a:off x="3225800" y="14347292"/>
          <a:ext cx="889000" cy="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157122</xdr:rowOff>
    </xdr:from>
    <xdr:to>
      <xdr:col>6</xdr:col>
      <xdr:colOff>50800</xdr:colOff>
      <xdr:row>85</xdr:row>
      <xdr:rowOff>87272</xdr:rowOff>
    </xdr:to>
    <xdr:sp macro="" textlink="">
      <xdr:nvSpPr>
        <xdr:cNvPr id="198" name="フローチャート : 判断 197"/>
        <xdr:cNvSpPr/>
      </xdr:nvSpPr>
      <xdr:spPr>
        <a:xfrm>
          <a:off x="4064000" y="1455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72049</xdr:rowOff>
    </xdr:from>
    <xdr:ext cx="736600" cy="259045"/>
    <xdr:sp macro="" textlink="">
      <xdr:nvSpPr>
        <xdr:cNvPr id="199" name="テキスト ボックス 198"/>
        <xdr:cNvSpPr txBox="1"/>
      </xdr:nvSpPr>
      <xdr:spPr>
        <a:xfrm>
          <a:off x="3733800" y="14645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150,587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92828</xdr:rowOff>
    </xdr:from>
    <xdr:to>
      <xdr:col>4</xdr:col>
      <xdr:colOff>482600</xdr:colOff>
      <xdr:row>83</xdr:row>
      <xdr:rowOff>121558</xdr:rowOff>
    </xdr:to>
    <xdr:cxnSp macro="">
      <xdr:nvCxnSpPr>
        <xdr:cNvPr id="200" name="直線コネクタ 199"/>
        <xdr:cNvCxnSpPr/>
      </xdr:nvCxnSpPr>
      <xdr:spPr>
        <a:xfrm>
          <a:off x="2336800" y="14323178"/>
          <a:ext cx="889000" cy="2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32361</xdr:rowOff>
    </xdr:from>
    <xdr:to>
      <xdr:col>4</xdr:col>
      <xdr:colOff>533400</xdr:colOff>
      <xdr:row>84</xdr:row>
      <xdr:rowOff>133961</xdr:rowOff>
    </xdr:to>
    <xdr:sp macro="" textlink="">
      <xdr:nvSpPr>
        <xdr:cNvPr id="201" name="フローチャート : 判断 200"/>
        <xdr:cNvSpPr/>
      </xdr:nvSpPr>
      <xdr:spPr>
        <a:xfrm>
          <a:off x="3175000" y="1443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118738</xdr:rowOff>
    </xdr:from>
    <xdr:ext cx="762000" cy="259045"/>
    <xdr:sp macro="" textlink="">
      <xdr:nvSpPr>
        <xdr:cNvPr id="202" name="テキスト ボックス 201"/>
        <xdr:cNvSpPr txBox="1"/>
      </xdr:nvSpPr>
      <xdr:spPr>
        <a:xfrm>
          <a:off x="2844800" y="1452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89272</xdr:rowOff>
    </xdr:from>
    <xdr:to>
      <xdr:col>3</xdr:col>
      <xdr:colOff>279400</xdr:colOff>
      <xdr:row>83</xdr:row>
      <xdr:rowOff>92828</xdr:rowOff>
    </xdr:to>
    <xdr:cxnSp macro="">
      <xdr:nvCxnSpPr>
        <xdr:cNvPr id="203" name="直線コネクタ 202"/>
        <xdr:cNvCxnSpPr/>
      </xdr:nvCxnSpPr>
      <xdr:spPr>
        <a:xfrm>
          <a:off x="1447800" y="14319622"/>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17239</xdr:rowOff>
    </xdr:from>
    <xdr:to>
      <xdr:col>3</xdr:col>
      <xdr:colOff>330200</xdr:colOff>
      <xdr:row>84</xdr:row>
      <xdr:rowOff>118839</xdr:rowOff>
    </xdr:to>
    <xdr:sp macro="" textlink="">
      <xdr:nvSpPr>
        <xdr:cNvPr id="204" name="フローチャート : 判断 203"/>
        <xdr:cNvSpPr/>
      </xdr:nvSpPr>
      <xdr:spPr>
        <a:xfrm>
          <a:off x="2286000" y="144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103616</xdr:rowOff>
    </xdr:from>
    <xdr:ext cx="762000" cy="259045"/>
    <xdr:sp macro="" textlink="">
      <xdr:nvSpPr>
        <xdr:cNvPr id="205" name="テキスト ボックス 204"/>
        <xdr:cNvSpPr txBox="1"/>
      </xdr:nvSpPr>
      <xdr:spPr>
        <a:xfrm>
          <a:off x="1955800" y="14505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152020</xdr:rowOff>
    </xdr:from>
    <xdr:to>
      <xdr:col>2</xdr:col>
      <xdr:colOff>127000</xdr:colOff>
      <xdr:row>84</xdr:row>
      <xdr:rowOff>82170</xdr:rowOff>
    </xdr:to>
    <xdr:sp macro="" textlink="">
      <xdr:nvSpPr>
        <xdr:cNvPr id="206" name="フローチャート : 判断 205"/>
        <xdr:cNvSpPr/>
      </xdr:nvSpPr>
      <xdr:spPr>
        <a:xfrm>
          <a:off x="1397000" y="143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66947</xdr:rowOff>
    </xdr:from>
    <xdr:ext cx="762000" cy="259045"/>
    <xdr:sp macro="" textlink="">
      <xdr:nvSpPr>
        <xdr:cNvPr id="207" name="テキスト ボックス 206"/>
        <xdr:cNvSpPr txBox="1"/>
      </xdr:nvSpPr>
      <xdr:spPr>
        <a:xfrm>
          <a:off x="1066800" y="1446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127118</xdr:rowOff>
    </xdr:from>
    <xdr:to>
      <xdr:col>7</xdr:col>
      <xdr:colOff>203200</xdr:colOff>
      <xdr:row>84</xdr:row>
      <xdr:rowOff>57268</xdr:rowOff>
    </xdr:to>
    <xdr:sp macro="" textlink="">
      <xdr:nvSpPr>
        <xdr:cNvPr id="213" name="円/楕円 212"/>
        <xdr:cNvSpPr/>
      </xdr:nvSpPr>
      <xdr:spPr>
        <a:xfrm>
          <a:off x="4902200" y="143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143645</xdr:rowOff>
    </xdr:from>
    <xdr:ext cx="762000" cy="259045"/>
    <xdr:sp macro="" textlink="">
      <xdr:nvSpPr>
        <xdr:cNvPr id="214" name="人件費・物件費等の状況該当値テキスト"/>
        <xdr:cNvSpPr txBox="1"/>
      </xdr:nvSpPr>
      <xdr:spPr>
        <a:xfrm>
          <a:off x="5041900" y="1420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125,541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66142</xdr:rowOff>
    </xdr:from>
    <xdr:to>
      <xdr:col>6</xdr:col>
      <xdr:colOff>50800</xdr:colOff>
      <xdr:row>83</xdr:row>
      <xdr:rowOff>167742</xdr:rowOff>
    </xdr:to>
    <xdr:sp macro="" textlink="">
      <xdr:nvSpPr>
        <xdr:cNvPr id="215" name="円/楕円 214"/>
        <xdr:cNvSpPr/>
      </xdr:nvSpPr>
      <xdr:spPr>
        <a:xfrm>
          <a:off x="4064000" y="142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6469</xdr:rowOff>
    </xdr:from>
    <xdr:ext cx="736600" cy="259045"/>
    <xdr:sp macro="" textlink="">
      <xdr:nvSpPr>
        <xdr:cNvPr id="216" name="テキスト ボックス 215"/>
        <xdr:cNvSpPr txBox="1"/>
      </xdr:nvSpPr>
      <xdr:spPr>
        <a:xfrm>
          <a:off x="3733800" y="14065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117,960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70758</xdr:rowOff>
    </xdr:from>
    <xdr:to>
      <xdr:col>4</xdr:col>
      <xdr:colOff>533400</xdr:colOff>
      <xdr:row>84</xdr:row>
      <xdr:rowOff>908</xdr:rowOff>
    </xdr:to>
    <xdr:sp macro="" textlink="">
      <xdr:nvSpPr>
        <xdr:cNvPr id="217" name="円/楕円 216"/>
        <xdr:cNvSpPr/>
      </xdr:nvSpPr>
      <xdr:spPr>
        <a:xfrm>
          <a:off x="3175000" y="1430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11085</xdr:rowOff>
    </xdr:from>
    <xdr:ext cx="762000" cy="259045"/>
    <xdr:sp macro="" textlink="">
      <xdr:nvSpPr>
        <xdr:cNvPr id="218" name="テキスト ボックス 217"/>
        <xdr:cNvSpPr txBox="1"/>
      </xdr:nvSpPr>
      <xdr:spPr>
        <a:xfrm>
          <a:off x="2844800" y="140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118,534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42028</xdr:rowOff>
    </xdr:from>
    <xdr:to>
      <xdr:col>3</xdr:col>
      <xdr:colOff>330200</xdr:colOff>
      <xdr:row>83</xdr:row>
      <xdr:rowOff>143628</xdr:rowOff>
    </xdr:to>
    <xdr:sp macro="" textlink="">
      <xdr:nvSpPr>
        <xdr:cNvPr id="219" name="円/楕円 218"/>
        <xdr:cNvSpPr/>
      </xdr:nvSpPr>
      <xdr:spPr>
        <a:xfrm>
          <a:off x="2286000" y="142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153805</xdr:rowOff>
    </xdr:from>
    <xdr:ext cx="762000" cy="259045"/>
    <xdr:sp macro="" textlink="">
      <xdr:nvSpPr>
        <xdr:cNvPr id="220" name="テキスト ボックス 219"/>
        <xdr:cNvSpPr txBox="1"/>
      </xdr:nvSpPr>
      <xdr:spPr>
        <a:xfrm>
          <a:off x="1955800" y="1404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114,962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38472</xdr:rowOff>
    </xdr:from>
    <xdr:to>
      <xdr:col>2</xdr:col>
      <xdr:colOff>127000</xdr:colOff>
      <xdr:row>83</xdr:row>
      <xdr:rowOff>140072</xdr:rowOff>
    </xdr:to>
    <xdr:sp macro="" textlink="">
      <xdr:nvSpPr>
        <xdr:cNvPr id="221" name="円/楕円 220"/>
        <xdr:cNvSpPr/>
      </xdr:nvSpPr>
      <xdr:spPr>
        <a:xfrm>
          <a:off x="1397000" y="1426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150249</xdr:rowOff>
    </xdr:from>
    <xdr:ext cx="762000" cy="259045"/>
    <xdr:sp macro="" textlink="">
      <xdr:nvSpPr>
        <xdr:cNvPr id="222" name="テキスト ボックス 221"/>
        <xdr:cNvSpPr txBox="1"/>
      </xdr:nvSpPr>
      <xdr:spPr>
        <a:xfrm>
          <a:off x="1066800" y="1403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tx1"/>
              </a:solidFill>
              <a:effectLst/>
              <a:latin typeface="+mn-lt"/>
              <a:ea typeface="+mn-ea"/>
              <a:cs typeface="+mn-cs"/>
            </a:rPr>
            <a:t>経験年数区分の分布の変動などの</a:t>
          </a:r>
          <a:r>
            <a:rPr lang="ja-JP" altLang="ja-JP" sz="1300" b="0" i="0" baseline="0">
              <a:solidFill>
                <a:schemeClr val="tx1"/>
              </a:solidFill>
              <a:effectLst/>
              <a:latin typeface="+mn-lt"/>
              <a:ea typeface="+mn-ea"/>
              <a:cs typeface="+mn-cs"/>
            </a:rPr>
            <a:t>影響により、前年</a:t>
          </a:r>
          <a:r>
            <a:rPr lang="ja-JP" altLang="en-US" sz="1300" b="0" i="0" baseline="0">
              <a:solidFill>
                <a:schemeClr val="tx1"/>
              </a:solidFill>
              <a:effectLst/>
              <a:latin typeface="+mn-lt"/>
              <a:ea typeface="+mn-ea"/>
              <a:cs typeface="+mn-cs"/>
            </a:rPr>
            <a:t>度</a:t>
          </a:r>
          <a:r>
            <a:rPr lang="ja-JP" altLang="ja-JP" sz="1300" b="0" i="0" baseline="0">
              <a:solidFill>
                <a:schemeClr val="tx1"/>
              </a:solidFill>
              <a:effectLst/>
              <a:latin typeface="+mn-lt"/>
              <a:ea typeface="+mn-ea"/>
              <a:cs typeface="+mn-cs"/>
            </a:rPr>
            <a:t>と比較して</a:t>
          </a:r>
          <a:r>
            <a:rPr lang="en-US" altLang="ja-JP" sz="1300" b="0" i="0" baseline="0">
              <a:solidFill>
                <a:schemeClr val="tx1"/>
              </a:solidFill>
              <a:effectLst/>
              <a:latin typeface="+mn-lt"/>
              <a:ea typeface="+mn-ea"/>
              <a:cs typeface="+mn-cs"/>
            </a:rPr>
            <a:t>0.4</a:t>
          </a:r>
          <a:r>
            <a:rPr lang="ja-JP" altLang="ja-JP" sz="1300" b="0" i="0" baseline="0">
              <a:solidFill>
                <a:schemeClr val="tx1"/>
              </a:solidFill>
              <a:effectLst/>
              <a:latin typeface="+mn-lt"/>
              <a:ea typeface="+mn-ea"/>
              <a:cs typeface="+mn-cs"/>
            </a:rPr>
            <a:t>ポイント上昇したが、類似団体平均</a:t>
          </a:r>
          <a:r>
            <a:rPr lang="ja-JP" altLang="en-US" sz="1300" b="0" i="0" baseline="0">
              <a:solidFill>
                <a:schemeClr val="tx1"/>
              </a:solidFill>
              <a:effectLst/>
              <a:latin typeface="+mn-lt"/>
              <a:ea typeface="+mn-ea"/>
              <a:cs typeface="+mn-cs"/>
            </a:rPr>
            <a:t>との比較では、</a:t>
          </a:r>
          <a:r>
            <a:rPr lang="en-US" altLang="ja-JP" sz="1300" b="0" i="0" baseline="0">
              <a:solidFill>
                <a:schemeClr val="tx1"/>
              </a:solidFill>
              <a:effectLst/>
              <a:latin typeface="+mn-lt"/>
              <a:ea typeface="+mn-ea"/>
              <a:cs typeface="+mn-cs"/>
            </a:rPr>
            <a:t>3.0</a:t>
          </a:r>
          <a:r>
            <a:rPr lang="ja-JP" altLang="en-US" sz="1300" b="0" i="0" baseline="0">
              <a:solidFill>
                <a:schemeClr val="tx1"/>
              </a:solidFill>
              <a:effectLst/>
              <a:latin typeface="+mn-lt"/>
              <a:ea typeface="+mn-ea"/>
              <a:cs typeface="+mn-cs"/>
            </a:rPr>
            <a:t>ポイント下回る結果となった。全国市平均や全国町村平均と比較しても下回る結果となっている。</a:t>
          </a:r>
          <a:r>
            <a:rPr lang="ja-JP" altLang="ja-JP" sz="1300" b="0" i="0" baseline="0">
              <a:solidFill>
                <a:schemeClr val="tx1"/>
              </a:solidFill>
              <a:effectLst/>
              <a:latin typeface="+mn-lt"/>
              <a:ea typeface="+mn-ea"/>
              <a:cs typeface="+mn-cs"/>
            </a:rPr>
            <a:t>平成</a:t>
          </a:r>
          <a:r>
            <a:rPr lang="en-US" altLang="ja-JP" sz="1300" b="0" i="0" baseline="0">
              <a:solidFill>
                <a:schemeClr val="tx1"/>
              </a:solidFill>
              <a:effectLst/>
              <a:latin typeface="+mn-lt"/>
              <a:ea typeface="+mn-ea"/>
              <a:cs typeface="+mn-cs"/>
            </a:rPr>
            <a:t>18</a:t>
          </a:r>
          <a:r>
            <a:rPr lang="ja-JP" altLang="ja-JP" sz="1300" b="0" i="0" baseline="0">
              <a:solidFill>
                <a:schemeClr val="tx1"/>
              </a:solidFill>
              <a:effectLst/>
              <a:latin typeface="+mn-lt"/>
              <a:ea typeface="+mn-ea"/>
              <a:cs typeface="+mn-cs"/>
            </a:rPr>
            <a:t>年の市町村合併を機に、昇格基準の見直しや職員手当の適正化等給与制度の抜本的な改革に取り組ん</a:t>
          </a:r>
          <a:r>
            <a:rPr lang="ja-JP" altLang="en-US" sz="1300" b="0" i="0" baseline="0">
              <a:solidFill>
                <a:schemeClr val="tx1"/>
              </a:solidFill>
              <a:effectLst/>
              <a:latin typeface="+mn-lt"/>
              <a:ea typeface="+mn-ea"/>
              <a:cs typeface="+mn-cs"/>
            </a:rPr>
            <a:t>できた結果</a:t>
          </a:r>
          <a:r>
            <a:rPr lang="ja-JP" altLang="ja-JP" sz="1300" b="0" i="0" baseline="0">
              <a:solidFill>
                <a:schemeClr val="tx1"/>
              </a:solidFill>
              <a:effectLst/>
              <a:latin typeface="+mn-lt"/>
              <a:ea typeface="+mn-ea"/>
              <a:cs typeface="+mn-cs"/>
            </a:rPr>
            <a:t>である。今後も適正な給与水準の維持</a:t>
          </a:r>
          <a:r>
            <a:rPr lang="ja-JP" altLang="en-US" sz="1300" b="0" i="0" baseline="0">
              <a:solidFill>
                <a:schemeClr val="tx1"/>
              </a:solidFill>
              <a:effectLst/>
              <a:latin typeface="+mn-lt"/>
              <a:ea typeface="+mn-ea"/>
              <a:cs typeface="+mn-cs"/>
            </a:rPr>
            <a:t>に努める。</a:t>
          </a:r>
          <a:endParaRPr lang="en-US" altLang="ja-JP" sz="1300" b="0" i="0" baseline="0">
            <a:solidFill>
              <a:schemeClr val="tx1"/>
            </a:solidFill>
            <a:effectLst/>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135466</xdr:rowOff>
    </xdr:from>
    <xdr:to>
      <xdr:col>24</xdr:col>
      <xdr:colOff>558800</xdr:colOff>
      <xdr:row>88</xdr:row>
      <xdr:rowOff>67028</xdr:rowOff>
    </xdr:to>
    <xdr:cxnSp macro="">
      <xdr:nvCxnSpPr>
        <xdr:cNvPr id="251" name="直線コネクタ 250"/>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39105</xdr:rowOff>
    </xdr:from>
    <xdr:ext cx="762000" cy="259045"/>
    <xdr:sp macro="" textlink="">
      <xdr:nvSpPr>
        <xdr:cNvPr id="252"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67028</xdr:rowOff>
    </xdr:from>
    <xdr:to>
      <xdr:col>24</xdr:col>
      <xdr:colOff>647700</xdr:colOff>
      <xdr:row>88</xdr:row>
      <xdr:rowOff>67028</xdr:rowOff>
    </xdr:to>
    <xdr:cxnSp macro="">
      <xdr:nvCxnSpPr>
        <xdr:cNvPr id="253" name="直線コネクタ 252"/>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50393</xdr:rowOff>
    </xdr:from>
    <xdr:ext cx="762000" cy="259045"/>
    <xdr:sp macro="" textlink="">
      <xdr:nvSpPr>
        <xdr:cNvPr id="254"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135466</xdr:rowOff>
    </xdr:from>
    <xdr:to>
      <xdr:col>24</xdr:col>
      <xdr:colOff>647700</xdr:colOff>
      <xdr:row>79</xdr:row>
      <xdr:rowOff>135466</xdr:rowOff>
    </xdr:to>
    <xdr:cxnSp macro="">
      <xdr:nvCxnSpPr>
        <xdr:cNvPr id="255" name="直線コネクタ 254"/>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141111</xdr:rowOff>
    </xdr:from>
    <xdr:to>
      <xdr:col>24</xdr:col>
      <xdr:colOff>558800</xdr:colOff>
      <xdr:row>82</xdr:row>
      <xdr:rowOff>23284</xdr:rowOff>
    </xdr:to>
    <xdr:cxnSp macro="">
      <xdr:nvCxnSpPr>
        <xdr:cNvPr id="256" name="直線コネクタ 255"/>
        <xdr:cNvCxnSpPr/>
      </xdr:nvCxnSpPr>
      <xdr:spPr>
        <a:xfrm>
          <a:off x="16179800" y="14028561"/>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3827</xdr:rowOff>
    </xdr:from>
    <xdr:ext cx="762000" cy="259045"/>
    <xdr:sp macro="" textlink="">
      <xdr:nvSpPr>
        <xdr:cNvPr id="257" name="給与水準   （国との比較）平均値テキスト"/>
        <xdr:cNvSpPr txBox="1"/>
      </xdr:nvSpPr>
      <xdr:spPr>
        <a:xfrm>
          <a:off x="17106900" y="1440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31750</xdr:rowOff>
    </xdr:from>
    <xdr:to>
      <xdr:col>24</xdr:col>
      <xdr:colOff>609600</xdr:colOff>
      <xdr:row>84</xdr:row>
      <xdr:rowOff>133350</xdr:rowOff>
    </xdr:to>
    <xdr:sp macro="" textlink="">
      <xdr:nvSpPr>
        <xdr:cNvPr id="258" name="フローチャート : 判断 257"/>
        <xdr:cNvSpPr/>
      </xdr:nvSpPr>
      <xdr:spPr>
        <a:xfrm>
          <a:off x="169672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60678</xdr:rowOff>
    </xdr:from>
    <xdr:to>
      <xdr:col>23</xdr:col>
      <xdr:colOff>406400</xdr:colOff>
      <xdr:row>81</xdr:row>
      <xdr:rowOff>141111</xdr:rowOff>
    </xdr:to>
    <xdr:cxnSp macro="">
      <xdr:nvCxnSpPr>
        <xdr:cNvPr id="259" name="直線コネクタ 258"/>
        <xdr:cNvCxnSpPr/>
      </xdr:nvCxnSpPr>
      <xdr:spPr>
        <a:xfrm>
          <a:off x="15290800" y="139481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0" name="フローチャート : 判断 259"/>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1" name="テキスト ボックス 260"/>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20461</xdr:rowOff>
    </xdr:from>
    <xdr:to>
      <xdr:col>22</xdr:col>
      <xdr:colOff>203200</xdr:colOff>
      <xdr:row>81</xdr:row>
      <xdr:rowOff>60678</xdr:rowOff>
    </xdr:to>
    <xdr:cxnSp macro="">
      <xdr:nvCxnSpPr>
        <xdr:cNvPr id="262" name="直線コネクタ 261"/>
        <xdr:cNvCxnSpPr/>
      </xdr:nvCxnSpPr>
      <xdr:spPr>
        <a:xfrm>
          <a:off x="14401800" y="139079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149578</xdr:rowOff>
    </xdr:from>
    <xdr:to>
      <xdr:col>22</xdr:col>
      <xdr:colOff>254000</xdr:colOff>
      <xdr:row>84</xdr:row>
      <xdr:rowOff>79728</xdr:rowOff>
    </xdr:to>
    <xdr:sp macro="" textlink="">
      <xdr:nvSpPr>
        <xdr:cNvPr id="263" name="フローチャート : 判断 262"/>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64505</xdr:rowOff>
    </xdr:from>
    <xdr:ext cx="762000" cy="259045"/>
    <xdr:sp macro="" textlink="">
      <xdr:nvSpPr>
        <xdr:cNvPr id="264" name="テキスト ボックス 263"/>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20461</xdr:rowOff>
    </xdr:from>
    <xdr:to>
      <xdr:col>21</xdr:col>
      <xdr:colOff>0</xdr:colOff>
      <xdr:row>87</xdr:row>
      <xdr:rowOff>64205</xdr:rowOff>
    </xdr:to>
    <xdr:cxnSp macro="">
      <xdr:nvCxnSpPr>
        <xdr:cNvPr id="265" name="直線コネクタ 264"/>
        <xdr:cNvCxnSpPr/>
      </xdr:nvCxnSpPr>
      <xdr:spPr>
        <a:xfrm flipV="1">
          <a:off x="13512800" y="13907911"/>
          <a:ext cx="889000" cy="107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95955</xdr:rowOff>
    </xdr:from>
    <xdr:to>
      <xdr:col>21</xdr:col>
      <xdr:colOff>50800</xdr:colOff>
      <xdr:row>84</xdr:row>
      <xdr:rowOff>26105</xdr:rowOff>
    </xdr:to>
    <xdr:sp macro="" textlink="">
      <xdr:nvSpPr>
        <xdr:cNvPr id="266" name="フローチャート : 判断 265"/>
        <xdr:cNvSpPr/>
      </xdr:nvSpPr>
      <xdr:spPr>
        <a:xfrm>
          <a:off x="14351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10882</xdr:rowOff>
    </xdr:from>
    <xdr:ext cx="762000" cy="259045"/>
    <xdr:sp macro="" textlink="">
      <xdr:nvSpPr>
        <xdr:cNvPr id="267" name="テキスト ボックス 266"/>
        <xdr:cNvSpPr txBox="1"/>
      </xdr:nvSpPr>
      <xdr:spPr>
        <a:xfrm>
          <a:off x="14020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68" name="フローチャート : 判断 267"/>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69" name="テキスト ボックス 268"/>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143934</xdr:rowOff>
    </xdr:from>
    <xdr:to>
      <xdr:col>24</xdr:col>
      <xdr:colOff>609600</xdr:colOff>
      <xdr:row>82</xdr:row>
      <xdr:rowOff>74084</xdr:rowOff>
    </xdr:to>
    <xdr:sp macro="" textlink="">
      <xdr:nvSpPr>
        <xdr:cNvPr id="275" name="円/楕円 274"/>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160461</xdr:rowOff>
    </xdr:from>
    <xdr:ext cx="762000" cy="259045"/>
    <xdr:sp macro="" textlink="">
      <xdr:nvSpPr>
        <xdr:cNvPr id="276" name="給与水準   （国との比較）該当値テキスト"/>
        <xdr:cNvSpPr txBox="1"/>
      </xdr:nvSpPr>
      <xdr:spPr>
        <a:xfrm>
          <a:off x="17106900" y="1387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90311</xdr:rowOff>
    </xdr:from>
    <xdr:to>
      <xdr:col>23</xdr:col>
      <xdr:colOff>457200</xdr:colOff>
      <xdr:row>82</xdr:row>
      <xdr:rowOff>20461</xdr:rowOff>
    </xdr:to>
    <xdr:sp macro="" textlink="">
      <xdr:nvSpPr>
        <xdr:cNvPr id="277" name="円/楕円 276"/>
        <xdr:cNvSpPr/>
      </xdr:nvSpPr>
      <xdr:spPr>
        <a:xfrm>
          <a:off x="16129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30638</xdr:rowOff>
    </xdr:from>
    <xdr:ext cx="736600" cy="259045"/>
    <xdr:sp macro="" textlink="">
      <xdr:nvSpPr>
        <xdr:cNvPr id="278" name="テキスト ボックス 277"/>
        <xdr:cNvSpPr txBox="1"/>
      </xdr:nvSpPr>
      <xdr:spPr>
        <a:xfrm>
          <a:off x="15798800" y="1374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9878</xdr:rowOff>
    </xdr:from>
    <xdr:to>
      <xdr:col>22</xdr:col>
      <xdr:colOff>254000</xdr:colOff>
      <xdr:row>81</xdr:row>
      <xdr:rowOff>111478</xdr:rowOff>
    </xdr:to>
    <xdr:sp macro="" textlink="">
      <xdr:nvSpPr>
        <xdr:cNvPr id="279" name="円/楕円 278"/>
        <xdr:cNvSpPr/>
      </xdr:nvSpPr>
      <xdr:spPr>
        <a:xfrm>
          <a:off x="15240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121655</xdr:rowOff>
    </xdr:from>
    <xdr:ext cx="762000" cy="259045"/>
    <xdr:sp macro="" textlink="">
      <xdr:nvSpPr>
        <xdr:cNvPr id="280" name="テキスト ボックス 279"/>
        <xdr:cNvSpPr txBox="1"/>
      </xdr:nvSpPr>
      <xdr:spPr>
        <a:xfrm>
          <a:off x="14909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141111</xdr:rowOff>
    </xdr:from>
    <xdr:to>
      <xdr:col>21</xdr:col>
      <xdr:colOff>50800</xdr:colOff>
      <xdr:row>81</xdr:row>
      <xdr:rowOff>71261</xdr:rowOff>
    </xdr:to>
    <xdr:sp macro="" textlink="">
      <xdr:nvSpPr>
        <xdr:cNvPr id="281" name="円/楕円 280"/>
        <xdr:cNvSpPr/>
      </xdr:nvSpPr>
      <xdr:spPr>
        <a:xfrm>
          <a:off x="14351000" y="138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81438</xdr:rowOff>
    </xdr:from>
    <xdr:ext cx="762000" cy="259045"/>
    <xdr:sp macro="" textlink="">
      <xdr:nvSpPr>
        <xdr:cNvPr id="282" name="テキスト ボックス 281"/>
        <xdr:cNvSpPr txBox="1"/>
      </xdr:nvSpPr>
      <xdr:spPr>
        <a:xfrm>
          <a:off x="14020800" y="1362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13405</xdr:rowOff>
    </xdr:from>
    <xdr:to>
      <xdr:col>19</xdr:col>
      <xdr:colOff>533400</xdr:colOff>
      <xdr:row>87</xdr:row>
      <xdr:rowOff>115005</xdr:rowOff>
    </xdr:to>
    <xdr:sp macro="" textlink="">
      <xdr:nvSpPr>
        <xdr:cNvPr id="283" name="円/楕円 282"/>
        <xdr:cNvSpPr/>
      </xdr:nvSpPr>
      <xdr:spPr>
        <a:xfrm>
          <a:off x="13462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125182</xdr:rowOff>
    </xdr:from>
    <xdr:ext cx="762000" cy="259045"/>
    <xdr:sp macro="" textlink="">
      <xdr:nvSpPr>
        <xdr:cNvPr id="284" name="テキスト ボックス 283"/>
        <xdr:cNvSpPr txBox="1"/>
      </xdr:nvSpPr>
      <xdr:spPr>
        <a:xfrm>
          <a:off x="13131800" y="1469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tx1"/>
              </a:solidFill>
              <a:effectLst/>
              <a:latin typeface="+mn-lt"/>
              <a:ea typeface="+mn-ea"/>
              <a:cs typeface="+mn-cs"/>
            </a:rPr>
            <a:t>前年</a:t>
          </a:r>
          <a:r>
            <a:rPr lang="ja-JP" altLang="en-US" sz="1300" b="0" i="0" baseline="0">
              <a:solidFill>
                <a:schemeClr val="tx1"/>
              </a:solidFill>
              <a:effectLst/>
              <a:latin typeface="+mn-lt"/>
              <a:ea typeface="+mn-ea"/>
              <a:cs typeface="+mn-cs"/>
            </a:rPr>
            <a:t>度</a:t>
          </a:r>
          <a:r>
            <a:rPr lang="ja-JP" altLang="ja-JP" sz="1300" b="0" i="0" baseline="0">
              <a:solidFill>
                <a:schemeClr val="tx1"/>
              </a:solidFill>
              <a:effectLst/>
              <a:latin typeface="+mn-lt"/>
              <a:ea typeface="+mn-ea"/>
              <a:cs typeface="+mn-cs"/>
            </a:rPr>
            <a:t>と比較して</a:t>
          </a:r>
          <a:r>
            <a:rPr lang="en-US" altLang="ja-JP" sz="1300" b="0" i="0" baseline="0">
              <a:solidFill>
                <a:schemeClr val="tx1"/>
              </a:solidFill>
              <a:effectLst/>
              <a:latin typeface="+mn-lt"/>
              <a:ea typeface="+mn-ea"/>
              <a:cs typeface="+mn-cs"/>
            </a:rPr>
            <a:t>0.10</a:t>
          </a:r>
          <a:r>
            <a:rPr lang="ja-JP" altLang="ja-JP" sz="1300" b="0" i="0" baseline="0">
              <a:solidFill>
                <a:schemeClr val="tx1"/>
              </a:solidFill>
              <a:effectLst/>
              <a:latin typeface="+mn-lt"/>
              <a:ea typeface="+mn-ea"/>
              <a:cs typeface="+mn-cs"/>
            </a:rPr>
            <a:t>人減少し、類似団体平均</a:t>
          </a:r>
          <a:r>
            <a:rPr lang="ja-JP" altLang="en-US" sz="1300" b="0" i="0" baseline="0">
              <a:solidFill>
                <a:schemeClr val="tx1"/>
              </a:solidFill>
              <a:effectLst/>
              <a:latin typeface="+mn-lt"/>
              <a:ea typeface="+mn-ea"/>
              <a:cs typeface="+mn-cs"/>
            </a:rPr>
            <a:t>との比較では、</a:t>
          </a:r>
          <a:r>
            <a:rPr lang="en-US" altLang="ja-JP" sz="1300" b="0" i="0" baseline="0">
              <a:solidFill>
                <a:schemeClr val="tx1"/>
              </a:solidFill>
              <a:effectLst/>
              <a:latin typeface="+mn-lt"/>
              <a:ea typeface="+mn-ea"/>
              <a:cs typeface="+mn-cs"/>
            </a:rPr>
            <a:t>0.39</a:t>
          </a:r>
          <a:r>
            <a:rPr lang="ja-JP" altLang="en-US" sz="1300" b="0" i="0" baseline="0">
              <a:solidFill>
                <a:schemeClr val="tx1"/>
              </a:solidFill>
              <a:effectLst/>
              <a:latin typeface="+mn-lt"/>
              <a:ea typeface="+mn-ea"/>
              <a:cs typeface="+mn-cs"/>
            </a:rPr>
            <a:t>ポイント下回る結果となった。</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18</a:t>
          </a:r>
          <a:r>
            <a:rPr lang="ja-JP" altLang="ja-JP" sz="1300" b="0" i="0" baseline="0">
              <a:solidFill>
                <a:schemeClr val="dk1"/>
              </a:solidFill>
              <a:effectLst/>
              <a:latin typeface="+mn-lt"/>
              <a:ea typeface="+mn-ea"/>
              <a:cs typeface="+mn-cs"/>
            </a:rPr>
            <a:t>年の市町村合併以降、</a:t>
          </a:r>
          <a:r>
            <a:rPr lang="ja-JP" altLang="ja-JP" sz="1300" b="0" i="0" baseline="0">
              <a:solidFill>
                <a:schemeClr val="tx1"/>
              </a:solidFill>
              <a:effectLst/>
              <a:latin typeface="+mn-lt"/>
              <a:ea typeface="+mn-ea"/>
              <a:cs typeface="+mn-cs"/>
            </a:rPr>
            <a:t>定員適正化計画に</a:t>
          </a:r>
          <a:r>
            <a:rPr lang="ja-JP" altLang="en-US" sz="1300" b="0" i="0" baseline="0">
              <a:solidFill>
                <a:schemeClr val="tx1"/>
              </a:solidFill>
              <a:effectLst/>
              <a:latin typeface="+mn-lt"/>
              <a:ea typeface="+mn-ea"/>
              <a:cs typeface="+mn-cs"/>
            </a:rPr>
            <a:t>基づき</a:t>
          </a:r>
          <a:r>
            <a:rPr lang="ja-JP" altLang="ja-JP" sz="1300" b="0" i="0" baseline="0">
              <a:solidFill>
                <a:schemeClr val="tx1"/>
              </a:solidFill>
              <a:effectLst/>
              <a:latin typeface="+mn-lt"/>
              <a:ea typeface="+mn-ea"/>
              <a:cs typeface="+mn-cs"/>
            </a:rPr>
            <a:t>、確実に職員数を削減してきたことによるものである。今後も第</a:t>
          </a:r>
          <a:r>
            <a:rPr lang="ja-JP" altLang="en-US" sz="1300" b="0" i="0" baseline="0">
              <a:solidFill>
                <a:schemeClr val="tx1"/>
              </a:solidFill>
              <a:effectLst/>
              <a:latin typeface="+mn-lt"/>
              <a:ea typeface="+mn-ea"/>
              <a:cs typeface="+mn-cs"/>
            </a:rPr>
            <a:t>二</a:t>
          </a:r>
          <a:r>
            <a:rPr lang="ja-JP" altLang="ja-JP" sz="1300" b="0" i="0" baseline="0">
              <a:solidFill>
                <a:schemeClr val="tx1"/>
              </a:solidFill>
              <a:effectLst/>
              <a:latin typeface="+mn-lt"/>
              <a:ea typeface="+mn-ea"/>
              <a:cs typeface="+mn-cs"/>
            </a:rPr>
            <a:t>次定員適正化計画に</a:t>
          </a:r>
          <a:r>
            <a:rPr lang="ja-JP" altLang="en-US" sz="1300" b="0" i="0" baseline="0">
              <a:solidFill>
                <a:schemeClr val="tx1"/>
              </a:solidFill>
              <a:effectLst/>
              <a:latin typeface="+mn-lt"/>
              <a:ea typeface="+mn-ea"/>
              <a:cs typeface="+mn-cs"/>
            </a:rPr>
            <a:t>基づき、</a:t>
          </a:r>
          <a:r>
            <a:rPr lang="ja-JP" altLang="ja-JP" sz="1300" b="0" i="0" baseline="0">
              <a:solidFill>
                <a:schemeClr val="tx1"/>
              </a:solidFill>
              <a:effectLst/>
              <a:latin typeface="+mn-lt"/>
              <a:ea typeface="+mn-ea"/>
              <a:cs typeface="+mn-cs"/>
            </a:rPr>
            <a:t>住民サービスを低下させることなく、民間委託や臨時職員の活用</a:t>
          </a:r>
          <a:r>
            <a:rPr lang="ja-JP" altLang="en-US" sz="1300" b="0" i="0" baseline="0">
              <a:solidFill>
                <a:schemeClr val="tx1"/>
              </a:solidFill>
              <a:effectLst/>
              <a:latin typeface="+mn-lt"/>
              <a:ea typeface="+mn-ea"/>
              <a:cs typeface="+mn-cs"/>
            </a:rPr>
            <a:t>など</a:t>
          </a:r>
          <a:r>
            <a:rPr lang="ja-JP" altLang="ja-JP" sz="1300" b="0" i="0" baseline="0">
              <a:solidFill>
                <a:schemeClr val="tx1"/>
              </a:solidFill>
              <a:effectLst/>
              <a:latin typeface="+mn-lt"/>
              <a:ea typeface="+mn-ea"/>
              <a:cs typeface="+mn-cs"/>
            </a:rPr>
            <a:t>により適正な職員数となるよう</a:t>
          </a:r>
          <a:r>
            <a:rPr lang="ja-JP" altLang="en-US" sz="1300" b="0" i="0" baseline="0">
              <a:solidFill>
                <a:schemeClr val="tx1"/>
              </a:solidFill>
              <a:effectLst/>
              <a:latin typeface="+mn-lt"/>
              <a:ea typeface="+mn-ea"/>
              <a:cs typeface="+mn-cs"/>
            </a:rPr>
            <a:t>努める。</a:t>
          </a:r>
          <a:endParaRPr lang="en-US" altLang="ja-JP" sz="1300" b="0" i="0" baseline="0">
            <a:solidFill>
              <a:schemeClr val="tx1"/>
            </a:solidFill>
            <a:effectLst/>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6" name="直線コネクタ 315"/>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7"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18" name="直線コネクタ 317"/>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9"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0" name="直線コネクタ 319"/>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28605</xdr:rowOff>
    </xdr:from>
    <xdr:to>
      <xdr:col>24</xdr:col>
      <xdr:colOff>558800</xdr:colOff>
      <xdr:row>61</xdr:row>
      <xdr:rowOff>40096</xdr:rowOff>
    </xdr:to>
    <xdr:cxnSp macro="">
      <xdr:nvCxnSpPr>
        <xdr:cNvPr id="321" name="直線コネクタ 320"/>
        <xdr:cNvCxnSpPr/>
      </xdr:nvCxnSpPr>
      <xdr:spPr>
        <a:xfrm flipV="1">
          <a:off x="16179800" y="1048705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166145</xdr:rowOff>
    </xdr:from>
    <xdr:ext cx="762000" cy="259045"/>
    <xdr:sp macro="" textlink="">
      <xdr:nvSpPr>
        <xdr:cNvPr id="322" name="定員管理の状況平均値テキスト"/>
        <xdr:cNvSpPr txBox="1"/>
      </xdr:nvSpPr>
      <xdr:spPr>
        <a:xfrm>
          <a:off x="17106900" y="1045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3" name="フローチャート : 判断 322"/>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40096</xdr:rowOff>
    </xdr:from>
    <xdr:to>
      <xdr:col>23</xdr:col>
      <xdr:colOff>406400</xdr:colOff>
      <xdr:row>61</xdr:row>
      <xdr:rowOff>49288</xdr:rowOff>
    </xdr:to>
    <xdr:cxnSp macro="">
      <xdr:nvCxnSpPr>
        <xdr:cNvPr id="324" name="直線コネクタ 323"/>
        <xdr:cNvCxnSpPr/>
      </xdr:nvCxnSpPr>
      <xdr:spPr>
        <a:xfrm flipV="1">
          <a:off x="15290800" y="10498546"/>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146957</xdr:rowOff>
    </xdr:from>
    <xdr:to>
      <xdr:col>23</xdr:col>
      <xdr:colOff>457200</xdr:colOff>
      <xdr:row>61</xdr:row>
      <xdr:rowOff>77107</xdr:rowOff>
    </xdr:to>
    <xdr:sp macro="" textlink="">
      <xdr:nvSpPr>
        <xdr:cNvPr id="325" name="フローチャート : 判断 324"/>
        <xdr:cNvSpPr/>
      </xdr:nvSpPr>
      <xdr:spPr>
        <a:xfrm>
          <a:off x="16129000" y="1043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87284</xdr:rowOff>
    </xdr:from>
    <xdr:ext cx="736600" cy="259045"/>
    <xdr:sp macro="" textlink="">
      <xdr:nvSpPr>
        <xdr:cNvPr id="326" name="テキスト ボックス 325"/>
        <xdr:cNvSpPr txBox="1"/>
      </xdr:nvSpPr>
      <xdr:spPr>
        <a:xfrm>
          <a:off x="15798800" y="1020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49288</xdr:rowOff>
    </xdr:from>
    <xdr:to>
      <xdr:col>22</xdr:col>
      <xdr:colOff>203200</xdr:colOff>
      <xdr:row>61</xdr:row>
      <xdr:rowOff>75716</xdr:rowOff>
    </xdr:to>
    <xdr:cxnSp macro="">
      <xdr:nvCxnSpPr>
        <xdr:cNvPr id="327" name="直線コネクタ 326"/>
        <xdr:cNvCxnSpPr/>
      </xdr:nvCxnSpPr>
      <xdr:spPr>
        <a:xfrm flipV="1">
          <a:off x="14401800" y="10507738"/>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117082</xdr:rowOff>
    </xdr:from>
    <xdr:to>
      <xdr:col>22</xdr:col>
      <xdr:colOff>254000</xdr:colOff>
      <xdr:row>61</xdr:row>
      <xdr:rowOff>47232</xdr:rowOff>
    </xdr:to>
    <xdr:sp macro="" textlink="">
      <xdr:nvSpPr>
        <xdr:cNvPr id="328" name="フローチャート : 判断 327"/>
        <xdr:cNvSpPr/>
      </xdr:nvSpPr>
      <xdr:spPr>
        <a:xfrm>
          <a:off x="15240000" y="1040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57409</xdr:rowOff>
    </xdr:from>
    <xdr:ext cx="762000" cy="259045"/>
    <xdr:sp macro="" textlink="">
      <xdr:nvSpPr>
        <xdr:cNvPr id="329" name="テキスト ボックス 328"/>
        <xdr:cNvSpPr txBox="1"/>
      </xdr:nvSpPr>
      <xdr:spPr>
        <a:xfrm>
          <a:off x="14909800" y="1017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75716</xdr:rowOff>
    </xdr:from>
    <xdr:to>
      <xdr:col>21</xdr:col>
      <xdr:colOff>0</xdr:colOff>
      <xdr:row>61</xdr:row>
      <xdr:rowOff>80312</xdr:rowOff>
    </xdr:to>
    <xdr:cxnSp macro="">
      <xdr:nvCxnSpPr>
        <xdr:cNvPr id="330" name="直線コネクタ 329"/>
        <xdr:cNvCxnSpPr/>
      </xdr:nvCxnSpPr>
      <xdr:spPr>
        <a:xfrm flipV="1">
          <a:off x="13512800" y="10534166"/>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115933</xdr:rowOff>
    </xdr:from>
    <xdr:to>
      <xdr:col>21</xdr:col>
      <xdr:colOff>50800</xdr:colOff>
      <xdr:row>61</xdr:row>
      <xdr:rowOff>46083</xdr:rowOff>
    </xdr:to>
    <xdr:sp macro="" textlink="">
      <xdr:nvSpPr>
        <xdr:cNvPr id="331" name="フローチャート : 判断 330"/>
        <xdr:cNvSpPr/>
      </xdr:nvSpPr>
      <xdr:spPr>
        <a:xfrm>
          <a:off x="14351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56260</xdr:rowOff>
    </xdr:from>
    <xdr:ext cx="762000" cy="259045"/>
    <xdr:sp macro="" textlink="">
      <xdr:nvSpPr>
        <xdr:cNvPr id="332" name="テキスト ボックス 331"/>
        <xdr:cNvSpPr txBox="1"/>
      </xdr:nvSpPr>
      <xdr:spPr>
        <a:xfrm>
          <a:off x="14020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119380</xdr:rowOff>
    </xdr:from>
    <xdr:to>
      <xdr:col>19</xdr:col>
      <xdr:colOff>533400</xdr:colOff>
      <xdr:row>61</xdr:row>
      <xdr:rowOff>49530</xdr:rowOff>
    </xdr:to>
    <xdr:sp macro="" textlink="">
      <xdr:nvSpPr>
        <xdr:cNvPr id="333" name="フローチャート : 判断 332"/>
        <xdr:cNvSpPr/>
      </xdr:nvSpPr>
      <xdr:spPr>
        <a:xfrm>
          <a:off x="13462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59707</xdr:rowOff>
    </xdr:from>
    <xdr:ext cx="762000" cy="259045"/>
    <xdr:sp macro="" textlink="">
      <xdr:nvSpPr>
        <xdr:cNvPr id="334" name="テキスト ボックス 333"/>
        <xdr:cNvSpPr txBox="1"/>
      </xdr:nvSpPr>
      <xdr:spPr>
        <a:xfrm>
          <a:off x="1313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149255</xdr:rowOff>
    </xdr:from>
    <xdr:to>
      <xdr:col>24</xdr:col>
      <xdr:colOff>609600</xdr:colOff>
      <xdr:row>61</xdr:row>
      <xdr:rowOff>79405</xdr:rowOff>
    </xdr:to>
    <xdr:sp macro="" textlink="">
      <xdr:nvSpPr>
        <xdr:cNvPr id="340" name="円/楕円 339"/>
        <xdr:cNvSpPr/>
      </xdr:nvSpPr>
      <xdr:spPr>
        <a:xfrm>
          <a:off x="16967200" y="104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165782</xdr:rowOff>
    </xdr:from>
    <xdr:ext cx="762000" cy="259045"/>
    <xdr:sp macro="" textlink="">
      <xdr:nvSpPr>
        <xdr:cNvPr id="341" name="定員管理の状況該当値テキスト"/>
        <xdr:cNvSpPr txBox="1"/>
      </xdr:nvSpPr>
      <xdr:spPr>
        <a:xfrm>
          <a:off x="17106900" y="1028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160746</xdr:rowOff>
    </xdr:from>
    <xdr:to>
      <xdr:col>23</xdr:col>
      <xdr:colOff>457200</xdr:colOff>
      <xdr:row>61</xdr:row>
      <xdr:rowOff>90896</xdr:rowOff>
    </xdr:to>
    <xdr:sp macro="" textlink="">
      <xdr:nvSpPr>
        <xdr:cNvPr id="342" name="円/楕円 341"/>
        <xdr:cNvSpPr/>
      </xdr:nvSpPr>
      <xdr:spPr>
        <a:xfrm>
          <a:off x="16129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75673</xdr:rowOff>
    </xdr:from>
    <xdr:ext cx="736600" cy="259045"/>
    <xdr:sp macro="" textlink="">
      <xdr:nvSpPr>
        <xdr:cNvPr id="343" name="テキスト ボックス 342"/>
        <xdr:cNvSpPr txBox="1"/>
      </xdr:nvSpPr>
      <xdr:spPr>
        <a:xfrm>
          <a:off x="15798800" y="10534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169938</xdr:rowOff>
    </xdr:from>
    <xdr:to>
      <xdr:col>22</xdr:col>
      <xdr:colOff>254000</xdr:colOff>
      <xdr:row>61</xdr:row>
      <xdr:rowOff>100088</xdr:rowOff>
    </xdr:to>
    <xdr:sp macro="" textlink="">
      <xdr:nvSpPr>
        <xdr:cNvPr id="344" name="円/楕円 343"/>
        <xdr:cNvSpPr/>
      </xdr:nvSpPr>
      <xdr:spPr>
        <a:xfrm>
          <a:off x="15240000" y="1045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84865</xdr:rowOff>
    </xdr:from>
    <xdr:ext cx="762000" cy="259045"/>
    <xdr:sp macro="" textlink="">
      <xdr:nvSpPr>
        <xdr:cNvPr id="345" name="テキスト ボックス 344"/>
        <xdr:cNvSpPr txBox="1"/>
      </xdr:nvSpPr>
      <xdr:spPr>
        <a:xfrm>
          <a:off x="14909800" y="1054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24916</xdr:rowOff>
    </xdr:from>
    <xdr:to>
      <xdr:col>21</xdr:col>
      <xdr:colOff>50800</xdr:colOff>
      <xdr:row>61</xdr:row>
      <xdr:rowOff>126516</xdr:rowOff>
    </xdr:to>
    <xdr:sp macro="" textlink="">
      <xdr:nvSpPr>
        <xdr:cNvPr id="346" name="円/楕円 345"/>
        <xdr:cNvSpPr/>
      </xdr:nvSpPr>
      <xdr:spPr>
        <a:xfrm>
          <a:off x="14351000" y="104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111293</xdr:rowOff>
    </xdr:from>
    <xdr:ext cx="762000" cy="259045"/>
    <xdr:sp macro="" textlink="">
      <xdr:nvSpPr>
        <xdr:cNvPr id="347" name="テキスト ボックス 346"/>
        <xdr:cNvSpPr txBox="1"/>
      </xdr:nvSpPr>
      <xdr:spPr>
        <a:xfrm>
          <a:off x="14020800" y="105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29512</xdr:rowOff>
    </xdr:from>
    <xdr:to>
      <xdr:col>19</xdr:col>
      <xdr:colOff>533400</xdr:colOff>
      <xdr:row>61</xdr:row>
      <xdr:rowOff>131112</xdr:rowOff>
    </xdr:to>
    <xdr:sp macro="" textlink="">
      <xdr:nvSpPr>
        <xdr:cNvPr id="348" name="円/楕円 347"/>
        <xdr:cNvSpPr/>
      </xdr:nvSpPr>
      <xdr:spPr>
        <a:xfrm>
          <a:off x="13462000" y="1048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115889</xdr:rowOff>
    </xdr:from>
    <xdr:ext cx="762000" cy="259045"/>
    <xdr:sp macro="" textlink="">
      <xdr:nvSpPr>
        <xdr:cNvPr id="349" name="テキスト ボックス 348"/>
        <xdr:cNvSpPr txBox="1"/>
      </xdr:nvSpPr>
      <xdr:spPr>
        <a:xfrm>
          <a:off x="13131800" y="1057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tx1"/>
              </a:solidFill>
              <a:effectLst/>
              <a:latin typeface="+mn-lt"/>
              <a:ea typeface="+mn-ea"/>
              <a:cs typeface="+mn-cs"/>
            </a:rPr>
            <a:t>新たな地方債の発行に当たっては、借入額を償還元金以下に抑制し、地方債残高を計画的に減少</a:t>
          </a:r>
          <a:r>
            <a:rPr lang="ja-JP" altLang="en-US" sz="1300" b="0" i="0" baseline="0">
              <a:solidFill>
                <a:schemeClr val="tx1"/>
              </a:solidFill>
              <a:effectLst/>
              <a:latin typeface="+mn-lt"/>
              <a:ea typeface="+mn-ea"/>
              <a:cs typeface="+mn-cs"/>
            </a:rPr>
            <a:t>させて</a:t>
          </a:r>
          <a:r>
            <a:rPr lang="ja-JP" altLang="ja-JP" sz="1300" b="0" i="0" baseline="0">
              <a:solidFill>
                <a:schemeClr val="tx1"/>
              </a:solidFill>
              <a:effectLst/>
              <a:latin typeface="+mn-lt"/>
              <a:ea typeface="+mn-ea"/>
              <a:cs typeface="+mn-cs"/>
            </a:rPr>
            <a:t>いることから、前年</a:t>
          </a:r>
          <a:r>
            <a:rPr lang="ja-JP" altLang="en-US" sz="1300" b="0" i="0" baseline="0">
              <a:solidFill>
                <a:schemeClr val="tx1"/>
              </a:solidFill>
              <a:effectLst/>
              <a:latin typeface="+mn-lt"/>
              <a:ea typeface="+mn-ea"/>
              <a:cs typeface="+mn-cs"/>
            </a:rPr>
            <a:t>度</a:t>
          </a:r>
          <a:r>
            <a:rPr lang="ja-JP" altLang="ja-JP" sz="1300" b="0" i="0" baseline="0">
              <a:solidFill>
                <a:schemeClr val="tx1"/>
              </a:solidFill>
              <a:effectLst/>
              <a:latin typeface="+mn-lt"/>
              <a:ea typeface="+mn-ea"/>
              <a:cs typeface="+mn-cs"/>
            </a:rPr>
            <a:t>と比較して</a:t>
          </a:r>
          <a:r>
            <a:rPr lang="en-US" altLang="ja-JP" sz="1300" b="0" i="0" baseline="0">
              <a:solidFill>
                <a:schemeClr val="tx1"/>
              </a:solidFill>
              <a:effectLst/>
              <a:latin typeface="+mn-lt"/>
              <a:ea typeface="+mn-ea"/>
              <a:cs typeface="+mn-cs"/>
            </a:rPr>
            <a:t>1.2</a:t>
          </a:r>
          <a:r>
            <a:rPr lang="ja-JP" altLang="ja-JP" sz="1300" b="0" i="0" baseline="0">
              <a:solidFill>
                <a:schemeClr val="tx1"/>
              </a:solidFill>
              <a:effectLst/>
              <a:latin typeface="+mn-lt"/>
              <a:ea typeface="+mn-ea"/>
              <a:cs typeface="+mn-cs"/>
            </a:rPr>
            <a:t>ポイント改善した</a:t>
          </a:r>
          <a:r>
            <a:rPr lang="ja-JP" altLang="en-US" sz="1300" b="0" i="0" baseline="0">
              <a:solidFill>
                <a:schemeClr val="tx1"/>
              </a:solidFill>
              <a:effectLst/>
              <a:latin typeface="+mn-lt"/>
              <a:ea typeface="+mn-ea"/>
              <a:cs typeface="+mn-cs"/>
            </a:rPr>
            <a:t>。しかしながら、</a:t>
          </a:r>
          <a:r>
            <a:rPr lang="ja-JP" altLang="ja-JP" sz="1300" b="0" i="0" baseline="0">
              <a:solidFill>
                <a:schemeClr val="tx1"/>
              </a:solidFill>
              <a:effectLst/>
              <a:latin typeface="+mn-lt"/>
              <a:ea typeface="+mn-ea"/>
              <a:cs typeface="+mn-cs"/>
            </a:rPr>
            <a:t>類似団体平均との比較では、</a:t>
          </a:r>
          <a:r>
            <a:rPr lang="en-US" altLang="ja-JP" sz="1300" b="0" i="0" baseline="0">
              <a:solidFill>
                <a:schemeClr val="tx1"/>
              </a:solidFill>
              <a:effectLst/>
              <a:latin typeface="+mn-lt"/>
              <a:ea typeface="+mn-ea"/>
              <a:cs typeface="+mn-cs"/>
            </a:rPr>
            <a:t>1.7</a:t>
          </a:r>
          <a:r>
            <a:rPr lang="ja-JP" altLang="ja-JP" sz="1300" b="0" i="0" baseline="0">
              <a:solidFill>
                <a:schemeClr val="tx1"/>
              </a:solidFill>
              <a:effectLst/>
              <a:latin typeface="+mn-lt"/>
              <a:ea typeface="+mn-ea"/>
              <a:cs typeface="+mn-cs"/>
            </a:rPr>
            <a:t>ポイント上回って</a:t>
          </a:r>
          <a:r>
            <a:rPr lang="ja-JP" altLang="en-US" sz="1300" b="0" i="0" baseline="0">
              <a:solidFill>
                <a:schemeClr val="tx1"/>
              </a:solidFill>
              <a:effectLst/>
              <a:latin typeface="+mn-lt"/>
              <a:ea typeface="+mn-ea"/>
              <a:cs typeface="+mn-cs"/>
            </a:rPr>
            <a:t>おり、全国平均及び長野県平均と比較しても依然として高い状態にある。</a:t>
          </a:r>
          <a:r>
            <a:rPr lang="ja-JP" altLang="ja-JP" sz="1300" b="0" i="0" baseline="0">
              <a:solidFill>
                <a:schemeClr val="tx1"/>
              </a:solidFill>
              <a:effectLst/>
              <a:latin typeface="+mn-lt"/>
              <a:ea typeface="+mn-ea"/>
              <a:cs typeface="+mn-cs"/>
            </a:rPr>
            <a:t>過去の大型事業の償還や病院事業・下水道事業への公債費相当分の補助</a:t>
          </a:r>
          <a:r>
            <a:rPr lang="ja-JP" altLang="en-US" sz="1300" b="0" i="0" baseline="0">
              <a:solidFill>
                <a:schemeClr val="tx1"/>
              </a:solidFill>
              <a:effectLst/>
              <a:latin typeface="+mn-lt"/>
              <a:ea typeface="+mn-ea"/>
              <a:cs typeface="+mn-cs"/>
            </a:rPr>
            <a:t>等</a:t>
          </a:r>
          <a:r>
            <a:rPr lang="ja-JP" altLang="ja-JP" sz="1300" b="0" i="0" baseline="0">
              <a:solidFill>
                <a:schemeClr val="tx1"/>
              </a:solidFill>
              <a:effectLst/>
              <a:latin typeface="+mn-lt"/>
              <a:ea typeface="+mn-ea"/>
              <a:cs typeface="+mn-cs"/>
            </a:rPr>
            <a:t>が続くため、急激な数値の改善は難しいが、財政健全化プログラムに従い、新たな地方債の発行抑制、歳出削減等に取</a:t>
          </a:r>
          <a:r>
            <a:rPr lang="ja-JP" altLang="en-US" sz="1300" b="0" i="0" baseline="0">
              <a:solidFill>
                <a:schemeClr val="tx1"/>
              </a:solidFill>
              <a:effectLst/>
              <a:latin typeface="+mn-lt"/>
              <a:ea typeface="+mn-ea"/>
              <a:cs typeface="+mn-cs"/>
            </a:rPr>
            <a:t>り</a:t>
          </a:r>
          <a:r>
            <a:rPr lang="ja-JP" altLang="ja-JP" sz="1300" b="0" i="0" baseline="0">
              <a:solidFill>
                <a:schemeClr val="tx1"/>
              </a:solidFill>
              <a:effectLst/>
              <a:latin typeface="+mn-lt"/>
              <a:ea typeface="+mn-ea"/>
              <a:cs typeface="+mn-cs"/>
            </a:rPr>
            <a:t>組</a:t>
          </a:r>
          <a:r>
            <a:rPr lang="ja-JP" altLang="en-US" sz="1300" b="0" i="0" baseline="0">
              <a:solidFill>
                <a:schemeClr val="tx1"/>
              </a:solidFill>
              <a:effectLst/>
              <a:latin typeface="+mn-lt"/>
              <a:ea typeface="+mn-ea"/>
              <a:cs typeface="+mn-cs"/>
            </a:rPr>
            <a:t>むとともに、繰上償還の実施についても検討し、数値の着実な改善を目指す。</a:t>
          </a:r>
          <a:endParaRPr lang="ja-JP" altLang="ja-JP" sz="1300">
            <a:solidFill>
              <a:schemeClr val="tx1"/>
            </a:solidFill>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6" name="直線コネクタ 375"/>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7"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8" name="直線コネクタ 377"/>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15748</xdr:rowOff>
    </xdr:from>
    <xdr:to>
      <xdr:col>24</xdr:col>
      <xdr:colOff>558800</xdr:colOff>
      <xdr:row>42</xdr:row>
      <xdr:rowOff>131572</xdr:rowOff>
    </xdr:to>
    <xdr:cxnSp macro="">
      <xdr:nvCxnSpPr>
        <xdr:cNvPr id="381" name="直線コネクタ 380"/>
        <xdr:cNvCxnSpPr/>
      </xdr:nvCxnSpPr>
      <xdr:spPr>
        <a:xfrm flipV="1">
          <a:off x="16179800" y="721664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160291</xdr:rowOff>
    </xdr:from>
    <xdr:ext cx="762000" cy="259045"/>
    <xdr:sp macro="" textlink="">
      <xdr:nvSpPr>
        <xdr:cNvPr id="382"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3" name="フローチャート : 判断 382"/>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131572</xdr:rowOff>
    </xdr:from>
    <xdr:to>
      <xdr:col>23</xdr:col>
      <xdr:colOff>406400</xdr:colOff>
      <xdr:row>43</xdr:row>
      <xdr:rowOff>85598</xdr:rowOff>
    </xdr:to>
    <xdr:cxnSp macro="">
      <xdr:nvCxnSpPr>
        <xdr:cNvPr id="384" name="直線コネクタ 383"/>
        <xdr:cNvCxnSpPr/>
      </xdr:nvCxnSpPr>
      <xdr:spPr>
        <a:xfrm flipV="1">
          <a:off x="15290800" y="733247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124460</xdr:rowOff>
    </xdr:from>
    <xdr:to>
      <xdr:col>23</xdr:col>
      <xdr:colOff>457200</xdr:colOff>
      <xdr:row>41</xdr:row>
      <xdr:rowOff>54610</xdr:rowOff>
    </xdr:to>
    <xdr:sp macro="" textlink="">
      <xdr:nvSpPr>
        <xdr:cNvPr id="385" name="フローチャート : 判断 384"/>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64787</xdr:rowOff>
    </xdr:from>
    <xdr:ext cx="736600" cy="259045"/>
    <xdr:sp macro="" textlink="">
      <xdr:nvSpPr>
        <xdr:cNvPr id="386" name="テキスト ボックス 385"/>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85598</xdr:rowOff>
    </xdr:from>
    <xdr:to>
      <xdr:col>22</xdr:col>
      <xdr:colOff>203200</xdr:colOff>
      <xdr:row>44</xdr:row>
      <xdr:rowOff>87884</xdr:rowOff>
    </xdr:to>
    <xdr:cxnSp macro="">
      <xdr:nvCxnSpPr>
        <xdr:cNvPr id="387" name="直線コネクタ 386"/>
        <xdr:cNvCxnSpPr/>
      </xdr:nvCxnSpPr>
      <xdr:spPr>
        <a:xfrm flipV="1">
          <a:off x="14401800" y="745794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8" name="フローチャート : 判断 38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389" name="テキスト ボックス 388"/>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87884</xdr:rowOff>
    </xdr:from>
    <xdr:to>
      <xdr:col>21</xdr:col>
      <xdr:colOff>0</xdr:colOff>
      <xdr:row>45</xdr:row>
      <xdr:rowOff>3302</xdr:rowOff>
    </xdr:to>
    <xdr:cxnSp macro="">
      <xdr:nvCxnSpPr>
        <xdr:cNvPr id="390" name="直線コネクタ 389"/>
        <xdr:cNvCxnSpPr/>
      </xdr:nvCxnSpPr>
      <xdr:spPr>
        <a:xfrm flipV="1">
          <a:off x="13512800" y="76316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1" name="フローチャート : 判断 39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92" name="テキスト ボックス 391"/>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93" name="フローチャート : 判断 392"/>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94" name="テキスト ボックス 393"/>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136398</xdr:rowOff>
    </xdr:from>
    <xdr:to>
      <xdr:col>24</xdr:col>
      <xdr:colOff>609600</xdr:colOff>
      <xdr:row>42</xdr:row>
      <xdr:rowOff>66548</xdr:rowOff>
    </xdr:to>
    <xdr:sp macro="" textlink="">
      <xdr:nvSpPr>
        <xdr:cNvPr id="400" name="円/楕円 399"/>
        <xdr:cNvSpPr/>
      </xdr:nvSpPr>
      <xdr:spPr>
        <a:xfrm>
          <a:off x="169672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108475</xdr:rowOff>
    </xdr:from>
    <xdr:ext cx="762000" cy="259045"/>
    <xdr:sp macro="" textlink="">
      <xdr:nvSpPr>
        <xdr:cNvPr id="401" name="公債費負担の状況該当値テキスト"/>
        <xdr:cNvSpPr txBox="1"/>
      </xdr:nvSpPr>
      <xdr:spPr>
        <a:xfrm>
          <a:off x="17106900" y="713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80772</xdr:rowOff>
    </xdr:from>
    <xdr:to>
      <xdr:col>23</xdr:col>
      <xdr:colOff>457200</xdr:colOff>
      <xdr:row>43</xdr:row>
      <xdr:rowOff>10922</xdr:rowOff>
    </xdr:to>
    <xdr:sp macro="" textlink="">
      <xdr:nvSpPr>
        <xdr:cNvPr id="402" name="円/楕円 401"/>
        <xdr:cNvSpPr/>
      </xdr:nvSpPr>
      <xdr:spPr>
        <a:xfrm>
          <a:off x="16129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167149</xdr:rowOff>
    </xdr:from>
    <xdr:ext cx="736600" cy="259045"/>
    <xdr:sp macro="" textlink="">
      <xdr:nvSpPr>
        <xdr:cNvPr id="403" name="テキスト ボックス 402"/>
        <xdr:cNvSpPr txBox="1"/>
      </xdr:nvSpPr>
      <xdr:spPr>
        <a:xfrm>
          <a:off x="15798800" y="736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34798</xdr:rowOff>
    </xdr:from>
    <xdr:to>
      <xdr:col>22</xdr:col>
      <xdr:colOff>254000</xdr:colOff>
      <xdr:row>43</xdr:row>
      <xdr:rowOff>136398</xdr:rowOff>
    </xdr:to>
    <xdr:sp macro="" textlink="">
      <xdr:nvSpPr>
        <xdr:cNvPr id="404" name="円/楕円 403"/>
        <xdr:cNvSpPr/>
      </xdr:nvSpPr>
      <xdr:spPr>
        <a:xfrm>
          <a:off x="15240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121175</xdr:rowOff>
    </xdr:from>
    <xdr:ext cx="762000" cy="259045"/>
    <xdr:sp macro="" textlink="">
      <xdr:nvSpPr>
        <xdr:cNvPr id="405" name="テキスト ボックス 404"/>
        <xdr:cNvSpPr txBox="1"/>
      </xdr:nvSpPr>
      <xdr:spPr>
        <a:xfrm>
          <a:off x="14909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37084</xdr:rowOff>
    </xdr:from>
    <xdr:to>
      <xdr:col>21</xdr:col>
      <xdr:colOff>50800</xdr:colOff>
      <xdr:row>44</xdr:row>
      <xdr:rowOff>138684</xdr:rowOff>
    </xdr:to>
    <xdr:sp macro="" textlink="">
      <xdr:nvSpPr>
        <xdr:cNvPr id="406" name="円/楕円 405"/>
        <xdr:cNvSpPr/>
      </xdr:nvSpPr>
      <xdr:spPr>
        <a:xfrm>
          <a:off x="14351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123461</xdr:rowOff>
    </xdr:from>
    <xdr:ext cx="762000" cy="259045"/>
    <xdr:sp macro="" textlink="">
      <xdr:nvSpPr>
        <xdr:cNvPr id="407" name="テキスト ボックス 406"/>
        <xdr:cNvSpPr txBox="1"/>
      </xdr:nvSpPr>
      <xdr:spPr>
        <a:xfrm>
          <a:off x="14020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123952</xdr:rowOff>
    </xdr:from>
    <xdr:to>
      <xdr:col>19</xdr:col>
      <xdr:colOff>533400</xdr:colOff>
      <xdr:row>45</xdr:row>
      <xdr:rowOff>54102</xdr:rowOff>
    </xdr:to>
    <xdr:sp macro="" textlink="">
      <xdr:nvSpPr>
        <xdr:cNvPr id="408" name="円/楕円 407"/>
        <xdr:cNvSpPr/>
      </xdr:nvSpPr>
      <xdr:spPr>
        <a:xfrm>
          <a:off x="13462000" y="7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38879</xdr:rowOff>
    </xdr:from>
    <xdr:ext cx="762000" cy="259045"/>
    <xdr:sp macro="" textlink="">
      <xdr:nvSpPr>
        <xdr:cNvPr id="409" name="テキスト ボックス 408"/>
        <xdr:cNvSpPr txBox="1"/>
      </xdr:nvSpPr>
      <xdr:spPr>
        <a:xfrm>
          <a:off x="13131800" y="77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tx1"/>
              </a:solidFill>
              <a:effectLst/>
              <a:latin typeface="+mn-lt"/>
              <a:ea typeface="+mn-ea"/>
              <a:cs typeface="+mn-cs"/>
            </a:rPr>
            <a:t>新たな地方債の発行抑制や基金の積</a:t>
          </a:r>
          <a:r>
            <a:rPr lang="ja-JP" altLang="en-US" sz="1300" b="0" i="0" baseline="0">
              <a:solidFill>
                <a:schemeClr val="tx1"/>
              </a:solidFill>
              <a:effectLst/>
              <a:latin typeface="+mn-lt"/>
              <a:ea typeface="+mn-ea"/>
              <a:cs typeface="+mn-cs"/>
            </a:rPr>
            <a:t>み</a:t>
          </a:r>
          <a:r>
            <a:rPr lang="ja-JP" altLang="ja-JP" sz="1300" b="0" i="0" baseline="0">
              <a:solidFill>
                <a:schemeClr val="tx1"/>
              </a:solidFill>
              <a:effectLst/>
              <a:latin typeface="+mn-lt"/>
              <a:ea typeface="+mn-ea"/>
              <a:cs typeface="+mn-cs"/>
            </a:rPr>
            <a:t>増し等に</a:t>
          </a:r>
          <a:r>
            <a:rPr lang="ja-JP" altLang="en-US" sz="1300" b="0" i="0" baseline="0">
              <a:solidFill>
                <a:schemeClr val="tx1"/>
              </a:solidFill>
              <a:effectLst/>
              <a:latin typeface="+mn-lt"/>
              <a:ea typeface="+mn-ea"/>
              <a:cs typeface="+mn-cs"/>
            </a:rPr>
            <a:t>加え、産業用地売却収入を原資に第三セクター等改革推進債の</a:t>
          </a:r>
          <a:r>
            <a:rPr lang="ja-JP" altLang="ja-JP" sz="1300" b="0" i="0" baseline="0">
              <a:solidFill>
                <a:schemeClr val="dk1"/>
              </a:solidFill>
              <a:effectLst/>
              <a:latin typeface="+mn-lt"/>
              <a:ea typeface="+mn-ea"/>
              <a:cs typeface="+mn-cs"/>
            </a:rPr>
            <a:t>未償還残高の全額</a:t>
          </a:r>
          <a:r>
            <a:rPr lang="ja-JP" altLang="en-US" sz="1300" b="0" i="0" baseline="0">
              <a:solidFill>
                <a:schemeClr val="tx1"/>
              </a:solidFill>
              <a:effectLst/>
              <a:latin typeface="+mn-lt"/>
              <a:ea typeface="+mn-ea"/>
              <a:cs typeface="+mn-cs"/>
            </a:rPr>
            <a:t>繰上償還を行った結果、初めて「数値なし」となった。</a:t>
          </a:r>
          <a:r>
            <a:rPr lang="ja-JP" altLang="ja-JP" sz="1300" b="0" i="0" baseline="0">
              <a:solidFill>
                <a:schemeClr val="tx1"/>
              </a:solidFill>
              <a:effectLst/>
              <a:latin typeface="+mn-lt"/>
              <a:ea typeface="+mn-ea"/>
              <a:cs typeface="+mn-cs"/>
            </a:rPr>
            <a:t>今後、幹線道路</a:t>
          </a:r>
          <a:r>
            <a:rPr lang="ja-JP" altLang="en-US" sz="1300" b="0" i="0" baseline="0">
              <a:solidFill>
                <a:schemeClr val="tx1"/>
              </a:solidFill>
              <a:effectLst/>
              <a:latin typeface="+mn-lt"/>
              <a:ea typeface="+mn-ea"/>
              <a:cs typeface="+mn-cs"/>
            </a:rPr>
            <a:t>の整備</a:t>
          </a:r>
          <a:r>
            <a:rPr lang="ja-JP" altLang="ja-JP" sz="1300" b="0" i="0" baseline="0">
              <a:solidFill>
                <a:schemeClr val="tx1"/>
              </a:solidFill>
              <a:effectLst/>
              <a:latin typeface="+mn-lt"/>
              <a:ea typeface="+mn-ea"/>
              <a:cs typeface="+mn-cs"/>
            </a:rPr>
            <a:t>や</a:t>
          </a:r>
          <a:r>
            <a:rPr lang="ja-JP" altLang="en-US" sz="1300" b="0" i="0" baseline="0">
              <a:solidFill>
                <a:schemeClr val="tx1"/>
              </a:solidFill>
              <a:effectLst/>
              <a:latin typeface="+mn-lt"/>
              <a:ea typeface="+mn-ea"/>
              <a:cs typeface="+mn-cs"/>
            </a:rPr>
            <a:t>新</a:t>
          </a:r>
          <a:r>
            <a:rPr lang="ja-JP" altLang="ja-JP" sz="1300" b="0" i="0" baseline="0">
              <a:solidFill>
                <a:schemeClr val="tx1"/>
              </a:solidFill>
              <a:effectLst/>
              <a:latin typeface="+mn-lt"/>
              <a:ea typeface="+mn-ea"/>
              <a:cs typeface="+mn-cs"/>
            </a:rPr>
            <a:t>ごみ</a:t>
          </a:r>
          <a:r>
            <a:rPr lang="ja-JP" altLang="en-US" sz="1300" b="0" i="0" baseline="0">
              <a:solidFill>
                <a:schemeClr val="tx1"/>
              </a:solidFill>
              <a:effectLst/>
              <a:latin typeface="+mn-lt"/>
              <a:ea typeface="+mn-ea"/>
              <a:cs typeface="+mn-cs"/>
            </a:rPr>
            <a:t>中間</a:t>
          </a:r>
          <a:r>
            <a:rPr lang="ja-JP" altLang="ja-JP" sz="1300" b="0" i="0" baseline="0">
              <a:solidFill>
                <a:schemeClr val="tx1"/>
              </a:solidFill>
              <a:effectLst/>
              <a:latin typeface="+mn-lt"/>
              <a:ea typeface="+mn-ea"/>
              <a:cs typeface="+mn-cs"/>
            </a:rPr>
            <a:t>処理施設の</a:t>
          </a:r>
          <a:r>
            <a:rPr lang="ja-JP" altLang="en-US" sz="1300" b="0" i="0" baseline="0">
              <a:solidFill>
                <a:schemeClr val="tx1"/>
              </a:solidFill>
              <a:effectLst/>
              <a:latin typeface="+mn-lt"/>
              <a:ea typeface="+mn-ea"/>
              <a:cs typeface="+mn-cs"/>
            </a:rPr>
            <a:t>建設に係る</a:t>
          </a:r>
          <a:r>
            <a:rPr lang="ja-JP" altLang="ja-JP" sz="1300" b="0" i="0" baseline="0">
              <a:solidFill>
                <a:schemeClr val="tx1"/>
              </a:solidFill>
              <a:effectLst/>
              <a:latin typeface="+mn-lt"/>
              <a:ea typeface="+mn-ea"/>
              <a:cs typeface="+mn-cs"/>
            </a:rPr>
            <a:t>負担金など大きな財政負担を伴う事業が予定されていることから、引き続き</a:t>
          </a:r>
          <a:r>
            <a:rPr lang="ja-JP" altLang="en-US" sz="1300" b="0" i="0" baseline="0">
              <a:solidFill>
                <a:schemeClr val="tx1"/>
              </a:solidFill>
              <a:effectLst/>
              <a:latin typeface="+mn-lt"/>
              <a:ea typeface="+mn-ea"/>
              <a:cs typeface="+mn-cs"/>
            </a:rPr>
            <a:t>、</a:t>
          </a:r>
          <a:r>
            <a:rPr lang="ja-JP" altLang="ja-JP" sz="1300" b="0" i="0" baseline="0">
              <a:solidFill>
                <a:schemeClr val="tx1"/>
              </a:solidFill>
              <a:effectLst/>
              <a:latin typeface="+mn-lt"/>
              <a:ea typeface="+mn-ea"/>
              <a:cs typeface="+mn-cs"/>
            </a:rPr>
            <a:t>財政健全化に取り組み、基金</a:t>
          </a:r>
          <a:r>
            <a:rPr lang="ja-JP" altLang="en-US" sz="1300" b="0" i="0" baseline="0">
              <a:solidFill>
                <a:schemeClr val="tx1"/>
              </a:solidFill>
              <a:effectLst/>
              <a:latin typeface="+mn-lt"/>
              <a:ea typeface="+mn-ea"/>
              <a:cs typeface="+mn-cs"/>
            </a:rPr>
            <a:t>の積み増し</a:t>
          </a:r>
          <a:r>
            <a:rPr lang="ja-JP" altLang="ja-JP" sz="1300" b="0" i="0" baseline="0">
              <a:solidFill>
                <a:schemeClr val="tx1"/>
              </a:solidFill>
              <a:effectLst/>
              <a:latin typeface="+mn-lt"/>
              <a:ea typeface="+mn-ea"/>
              <a:cs typeface="+mn-cs"/>
            </a:rPr>
            <a:t>等により、</a:t>
          </a:r>
          <a:r>
            <a:rPr lang="ja-JP" altLang="ja-JP" sz="1300" b="0" i="0" baseline="0">
              <a:solidFill>
                <a:schemeClr val="dk1"/>
              </a:solidFill>
              <a:effectLst/>
              <a:latin typeface="+mn-lt"/>
              <a:ea typeface="+mn-ea"/>
              <a:cs typeface="+mn-cs"/>
            </a:rPr>
            <a:t>将来負担比率の抑制に努める。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38" name="直線コネクタ 437"/>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39"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0" name="直線コネクタ 439"/>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15</xdr:row>
      <xdr:rowOff>37804</xdr:rowOff>
    </xdr:from>
    <xdr:to>
      <xdr:col>23</xdr:col>
      <xdr:colOff>406400</xdr:colOff>
      <xdr:row>16</xdr:row>
      <xdr:rowOff>111675</xdr:rowOff>
    </xdr:to>
    <xdr:cxnSp macro="">
      <xdr:nvCxnSpPr>
        <xdr:cNvPr id="443" name="直線コネクタ 442"/>
        <xdr:cNvCxnSpPr/>
      </xdr:nvCxnSpPr>
      <xdr:spPr>
        <a:xfrm flipV="1">
          <a:off x="15290800" y="2609554"/>
          <a:ext cx="8890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4"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5" name="フローチャート : 判断 444"/>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16</xdr:row>
      <xdr:rowOff>111675</xdr:rowOff>
    </xdr:from>
    <xdr:to>
      <xdr:col>22</xdr:col>
      <xdr:colOff>203200</xdr:colOff>
      <xdr:row>17</xdr:row>
      <xdr:rowOff>168656</xdr:rowOff>
    </xdr:to>
    <xdr:cxnSp macro="">
      <xdr:nvCxnSpPr>
        <xdr:cNvPr id="446" name="直線コネクタ 445"/>
        <xdr:cNvCxnSpPr/>
      </xdr:nvCxnSpPr>
      <xdr:spPr>
        <a:xfrm flipV="1">
          <a:off x="14401800" y="2854875"/>
          <a:ext cx="889000" cy="22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35264</xdr:rowOff>
    </xdr:from>
    <xdr:to>
      <xdr:col>23</xdr:col>
      <xdr:colOff>457200</xdr:colOff>
      <xdr:row>15</xdr:row>
      <xdr:rowOff>136864</xdr:rowOff>
    </xdr:to>
    <xdr:sp macro="" textlink="">
      <xdr:nvSpPr>
        <xdr:cNvPr id="447" name="フローチャート : 判断 446"/>
        <xdr:cNvSpPr/>
      </xdr:nvSpPr>
      <xdr:spPr>
        <a:xfrm>
          <a:off x="16129000" y="260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121641</xdr:rowOff>
    </xdr:from>
    <xdr:ext cx="736600" cy="259045"/>
    <xdr:sp macro="" textlink="">
      <xdr:nvSpPr>
        <xdr:cNvPr id="448" name="テキスト ボックス 447"/>
        <xdr:cNvSpPr txBox="1"/>
      </xdr:nvSpPr>
      <xdr:spPr>
        <a:xfrm>
          <a:off x="15798800" y="2693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168656</xdr:rowOff>
    </xdr:from>
    <xdr:to>
      <xdr:col>21</xdr:col>
      <xdr:colOff>0</xdr:colOff>
      <xdr:row>18</xdr:row>
      <xdr:rowOff>98552</xdr:rowOff>
    </xdr:to>
    <xdr:cxnSp macro="">
      <xdr:nvCxnSpPr>
        <xdr:cNvPr id="449" name="直線コネクタ 448"/>
        <xdr:cNvCxnSpPr/>
      </xdr:nvCxnSpPr>
      <xdr:spPr>
        <a:xfrm flipV="1">
          <a:off x="13512800" y="308330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13547</xdr:rowOff>
    </xdr:from>
    <xdr:to>
      <xdr:col>22</xdr:col>
      <xdr:colOff>254000</xdr:colOff>
      <xdr:row>15</xdr:row>
      <xdr:rowOff>115147</xdr:rowOff>
    </xdr:to>
    <xdr:sp macro="" textlink="">
      <xdr:nvSpPr>
        <xdr:cNvPr id="450" name="フローチャート : 判断 449"/>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125324</xdr:rowOff>
    </xdr:from>
    <xdr:ext cx="762000" cy="259045"/>
    <xdr:sp macro="" textlink="">
      <xdr:nvSpPr>
        <xdr:cNvPr id="451" name="テキスト ボックス 450"/>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80306</xdr:rowOff>
    </xdr:from>
    <xdr:to>
      <xdr:col>21</xdr:col>
      <xdr:colOff>50800</xdr:colOff>
      <xdr:row>16</xdr:row>
      <xdr:rowOff>10456</xdr:rowOff>
    </xdr:to>
    <xdr:sp macro="" textlink="">
      <xdr:nvSpPr>
        <xdr:cNvPr id="452" name="フローチャート : 判断 451"/>
        <xdr:cNvSpPr/>
      </xdr:nvSpPr>
      <xdr:spPr>
        <a:xfrm>
          <a:off x="14351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20633</xdr:rowOff>
    </xdr:from>
    <xdr:ext cx="762000" cy="259045"/>
    <xdr:sp macro="" textlink="">
      <xdr:nvSpPr>
        <xdr:cNvPr id="453" name="テキスト ボックス 452"/>
        <xdr:cNvSpPr txBox="1"/>
      </xdr:nvSpPr>
      <xdr:spPr>
        <a:xfrm>
          <a:off x="14020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171196</xdr:rowOff>
    </xdr:from>
    <xdr:to>
      <xdr:col>19</xdr:col>
      <xdr:colOff>533400</xdr:colOff>
      <xdr:row>16</xdr:row>
      <xdr:rowOff>101346</xdr:rowOff>
    </xdr:to>
    <xdr:sp macro="" textlink="">
      <xdr:nvSpPr>
        <xdr:cNvPr id="454" name="フローチャート : 判断 453"/>
        <xdr:cNvSpPr/>
      </xdr:nvSpPr>
      <xdr:spPr>
        <a:xfrm>
          <a:off x="13462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111523</xdr:rowOff>
    </xdr:from>
    <xdr:ext cx="762000" cy="259045"/>
    <xdr:sp macro="" textlink="">
      <xdr:nvSpPr>
        <xdr:cNvPr id="455" name="テキスト ボックス 454"/>
        <xdr:cNvSpPr txBox="1"/>
      </xdr:nvSpPr>
      <xdr:spPr>
        <a:xfrm>
          <a:off x="13131800" y="25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14</xdr:row>
      <xdr:rowOff>158454</xdr:rowOff>
    </xdr:from>
    <xdr:to>
      <xdr:col>23</xdr:col>
      <xdr:colOff>457200</xdr:colOff>
      <xdr:row>15</xdr:row>
      <xdr:rowOff>88604</xdr:rowOff>
    </xdr:to>
    <xdr:sp macro="" textlink="">
      <xdr:nvSpPr>
        <xdr:cNvPr id="461" name="円/楕円 460"/>
        <xdr:cNvSpPr/>
      </xdr:nvSpPr>
      <xdr:spPr>
        <a:xfrm>
          <a:off x="16129000" y="255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98781</xdr:rowOff>
    </xdr:from>
    <xdr:ext cx="736600" cy="259045"/>
    <xdr:sp macro="" textlink="">
      <xdr:nvSpPr>
        <xdr:cNvPr id="462" name="テキスト ボックス 461"/>
        <xdr:cNvSpPr txBox="1"/>
      </xdr:nvSpPr>
      <xdr:spPr>
        <a:xfrm>
          <a:off x="15798800" y="2327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60875</xdr:rowOff>
    </xdr:from>
    <xdr:to>
      <xdr:col>22</xdr:col>
      <xdr:colOff>254000</xdr:colOff>
      <xdr:row>16</xdr:row>
      <xdr:rowOff>162475</xdr:rowOff>
    </xdr:to>
    <xdr:sp macro="" textlink="">
      <xdr:nvSpPr>
        <xdr:cNvPr id="463" name="円/楕円 462"/>
        <xdr:cNvSpPr/>
      </xdr:nvSpPr>
      <xdr:spPr>
        <a:xfrm>
          <a:off x="15240000" y="28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147252</xdr:rowOff>
    </xdr:from>
    <xdr:ext cx="762000" cy="259045"/>
    <xdr:sp macro="" textlink="">
      <xdr:nvSpPr>
        <xdr:cNvPr id="464" name="テキスト ボックス 463"/>
        <xdr:cNvSpPr txBox="1"/>
      </xdr:nvSpPr>
      <xdr:spPr>
        <a:xfrm>
          <a:off x="14909800" y="289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117856</xdr:rowOff>
    </xdr:from>
    <xdr:to>
      <xdr:col>21</xdr:col>
      <xdr:colOff>50800</xdr:colOff>
      <xdr:row>18</xdr:row>
      <xdr:rowOff>48006</xdr:rowOff>
    </xdr:to>
    <xdr:sp macro="" textlink="">
      <xdr:nvSpPr>
        <xdr:cNvPr id="465" name="円/楕円 464"/>
        <xdr:cNvSpPr/>
      </xdr:nvSpPr>
      <xdr:spPr>
        <a:xfrm>
          <a:off x="14351000" y="30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32783</xdr:rowOff>
    </xdr:from>
    <xdr:ext cx="762000" cy="259045"/>
    <xdr:sp macro="" textlink="">
      <xdr:nvSpPr>
        <xdr:cNvPr id="466" name="テキスト ボックス 465"/>
        <xdr:cNvSpPr txBox="1"/>
      </xdr:nvSpPr>
      <xdr:spPr>
        <a:xfrm>
          <a:off x="14020800" y="31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47752</xdr:rowOff>
    </xdr:from>
    <xdr:to>
      <xdr:col>19</xdr:col>
      <xdr:colOff>533400</xdr:colOff>
      <xdr:row>18</xdr:row>
      <xdr:rowOff>149352</xdr:rowOff>
    </xdr:to>
    <xdr:sp macro="" textlink="">
      <xdr:nvSpPr>
        <xdr:cNvPr id="467" name="円/楕円 466"/>
        <xdr:cNvSpPr/>
      </xdr:nvSpPr>
      <xdr:spPr>
        <a:xfrm>
          <a:off x="13462000" y="313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134129</xdr:rowOff>
    </xdr:from>
    <xdr:ext cx="762000" cy="259045"/>
    <xdr:sp macro="" textlink="">
      <xdr:nvSpPr>
        <xdr:cNvPr id="468" name="テキスト ボックス 467"/>
        <xdr:cNvSpPr txBox="1"/>
      </xdr:nvSpPr>
      <xdr:spPr>
        <a:xfrm>
          <a:off x="13131800" y="322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長野県伊那市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69,059
67,538
667.93
43,983,074
42,884,064
1,030,319
20,680,600
31,992,273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200" b="0" i="0" baseline="0">
              <a:solidFill>
                <a:schemeClr val="tx1"/>
              </a:solidFill>
              <a:effectLst/>
              <a:latin typeface="+mn-lt"/>
              <a:ea typeface="+mn-ea"/>
              <a:cs typeface="+mn-cs"/>
            </a:rPr>
            <a:t>職員数の減少や退職金の減などの</a:t>
          </a:r>
          <a:r>
            <a:rPr lang="ja-JP" altLang="ja-JP" sz="1200" b="0" i="0" baseline="0">
              <a:solidFill>
                <a:schemeClr val="tx1"/>
              </a:solidFill>
              <a:effectLst/>
              <a:latin typeface="+mn-lt"/>
              <a:ea typeface="+mn-ea"/>
              <a:cs typeface="+mn-cs"/>
            </a:rPr>
            <a:t>影響から</a:t>
          </a:r>
          <a:r>
            <a:rPr lang="ja-JP" altLang="en-US" sz="1200" b="0" i="0" baseline="0">
              <a:solidFill>
                <a:schemeClr val="tx1"/>
              </a:solidFill>
              <a:effectLst/>
              <a:latin typeface="+mn-lt"/>
              <a:ea typeface="+mn-ea"/>
              <a:cs typeface="+mn-cs"/>
            </a:rPr>
            <a:t>前年度と比較して</a:t>
          </a:r>
          <a:r>
            <a:rPr lang="en-US" altLang="ja-JP" sz="1200" b="0" i="0" baseline="0">
              <a:solidFill>
                <a:schemeClr val="tx1"/>
              </a:solidFill>
              <a:effectLst/>
              <a:latin typeface="+mn-lt"/>
              <a:ea typeface="+mn-ea"/>
              <a:cs typeface="+mn-cs"/>
            </a:rPr>
            <a:t>0.8</a:t>
          </a:r>
          <a:r>
            <a:rPr lang="ja-JP" altLang="ja-JP" sz="1200" b="0" i="0" baseline="0">
              <a:solidFill>
                <a:schemeClr val="tx1"/>
              </a:solidFill>
              <a:effectLst/>
              <a:latin typeface="+mn-lt"/>
              <a:ea typeface="+mn-ea"/>
              <a:cs typeface="+mn-cs"/>
            </a:rPr>
            <a:t>ポイント</a:t>
          </a:r>
          <a:r>
            <a:rPr lang="ja-JP" altLang="en-US" sz="1200" b="0" i="0" baseline="0">
              <a:solidFill>
                <a:schemeClr val="tx1"/>
              </a:solidFill>
              <a:effectLst/>
              <a:latin typeface="+mn-lt"/>
              <a:ea typeface="+mn-ea"/>
              <a:cs typeface="+mn-cs"/>
            </a:rPr>
            <a:t>減少</a:t>
          </a:r>
          <a:r>
            <a:rPr lang="ja-JP" altLang="ja-JP" sz="1200" b="0" i="0" baseline="0">
              <a:solidFill>
                <a:schemeClr val="tx1"/>
              </a:solidFill>
              <a:effectLst/>
              <a:latin typeface="+mn-lt"/>
              <a:ea typeface="+mn-ea"/>
              <a:cs typeface="+mn-cs"/>
            </a:rPr>
            <a:t>し、類似団体平均</a:t>
          </a:r>
          <a:r>
            <a:rPr lang="ja-JP" altLang="en-US" sz="1200" b="0" i="0" baseline="0">
              <a:solidFill>
                <a:schemeClr val="tx1"/>
              </a:solidFill>
              <a:effectLst/>
              <a:latin typeface="+mn-lt"/>
              <a:ea typeface="+mn-ea"/>
              <a:cs typeface="+mn-cs"/>
            </a:rPr>
            <a:t>との比較では、</a:t>
          </a:r>
          <a:r>
            <a:rPr lang="en-US" altLang="ja-JP" sz="1200" b="0" i="0" baseline="0">
              <a:solidFill>
                <a:schemeClr val="tx1"/>
              </a:solidFill>
              <a:effectLst/>
              <a:latin typeface="+mn-lt"/>
              <a:ea typeface="+mn-ea"/>
              <a:cs typeface="+mn-cs"/>
            </a:rPr>
            <a:t>4.7</a:t>
          </a:r>
          <a:r>
            <a:rPr lang="ja-JP" altLang="ja-JP" sz="1200" b="0" i="0" baseline="0">
              <a:solidFill>
                <a:schemeClr val="tx1"/>
              </a:solidFill>
              <a:effectLst/>
              <a:latin typeface="+mn-lt"/>
              <a:ea typeface="+mn-ea"/>
              <a:cs typeface="+mn-cs"/>
            </a:rPr>
            <a:t>ポイント下回</a:t>
          </a:r>
          <a:r>
            <a:rPr lang="ja-JP" altLang="en-US" sz="1200" b="0" i="0" baseline="0">
              <a:solidFill>
                <a:schemeClr val="tx1"/>
              </a:solidFill>
              <a:effectLst/>
              <a:latin typeface="+mn-lt"/>
              <a:ea typeface="+mn-ea"/>
              <a:cs typeface="+mn-cs"/>
            </a:rPr>
            <a:t>る結果となった。全国平均及び長野県平均と比較しても</a:t>
          </a:r>
          <a:r>
            <a:rPr lang="ja-JP" altLang="ja-JP" sz="1200" b="0" i="0" baseline="0">
              <a:solidFill>
                <a:schemeClr val="tx1"/>
              </a:solidFill>
              <a:effectLst/>
              <a:latin typeface="+mn-lt"/>
              <a:ea typeface="+mn-ea"/>
              <a:cs typeface="+mn-cs"/>
            </a:rPr>
            <a:t>低い水準となっている。市町村合併に伴い、給与制度全般についての見直しを行ったことや定員適正化計画の実施のほか、民間委託や臨時職員の活用</a:t>
          </a:r>
          <a:r>
            <a:rPr lang="ja-JP" altLang="en-US" sz="1200" b="0" i="0" baseline="0">
              <a:solidFill>
                <a:schemeClr val="tx1"/>
              </a:solidFill>
              <a:effectLst/>
              <a:latin typeface="+mn-lt"/>
              <a:ea typeface="+mn-ea"/>
              <a:cs typeface="+mn-cs"/>
            </a:rPr>
            <a:t>に取り組んできた結果である。</a:t>
          </a:r>
          <a:r>
            <a:rPr lang="ja-JP" altLang="ja-JP" sz="1200" b="0" i="0" baseline="0">
              <a:solidFill>
                <a:schemeClr val="tx1"/>
              </a:solidFill>
              <a:effectLst/>
              <a:latin typeface="+mn-lt"/>
              <a:ea typeface="+mn-ea"/>
              <a:cs typeface="+mn-cs"/>
            </a:rPr>
            <a:t>引き続き</a:t>
          </a:r>
          <a:r>
            <a:rPr lang="ja-JP" altLang="en-US" sz="1200" b="0" i="0" baseline="0">
              <a:solidFill>
                <a:schemeClr val="tx1"/>
              </a:solidFill>
              <a:effectLst/>
              <a:latin typeface="+mn-lt"/>
              <a:ea typeface="+mn-ea"/>
              <a:cs typeface="+mn-cs"/>
            </a:rPr>
            <a:t>、</a:t>
          </a:r>
          <a:r>
            <a:rPr lang="ja-JP" altLang="ja-JP" sz="1200" b="0" i="0" baseline="0">
              <a:solidFill>
                <a:schemeClr val="tx1"/>
              </a:solidFill>
              <a:effectLst/>
              <a:latin typeface="+mn-lt"/>
              <a:ea typeface="+mn-ea"/>
              <a:cs typeface="+mn-cs"/>
            </a:rPr>
            <a:t>第</a:t>
          </a:r>
          <a:r>
            <a:rPr lang="ja-JP" altLang="en-US" sz="1200" b="0" i="0" baseline="0">
              <a:solidFill>
                <a:schemeClr val="tx1"/>
              </a:solidFill>
              <a:effectLst/>
              <a:latin typeface="+mn-lt"/>
              <a:ea typeface="+mn-ea"/>
              <a:cs typeface="+mn-cs"/>
            </a:rPr>
            <a:t>二</a:t>
          </a:r>
          <a:r>
            <a:rPr lang="ja-JP" altLang="ja-JP" sz="1200" b="0" i="0" baseline="0">
              <a:solidFill>
                <a:schemeClr val="tx1"/>
              </a:solidFill>
              <a:effectLst/>
              <a:latin typeface="+mn-lt"/>
              <a:ea typeface="+mn-ea"/>
              <a:cs typeface="+mn-cs"/>
            </a:rPr>
            <a:t>次定員適正化計画に基づき、行政サービスを低下させることなく、</a:t>
          </a:r>
          <a:r>
            <a:rPr lang="ja-JP" altLang="en-US" sz="1200" b="0" i="0" baseline="0">
              <a:solidFill>
                <a:schemeClr val="tx1"/>
              </a:solidFill>
              <a:effectLst/>
              <a:latin typeface="+mn-lt"/>
              <a:ea typeface="+mn-ea"/>
              <a:cs typeface="+mn-cs"/>
            </a:rPr>
            <a:t>各種施策</a:t>
          </a:r>
          <a:r>
            <a:rPr lang="ja-JP" altLang="ja-JP" sz="1200" b="0" i="0" baseline="0">
              <a:solidFill>
                <a:schemeClr val="tx1"/>
              </a:solidFill>
              <a:effectLst/>
              <a:latin typeface="+mn-lt"/>
              <a:ea typeface="+mn-ea"/>
              <a:cs typeface="+mn-cs"/>
            </a:rPr>
            <a:t>を充実させていくため、適正な人員配置</a:t>
          </a:r>
          <a:r>
            <a:rPr lang="ja-JP" altLang="en-US" sz="1200" b="0" i="0" baseline="0">
              <a:solidFill>
                <a:schemeClr val="tx1"/>
              </a:solidFill>
              <a:effectLst/>
              <a:latin typeface="+mn-lt"/>
              <a:ea typeface="+mn-ea"/>
              <a:cs typeface="+mn-cs"/>
            </a:rPr>
            <a:t>に努める。</a:t>
          </a:r>
          <a:endParaRPr lang="en-US" altLang="ja-JP" sz="1200" b="0" i="0" baseline="0">
            <a:solidFill>
              <a:schemeClr val="tx1"/>
            </a:solidFill>
            <a:effectLst/>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96520</xdr:rowOff>
    </xdr:from>
    <xdr:to>
      <xdr:col>7</xdr:col>
      <xdr:colOff>15875</xdr:colOff>
      <xdr:row>34</xdr:row>
      <xdr:rowOff>157480</xdr:rowOff>
    </xdr:to>
    <xdr:cxnSp macro="">
      <xdr:nvCxnSpPr>
        <xdr:cNvPr id="66" name="直線コネクタ 65"/>
        <xdr:cNvCxnSpPr/>
      </xdr:nvCxnSpPr>
      <xdr:spPr>
        <a:xfrm flipV="1">
          <a:off x="3987800" y="59258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111760</xdr:rowOff>
    </xdr:from>
    <xdr:to>
      <xdr:col>5</xdr:col>
      <xdr:colOff>549275</xdr:colOff>
      <xdr:row>34</xdr:row>
      <xdr:rowOff>157480</xdr:rowOff>
    </xdr:to>
    <xdr:cxnSp macro="">
      <xdr:nvCxnSpPr>
        <xdr:cNvPr id="69" name="直線コネクタ 68"/>
        <xdr:cNvCxnSpPr/>
      </xdr:nvCxnSpPr>
      <xdr:spPr>
        <a:xfrm>
          <a:off x="3098800" y="594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125730</xdr:rowOff>
    </xdr:from>
    <xdr:to>
      <xdr:col>5</xdr:col>
      <xdr:colOff>600075</xdr:colOff>
      <xdr:row>36</xdr:row>
      <xdr:rowOff>55880</xdr:rowOff>
    </xdr:to>
    <xdr:sp macro="" textlink="">
      <xdr:nvSpPr>
        <xdr:cNvPr id="70" name="フローチャート :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40657</xdr:rowOff>
    </xdr:from>
    <xdr:ext cx="736600" cy="259045"/>
    <xdr:sp macro="" textlink="">
      <xdr:nvSpPr>
        <xdr:cNvPr id="71" name="テキスト ボックス 70"/>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50800</xdr:rowOff>
    </xdr:from>
    <xdr:to>
      <xdr:col>4</xdr:col>
      <xdr:colOff>346075</xdr:colOff>
      <xdr:row>34</xdr:row>
      <xdr:rowOff>111760</xdr:rowOff>
    </xdr:to>
    <xdr:cxnSp macro="">
      <xdr:nvCxnSpPr>
        <xdr:cNvPr id="72" name="直線コネクタ 71"/>
        <xdr:cNvCxnSpPr/>
      </xdr:nvCxnSpPr>
      <xdr:spPr>
        <a:xfrm>
          <a:off x="2209800" y="5880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55897</xdr:rowOff>
    </xdr:from>
    <xdr:ext cx="762000" cy="259045"/>
    <xdr:sp macro="" textlink="">
      <xdr:nvSpPr>
        <xdr:cNvPr id="74" name="テキスト ボックス 73"/>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50800</xdr:rowOff>
    </xdr:from>
    <xdr:to>
      <xdr:col>3</xdr:col>
      <xdr:colOff>142875</xdr:colOff>
      <xdr:row>34</xdr:row>
      <xdr:rowOff>88900</xdr:rowOff>
    </xdr:to>
    <xdr:cxnSp macro="">
      <xdr:nvCxnSpPr>
        <xdr:cNvPr id="75" name="直線コネクタ 74"/>
        <xdr:cNvCxnSpPr/>
      </xdr:nvCxnSpPr>
      <xdr:spPr>
        <a:xfrm flipV="1">
          <a:off x="1320800" y="588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6" name="フローチャート :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71137</xdr:rowOff>
    </xdr:from>
    <xdr:ext cx="762000" cy="259045"/>
    <xdr:sp macro="" textlink="">
      <xdr:nvSpPr>
        <xdr:cNvPr id="77" name="テキスト ボックス 76"/>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78" name="フローチャート :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139717</xdr:rowOff>
    </xdr:from>
    <xdr:ext cx="762000" cy="259045"/>
    <xdr:sp macro="" textlink="">
      <xdr:nvSpPr>
        <xdr:cNvPr id="79" name="テキスト ボックス 78"/>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45720</xdr:rowOff>
    </xdr:from>
    <xdr:to>
      <xdr:col>7</xdr:col>
      <xdr:colOff>66675</xdr:colOff>
      <xdr:row>34</xdr:row>
      <xdr:rowOff>147320</xdr:rowOff>
    </xdr:to>
    <xdr:sp macro="" textlink="">
      <xdr:nvSpPr>
        <xdr:cNvPr id="85" name="円/楕円 84"/>
        <xdr:cNvSpPr/>
      </xdr:nvSpPr>
      <xdr:spPr>
        <a:xfrm>
          <a:off x="4775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62247</xdr:rowOff>
    </xdr:from>
    <xdr:ext cx="762000" cy="259045"/>
    <xdr:sp macro="" textlink="">
      <xdr:nvSpPr>
        <xdr:cNvPr id="86" name="人件費該当値テキスト"/>
        <xdr:cNvSpPr txBox="1"/>
      </xdr:nvSpPr>
      <xdr:spPr>
        <a:xfrm>
          <a:off x="49149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106680</xdr:rowOff>
    </xdr:from>
    <xdr:to>
      <xdr:col>5</xdr:col>
      <xdr:colOff>600075</xdr:colOff>
      <xdr:row>35</xdr:row>
      <xdr:rowOff>36830</xdr:rowOff>
    </xdr:to>
    <xdr:sp macro="" textlink="">
      <xdr:nvSpPr>
        <xdr:cNvPr id="87" name="円/楕円 86"/>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47007</xdr:rowOff>
    </xdr:from>
    <xdr:ext cx="736600" cy="259045"/>
    <xdr:sp macro="" textlink="">
      <xdr:nvSpPr>
        <xdr:cNvPr id="88" name="テキスト ボックス 87"/>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60960</xdr:rowOff>
    </xdr:from>
    <xdr:to>
      <xdr:col>4</xdr:col>
      <xdr:colOff>396875</xdr:colOff>
      <xdr:row>34</xdr:row>
      <xdr:rowOff>162560</xdr:rowOff>
    </xdr:to>
    <xdr:sp macro="" textlink="">
      <xdr:nvSpPr>
        <xdr:cNvPr id="89" name="円/楕円 88"/>
        <xdr:cNvSpPr/>
      </xdr:nvSpPr>
      <xdr:spPr>
        <a:xfrm>
          <a:off x="3048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1287</xdr:rowOff>
    </xdr:from>
    <xdr:ext cx="762000" cy="259045"/>
    <xdr:sp macro="" textlink="">
      <xdr:nvSpPr>
        <xdr:cNvPr id="90" name="テキスト ボックス 89"/>
        <xdr:cNvSpPr txBox="1"/>
      </xdr:nvSpPr>
      <xdr:spPr>
        <a:xfrm>
          <a:off x="2717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0</xdr:rowOff>
    </xdr:from>
    <xdr:to>
      <xdr:col>3</xdr:col>
      <xdr:colOff>193675</xdr:colOff>
      <xdr:row>34</xdr:row>
      <xdr:rowOff>101600</xdr:rowOff>
    </xdr:to>
    <xdr:sp macro="" textlink="">
      <xdr:nvSpPr>
        <xdr:cNvPr id="91" name="円/楕円 90"/>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111777</xdr:rowOff>
    </xdr:from>
    <xdr:ext cx="762000" cy="259045"/>
    <xdr:sp macro="" textlink="">
      <xdr:nvSpPr>
        <xdr:cNvPr id="92" name="テキスト ボックス 91"/>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38100</xdr:rowOff>
    </xdr:from>
    <xdr:to>
      <xdr:col>1</xdr:col>
      <xdr:colOff>676275</xdr:colOff>
      <xdr:row>34</xdr:row>
      <xdr:rowOff>139700</xdr:rowOff>
    </xdr:to>
    <xdr:sp macro="" textlink="">
      <xdr:nvSpPr>
        <xdr:cNvPr id="93" name="円/楕円 92"/>
        <xdr:cNvSpPr/>
      </xdr:nvSpPr>
      <xdr:spPr>
        <a:xfrm>
          <a:off x="1270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149877</xdr:rowOff>
    </xdr:from>
    <xdr:ext cx="762000" cy="259045"/>
    <xdr:sp macro="" textlink="">
      <xdr:nvSpPr>
        <xdr:cNvPr id="94" name="テキスト ボックス 93"/>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ysClr val="windowText" lastClr="000000"/>
              </a:solidFill>
              <a:effectLst/>
              <a:latin typeface="+mn-lt"/>
              <a:ea typeface="+mn-ea"/>
              <a:cs typeface="+mn-cs"/>
            </a:rPr>
            <a:t>前年度</a:t>
          </a:r>
          <a:r>
            <a:rPr lang="ja-JP" altLang="en-US" sz="1300" b="0" i="0" baseline="0">
              <a:solidFill>
                <a:sysClr val="windowText" lastClr="000000"/>
              </a:solidFill>
              <a:effectLst/>
              <a:latin typeface="+mn-lt"/>
              <a:ea typeface="+mn-ea"/>
              <a:cs typeface="+mn-cs"/>
            </a:rPr>
            <a:t>と比較して</a:t>
          </a:r>
          <a:r>
            <a:rPr lang="en-US" altLang="ja-JP" sz="1300" b="0" i="0" baseline="0">
              <a:solidFill>
                <a:sysClr val="windowText" lastClr="000000"/>
              </a:solidFill>
              <a:effectLst/>
              <a:latin typeface="+mn-lt"/>
              <a:ea typeface="+mn-ea"/>
              <a:cs typeface="+mn-cs"/>
            </a:rPr>
            <a:t>0.7</a:t>
          </a:r>
          <a:r>
            <a:rPr lang="ja-JP" altLang="ja-JP" sz="1300" b="0" i="0" baseline="0">
              <a:solidFill>
                <a:sysClr val="windowText" lastClr="000000"/>
              </a:solidFill>
              <a:effectLst/>
              <a:latin typeface="+mn-lt"/>
              <a:ea typeface="+mn-ea"/>
              <a:cs typeface="+mn-cs"/>
            </a:rPr>
            <a:t>ポイント</a:t>
          </a:r>
          <a:r>
            <a:rPr lang="ja-JP" altLang="en-US" sz="1300" b="0" i="0" baseline="0">
              <a:solidFill>
                <a:sysClr val="windowText" lastClr="000000"/>
              </a:solidFill>
              <a:effectLst/>
              <a:latin typeface="+mn-lt"/>
              <a:ea typeface="+mn-ea"/>
              <a:cs typeface="+mn-cs"/>
            </a:rPr>
            <a:t>増加したものの、</a:t>
          </a:r>
          <a:r>
            <a:rPr lang="ja-JP" altLang="ja-JP" sz="1300" b="0" i="0" baseline="0">
              <a:solidFill>
                <a:sysClr val="windowText" lastClr="000000"/>
              </a:solidFill>
              <a:effectLst/>
              <a:latin typeface="+mn-lt"/>
              <a:ea typeface="+mn-ea"/>
              <a:cs typeface="+mn-cs"/>
            </a:rPr>
            <a:t>類似団体</a:t>
          </a:r>
          <a:r>
            <a:rPr lang="ja-JP" altLang="en-US" sz="1300" b="0" i="0" baseline="0">
              <a:solidFill>
                <a:sysClr val="windowText" lastClr="000000"/>
              </a:solidFill>
              <a:effectLst/>
              <a:latin typeface="+mn-lt"/>
              <a:ea typeface="+mn-ea"/>
              <a:cs typeface="+mn-cs"/>
            </a:rPr>
            <a:t>平均</a:t>
          </a:r>
          <a:r>
            <a:rPr lang="ja-JP" altLang="ja-JP" sz="1300" b="0" i="0" baseline="0">
              <a:solidFill>
                <a:sysClr val="windowText" lastClr="000000"/>
              </a:solidFill>
              <a:effectLst/>
              <a:latin typeface="+mn-lt"/>
              <a:ea typeface="+mn-ea"/>
              <a:cs typeface="+mn-cs"/>
            </a:rPr>
            <a:t>との比較では、</a:t>
          </a:r>
          <a:r>
            <a:rPr lang="en-US" altLang="ja-JP" sz="1300" b="0" i="0" baseline="0">
              <a:solidFill>
                <a:sysClr val="windowText" lastClr="000000"/>
              </a:solidFill>
              <a:effectLst/>
              <a:latin typeface="+mn-lt"/>
              <a:ea typeface="+mn-ea"/>
              <a:cs typeface="+mn-cs"/>
            </a:rPr>
            <a:t>2.7</a:t>
          </a:r>
          <a:r>
            <a:rPr lang="ja-JP" altLang="en-US" sz="1300" b="0" i="0" baseline="0">
              <a:solidFill>
                <a:sysClr val="windowText" lastClr="000000"/>
              </a:solidFill>
              <a:effectLst/>
              <a:latin typeface="+mn-lt"/>
              <a:ea typeface="+mn-ea"/>
              <a:cs typeface="+mn-cs"/>
            </a:rPr>
            <a:t>ポイント下回る結果となった。また、全国平均及び長野県平均と比較しても低い値となっており、</a:t>
          </a:r>
          <a:r>
            <a:rPr lang="ja-JP" altLang="ja-JP" sz="1300" b="0" i="0" baseline="0">
              <a:solidFill>
                <a:sysClr val="windowText" lastClr="000000"/>
              </a:solidFill>
              <a:effectLst/>
              <a:latin typeface="+mn-lt"/>
              <a:ea typeface="+mn-ea"/>
              <a:cs typeface="+mn-cs"/>
            </a:rPr>
            <a:t>歳出削減</a:t>
          </a:r>
          <a:r>
            <a:rPr lang="ja-JP" altLang="en-US" sz="1300" b="0" i="0" baseline="0">
              <a:solidFill>
                <a:sysClr val="windowText" lastClr="000000"/>
              </a:solidFill>
              <a:effectLst/>
              <a:latin typeface="+mn-lt"/>
              <a:ea typeface="+mn-ea"/>
              <a:cs typeface="+mn-cs"/>
            </a:rPr>
            <a:t>の取組の成果が</a:t>
          </a:r>
          <a:r>
            <a:rPr lang="ja-JP" altLang="ja-JP" sz="1300" b="0" i="0" baseline="0">
              <a:solidFill>
                <a:sysClr val="windowText" lastClr="000000"/>
              </a:solidFill>
              <a:effectLst/>
              <a:latin typeface="+mn-lt"/>
              <a:ea typeface="+mn-ea"/>
              <a:cs typeface="+mn-cs"/>
            </a:rPr>
            <a:t>表れている</a:t>
          </a:r>
          <a:r>
            <a:rPr lang="ja-JP" altLang="en-US" sz="1300" b="0" i="0" baseline="0">
              <a:solidFill>
                <a:sysClr val="windowText" lastClr="000000"/>
              </a:solidFill>
              <a:effectLst/>
              <a:latin typeface="+mn-lt"/>
              <a:ea typeface="+mn-ea"/>
              <a:cs typeface="+mn-cs"/>
            </a:rPr>
            <a:t>。</a:t>
          </a:r>
          <a:r>
            <a:rPr lang="ja-JP" altLang="ja-JP" sz="1300" b="0" i="0" baseline="0">
              <a:solidFill>
                <a:sysClr val="windowText" lastClr="000000"/>
              </a:solidFill>
              <a:effectLst/>
              <a:latin typeface="+mn-lt"/>
              <a:ea typeface="+mn-ea"/>
              <a:cs typeface="+mn-cs"/>
            </a:rPr>
            <a:t>市町村合併後、採用抑制等による職員数の減少に伴い、業務の民間委託や臨時職員</a:t>
          </a:r>
          <a:r>
            <a:rPr lang="ja-JP" altLang="en-US" sz="1300" b="0" i="0" baseline="0">
              <a:solidFill>
                <a:sysClr val="windowText" lastClr="000000"/>
              </a:solidFill>
              <a:effectLst/>
              <a:latin typeface="+mn-lt"/>
              <a:ea typeface="+mn-ea"/>
              <a:cs typeface="+mn-cs"/>
            </a:rPr>
            <a:t>の</a:t>
          </a:r>
          <a:r>
            <a:rPr lang="ja-JP" altLang="ja-JP" sz="1300" b="0" i="0" baseline="0">
              <a:solidFill>
                <a:sysClr val="windowText" lastClr="000000"/>
              </a:solidFill>
              <a:effectLst/>
              <a:latin typeface="+mn-lt"/>
              <a:ea typeface="+mn-ea"/>
              <a:cs typeface="+mn-cs"/>
            </a:rPr>
            <a:t>雇用など、職員人件費から物件費へのシフトが</a:t>
          </a:r>
          <a:r>
            <a:rPr lang="ja-JP" altLang="en-US" sz="1300" b="0" i="0" baseline="0">
              <a:solidFill>
                <a:sysClr val="windowText" lastClr="000000"/>
              </a:solidFill>
              <a:effectLst/>
              <a:latin typeface="+mn-lt"/>
              <a:ea typeface="+mn-ea"/>
              <a:cs typeface="+mn-cs"/>
            </a:rPr>
            <a:t>み</a:t>
          </a:r>
          <a:r>
            <a:rPr lang="ja-JP" altLang="ja-JP" sz="1300" b="0" i="0" baseline="0">
              <a:solidFill>
                <a:sysClr val="windowText" lastClr="000000"/>
              </a:solidFill>
              <a:effectLst/>
              <a:latin typeface="+mn-lt"/>
              <a:ea typeface="+mn-ea"/>
              <a:cs typeface="+mn-cs"/>
            </a:rPr>
            <a:t>られ、</a:t>
          </a:r>
          <a:r>
            <a:rPr lang="ja-JP" altLang="en-US" sz="1300" b="0" i="0" baseline="0">
              <a:solidFill>
                <a:sysClr val="windowText" lastClr="000000"/>
              </a:solidFill>
              <a:effectLst/>
              <a:latin typeface="+mn-lt"/>
              <a:ea typeface="+mn-ea"/>
              <a:cs typeface="+mn-cs"/>
            </a:rPr>
            <a:t>今後も</a:t>
          </a:r>
          <a:r>
            <a:rPr lang="ja-JP" altLang="ja-JP" sz="1300" b="0" i="0" baseline="0">
              <a:solidFill>
                <a:sysClr val="windowText" lastClr="000000"/>
              </a:solidFill>
              <a:effectLst/>
              <a:latin typeface="+mn-lt"/>
              <a:ea typeface="+mn-ea"/>
              <a:cs typeface="+mn-cs"/>
            </a:rPr>
            <a:t>増加</a:t>
          </a:r>
          <a:r>
            <a:rPr lang="ja-JP" altLang="en-US" sz="1300" b="0" i="0" baseline="0">
              <a:solidFill>
                <a:sysClr val="windowText" lastClr="000000"/>
              </a:solidFill>
              <a:effectLst/>
              <a:latin typeface="+mn-lt"/>
              <a:ea typeface="+mn-ea"/>
              <a:cs typeface="+mn-cs"/>
            </a:rPr>
            <a:t>が</a:t>
          </a:r>
          <a:r>
            <a:rPr lang="ja-JP" altLang="ja-JP" sz="1300" b="0" i="0" baseline="0">
              <a:solidFill>
                <a:sysClr val="windowText" lastClr="000000"/>
              </a:solidFill>
              <a:effectLst/>
              <a:latin typeface="+mn-lt"/>
              <a:ea typeface="+mn-ea"/>
              <a:cs typeface="+mn-cs"/>
            </a:rPr>
            <a:t>懸念</a:t>
          </a:r>
          <a:r>
            <a:rPr lang="ja-JP" altLang="en-US" sz="1300" b="0" i="0" baseline="0">
              <a:solidFill>
                <a:sysClr val="windowText" lastClr="000000"/>
              </a:solidFill>
              <a:effectLst/>
              <a:latin typeface="+mn-lt"/>
              <a:ea typeface="+mn-ea"/>
              <a:cs typeface="+mn-cs"/>
            </a:rPr>
            <a:t>されることから、</a:t>
          </a:r>
          <a:r>
            <a:rPr lang="ja-JP" altLang="ja-JP" sz="1300" b="0" i="0" baseline="0">
              <a:solidFill>
                <a:sysClr val="windowText" lastClr="000000"/>
              </a:solidFill>
              <a:effectLst/>
              <a:latin typeface="+mn-lt"/>
              <a:ea typeface="+mn-ea"/>
              <a:cs typeface="+mn-cs"/>
            </a:rPr>
            <a:t>業務の見直しを行うなど</a:t>
          </a:r>
          <a:r>
            <a:rPr lang="ja-JP" altLang="en-US" sz="1300" b="0" i="0" baseline="0">
              <a:solidFill>
                <a:sysClr val="windowText" lastClr="000000"/>
              </a:solidFill>
              <a:effectLst/>
              <a:latin typeface="+mn-lt"/>
              <a:ea typeface="+mn-ea"/>
              <a:cs typeface="+mn-cs"/>
            </a:rPr>
            <a:t>、引き続き</a:t>
          </a:r>
          <a:r>
            <a:rPr lang="ja-JP" altLang="ja-JP" sz="1300" b="0" i="0" baseline="0">
              <a:solidFill>
                <a:sysClr val="windowText" lastClr="000000"/>
              </a:solidFill>
              <a:effectLst/>
              <a:latin typeface="+mn-lt"/>
              <a:ea typeface="+mn-ea"/>
              <a:cs typeface="+mn-cs"/>
            </a:rPr>
            <a:t>抑制</a:t>
          </a:r>
          <a:r>
            <a:rPr lang="ja-JP" altLang="en-US" sz="1300" b="0" i="0" baseline="0">
              <a:solidFill>
                <a:sysClr val="windowText" lastClr="000000"/>
              </a:solidFill>
              <a:effectLst/>
              <a:latin typeface="+mn-lt"/>
              <a:ea typeface="+mn-ea"/>
              <a:cs typeface="+mn-cs"/>
            </a:rPr>
            <a:t>に努める。</a:t>
          </a:r>
          <a:endParaRPr lang="en-US" altLang="ja-JP" sz="1300" b="0" i="0" baseline="0">
            <a:solidFill>
              <a:sysClr val="windowText" lastClr="000000"/>
            </a:solidFill>
            <a:effectLst/>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15</xdr:row>
      <xdr:rowOff>1270</xdr:rowOff>
    </xdr:to>
    <xdr:cxnSp macro="">
      <xdr:nvCxnSpPr>
        <xdr:cNvPr id="129" name="直線コネクタ 128"/>
        <xdr:cNvCxnSpPr/>
      </xdr:nvCxnSpPr>
      <xdr:spPr>
        <a:xfrm>
          <a:off x="15671800" y="2527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15</xdr:row>
      <xdr:rowOff>66584</xdr:rowOff>
    </xdr:to>
    <xdr:cxnSp macro="">
      <xdr:nvCxnSpPr>
        <xdr:cNvPr id="132" name="直線コネクタ 131"/>
        <xdr:cNvCxnSpPr/>
      </xdr:nvCxnSpPr>
      <xdr:spPr>
        <a:xfrm flipV="1">
          <a:off x="14782800" y="252730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46809</xdr:rowOff>
    </xdr:from>
    <xdr:to>
      <xdr:col>22</xdr:col>
      <xdr:colOff>615950</xdr:colOff>
      <xdr:row>16</xdr:row>
      <xdr:rowOff>148409</xdr:rowOff>
    </xdr:to>
    <xdr:sp macro="" textlink="">
      <xdr:nvSpPr>
        <xdr:cNvPr id="133" name="フローチャート : 判断 132"/>
        <xdr:cNvSpPr/>
      </xdr:nvSpPr>
      <xdr:spPr>
        <a:xfrm>
          <a:off x="15621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133186</xdr:rowOff>
    </xdr:from>
    <xdr:ext cx="736600" cy="259045"/>
    <xdr:sp macro="" textlink="">
      <xdr:nvSpPr>
        <xdr:cNvPr id="134" name="テキスト ボックス 133"/>
        <xdr:cNvSpPr txBox="1"/>
      </xdr:nvSpPr>
      <xdr:spPr>
        <a:xfrm>
          <a:off x="15290800" y="2876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33927</xdr:rowOff>
    </xdr:from>
    <xdr:to>
      <xdr:col>21</xdr:col>
      <xdr:colOff>361950</xdr:colOff>
      <xdr:row>15</xdr:row>
      <xdr:rowOff>66584</xdr:rowOff>
    </xdr:to>
    <xdr:cxnSp macro="">
      <xdr:nvCxnSpPr>
        <xdr:cNvPr id="135" name="直線コネクタ 134"/>
        <xdr:cNvCxnSpPr/>
      </xdr:nvCxnSpPr>
      <xdr:spPr>
        <a:xfrm>
          <a:off x="13893800" y="26056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6" name="フローチャート : 判断 135"/>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37" name="テキスト ボックス 136"/>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14333</xdr:rowOff>
    </xdr:from>
    <xdr:to>
      <xdr:col>20</xdr:col>
      <xdr:colOff>158750</xdr:colOff>
      <xdr:row>15</xdr:row>
      <xdr:rowOff>33927</xdr:rowOff>
    </xdr:to>
    <xdr:cxnSp macro="">
      <xdr:nvCxnSpPr>
        <xdr:cNvPr id="138" name="直線コネクタ 137"/>
        <xdr:cNvCxnSpPr/>
      </xdr:nvCxnSpPr>
      <xdr:spPr>
        <a:xfrm>
          <a:off x="13004800" y="258608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1088</xdr:rowOff>
    </xdr:from>
    <xdr:to>
      <xdr:col>20</xdr:col>
      <xdr:colOff>209550</xdr:colOff>
      <xdr:row>16</xdr:row>
      <xdr:rowOff>102688</xdr:rowOff>
    </xdr:to>
    <xdr:sp macro="" textlink="">
      <xdr:nvSpPr>
        <xdr:cNvPr id="139" name="フローチャート : 判断 138"/>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87465</xdr:rowOff>
    </xdr:from>
    <xdr:ext cx="762000" cy="259045"/>
    <xdr:sp macro="" textlink="">
      <xdr:nvSpPr>
        <xdr:cNvPr id="140" name="テキスト ボックス 139"/>
        <xdr:cNvSpPr txBox="1"/>
      </xdr:nvSpPr>
      <xdr:spPr>
        <a:xfrm>
          <a:off x="13512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139881</xdr:rowOff>
    </xdr:from>
    <xdr:to>
      <xdr:col>19</xdr:col>
      <xdr:colOff>6350</xdr:colOff>
      <xdr:row>16</xdr:row>
      <xdr:rowOff>70031</xdr:rowOff>
    </xdr:to>
    <xdr:sp macro="" textlink="">
      <xdr:nvSpPr>
        <xdr:cNvPr id="141" name="フローチャート : 判断 140"/>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54808</xdr:rowOff>
    </xdr:from>
    <xdr:ext cx="762000" cy="259045"/>
    <xdr:sp macro="" textlink="">
      <xdr:nvSpPr>
        <xdr:cNvPr id="142" name="テキスト ボックス 141"/>
        <xdr:cNvSpPr txBox="1"/>
      </xdr:nvSpPr>
      <xdr:spPr>
        <a:xfrm>
          <a:off x="12623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121920</xdr:rowOff>
    </xdr:from>
    <xdr:to>
      <xdr:col>24</xdr:col>
      <xdr:colOff>82550</xdr:colOff>
      <xdr:row>15</xdr:row>
      <xdr:rowOff>52070</xdr:rowOff>
    </xdr:to>
    <xdr:sp macro="" textlink="">
      <xdr:nvSpPr>
        <xdr:cNvPr id="148" name="円/楕円 147"/>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138447</xdr:rowOff>
    </xdr:from>
    <xdr:ext cx="762000" cy="259045"/>
    <xdr:sp macro="" textlink="">
      <xdr:nvSpPr>
        <xdr:cNvPr id="149" name="物件費該当値テキスト"/>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50" name="円/楕円 149"/>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16527</xdr:rowOff>
    </xdr:from>
    <xdr:ext cx="736600" cy="259045"/>
    <xdr:sp macro="" textlink="">
      <xdr:nvSpPr>
        <xdr:cNvPr id="151" name="テキスト ボックス 150"/>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15784</xdr:rowOff>
    </xdr:from>
    <xdr:to>
      <xdr:col>21</xdr:col>
      <xdr:colOff>412750</xdr:colOff>
      <xdr:row>15</xdr:row>
      <xdr:rowOff>117384</xdr:rowOff>
    </xdr:to>
    <xdr:sp macro="" textlink="">
      <xdr:nvSpPr>
        <xdr:cNvPr id="152" name="円/楕円 151"/>
        <xdr:cNvSpPr/>
      </xdr:nvSpPr>
      <xdr:spPr>
        <a:xfrm>
          <a:off x="14732000" y="258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127561</xdr:rowOff>
    </xdr:from>
    <xdr:ext cx="762000" cy="259045"/>
    <xdr:sp macro="" textlink="">
      <xdr:nvSpPr>
        <xdr:cNvPr id="153" name="テキスト ボックス 152"/>
        <xdr:cNvSpPr txBox="1"/>
      </xdr:nvSpPr>
      <xdr:spPr>
        <a:xfrm>
          <a:off x="14401800" y="2356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154577</xdr:rowOff>
    </xdr:from>
    <xdr:to>
      <xdr:col>20</xdr:col>
      <xdr:colOff>209550</xdr:colOff>
      <xdr:row>15</xdr:row>
      <xdr:rowOff>84727</xdr:rowOff>
    </xdr:to>
    <xdr:sp macro="" textlink="">
      <xdr:nvSpPr>
        <xdr:cNvPr id="154" name="円/楕円 153"/>
        <xdr:cNvSpPr/>
      </xdr:nvSpPr>
      <xdr:spPr>
        <a:xfrm>
          <a:off x="13843000" y="25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94904</xdr:rowOff>
    </xdr:from>
    <xdr:ext cx="762000" cy="259045"/>
    <xdr:sp macro="" textlink="">
      <xdr:nvSpPr>
        <xdr:cNvPr id="155" name="テキスト ボックス 154"/>
        <xdr:cNvSpPr txBox="1"/>
      </xdr:nvSpPr>
      <xdr:spPr>
        <a:xfrm>
          <a:off x="13512800" y="232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134983</xdr:rowOff>
    </xdr:from>
    <xdr:to>
      <xdr:col>19</xdr:col>
      <xdr:colOff>6350</xdr:colOff>
      <xdr:row>15</xdr:row>
      <xdr:rowOff>65133</xdr:rowOff>
    </xdr:to>
    <xdr:sp macro="" textlink="">
      <xdr:nvSpPr>
        <xdr:cNvPr id="156" name="円/楕円 155"/>
        <xdr:cNvSpPr/>
      </xdr:nvSpPr>
      <xdr:spPr>
        <a:xfrm>
          <a:off x="12954000" y="25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75310</xdr:rowOff>
    </xdr:from>
    <xdr:ext cx="762000" cy="259045"/>
    <xdr:sp macro="" textlink="">
      <xdr:nvSpPr>
        <xdr:cNvPr id="157" name="テキスト ボックス 156"/>
        <xdr:cNvSpPr txBox="1"/>
      </xdr:nvSpPr>
      <xdr:spPr>
        <a:xfrm>
          <a:off x="12623800" y="23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tx1"/>
              </a:solidFill>
              <a:effectLst/>
              <a:latin typeface="+mn-lt"/>
              <a:ea typeface="+mn-ea"/>
              <a:cs typeface="+mn-cs"/>
            </a:rPr>
            <a:t>臨時福祉給付金や制度改正による認定こども園への負担金の増加等の影響から</a:t>
          </a:r>
          <a:r>
            <a:rPr lang="ja-JP" altLang="ja-JP" sz="1300" b="0" i="0" baseline="0">
              <a:solidFill>
                <a:schemeClr val="tx1"/>
              </a:solidFill>
              <a:effectLst/>
              <a:latin typeface="+mn-lt"/>
              <a:ea typeface="+mn-ea"/>
              <a:cs typeface="+mn-cs"/>
            </a:rPr>
            <a:t>前年度</a:t>
          </a:r>
          <a:r>
            <a:rPr lang="ja-JP" altLang="en-US" sz="1300" b="0" i="0" baseline="0">
              <a:solidFill>
                <a:schemeClr val="tx1"/>
              </a:solidFill>
              <a:effectLst/>
              <a:latin typeface="+mn-lt"/>
              <a:ea typeface="+mn-ea"/>
              <a:cs typeface="+mn-cs"/>
            </a:rPr>
            <a:t>と比較して</a:t>
          </a:r>
          <a:r>
            <a:rPr lang="en-US" altLang="ja-JP" sz="1300" b="0" i="0" baseline="0">
              <a:solidFill>
                <a:schemeClr val="tx1"/>
              </a:solidFill>
              <a:effectLst/>
              <a:latin typeface="+mn-lt"/>
              <a:ea typeface="+mn-ea"/>
              <a:cs typeface="+mn-cs"/>
            </a:rPr>
            <a:t>0.5</a:t>
          </a:r>
          <a:r>
            <a:rPr lang="ja-JP" altLang="ja-JP" sz="1300" b="0" i="0" baseline="0">
              <a:solidFill>
                <a:schemeClr val="tx1"/>
              </a:solidFill>
              <a:effectLst/>
              <a:latin typeface="+mn-lt"/>
              <a:ea typeface="+mn-ea"/>
              <a:cs typeface="+mn-cs"/>
            </a:rPr>
            <a:t>ポイントの</a:t>
          </a:r>
          <a:r>
            <a:rPr lang="ja-JP" altLang="en-US" sz="1300" b="0" i="0" baseline="0">
              <a:solidFill>
                <a:schemeClr val="tx1"/>
              </a:solidFill>
              <a:effectLst/>
              <a:latin typeface="+mn-lt"/>
              <a:ea typeface="+mn-ea"/>
              <a:cs typeface="+mn-cs"/>
            </a:rPr>
            <a:t>増加したものの</a:t>
          </a:r>
          <a:r>
            <a:rPr lang="ja-JP" altLang="ja-JP" sz="1300" b="0" i="0" baseline="0">
              <a:solidFill>
                <a:schemeClr val="tx1"/>
              </a:solidFill>
              <a:effectLst/>
              <a:latin typeface="+mn-lt"/>
              <a:ea typeface="+mn-ea"/>
              <a:cs typeface="+mn-cs"/>
            </a:rPr>
            <a:t>、類似団体平均</a:t>
          </a:r>
          <a:r>
            <a:rPr lang="ja-JP" altLang="en-US" sz="1300" b="0" i="0" baseline="0">
              <a:solidFill>
                <a:schemeClr val="tx1"/>
              </a:solidFill>
              <a:effectLst/>
              <a:latin typeface="+mn-lt"/>
              <a:ea typeface="+mn-ea"/>
              <a:cs typeface="+mn-cs"/>
            </a:rPr>
            <a:t>との比較では、</a:t>
          </a:r>
          <a:r>
            <a:rPr lang="en-US" altLang="ja-JP" sz="1300" b="0" i="0" baseline="0">
              <a:solidFill>
                <a:schemeClr val="tx1"/>
              </a:solidFill>
              <a:effectLst/>
              <a:latin typeface="+mn-lt"/>
              <a:ea typeface="+mn-ea"/>
              <a:cs typeface="+mn-cs"/>
            </a:rPr>
            <a:t>0.9</a:t>
          </a:r>
          <a:r>
            <a:rPr lang="ja-JP" altLang="ja-JP" sz="1300" b="0" i="0" baseline="0">
              <a:solidFill>
                <a:schemeClr val="tx1"/>
              </a:solidFill>
              <a:effectLst/>
              <a:latin typeface="+mn-lt"/>
              <a:ea typeface="+mn-ea"/>
              <a:cs typeface="+mn-cs"/>
            </a:rPr>
            <a:t>ポイント下回</a:t>
          </a:r>
          <a:r>
            <a:rPr lang="ja-JP" altLang="en-US" sz="1300" b="0" i="0" baseline="0">
              <a:solidFill>
                <a:schemeClr val="tx1"/>
              </a:solidFill>
              <a:effectLst/>
              <a:latin typeface="+mn-lt"/>
              <a:ea typeface="+mn-ea"/>
              <a:cs typeface="+mn-cs"/>
            </a:rPr>
            <a:t>る結果となった</a:t>
          </a:r>
          <a:r>
            <a:rPr lang="ja-JP" altLang="ja-JP" sz="1300" b="0" i="0" baseline="0">
              <a:solidFill>
                <a:schemeClr val="tx1"/>
              </a:solidFill>
              <a:effectLst/>
              <a:latin typeface="+mn-lt"/>
              <a:ea typeface="+mn-ea"/>
              <a:cs typeface="+mn-cs"/>
            </a:rPr>
            <a:t>。扶助費は</a:t>
          </a:r>
          <a:r>
            <a:rPr lang="ja-JP" altLang="en-US" sz="1300" b="0" i="0" baseline="0">
              <a:solidFill>
                <a:schemeClr val="tx1"/>
              </a:solidFill>
              <a:effectLst/>
              <a:latin typeface="+mn-lt"/>
              <a:ea typeface="+mn-ea"/>
              <a:cs typeface="+mn-cs"/>
            </a:rPr>
            <a:t>、</a:t>
          </a:r>
          <a:r>
            <a:rPr lang="ja-JP" altLang="ja-JP" sz="1300" b="0" i="0" baseline="0">
              <a:solidFill>
                <a:schemeClr val="tx1"/>
              </a:solidFill>
              <a:effectLst/>
              <a:latin typeface="+mn-lt"/>
              <a:ea typeface="+mn-ea"/>
              <a:cs typeface="+mn-cs"/>
            </a:rPr>
            <a:t>増加傾向にある</a:t>
          </a:r>
          <a:r>
            <a:rPr lang="ja-JP" altLang="en-US" sz="1300" b="0" i="0" baseline="0">
              <a:solidFill>
                <a:schemeClr val="tx1"/>
              </a:solidFill>
              <a:effectLst/>
              <a:latin typeface="+mn-lt"/>
              <a:ea typeface="+mn-ea"/>
              <a:cs typeface="+mn-cs"/>
            </a:rPr>
            <a:t>ことから</a:t>
          </a:r>
          <a:r>
            <a:rPr lang="ja-JP" altLang="ja-JP" sz="1300" b="0" i="0" baseline="0">
              <a:solidFill>
                <a:schemeClr val="tx1"/>
              </a:solidFill>
              <a:effectLst/>
              <a:latin typeface="+mn-lt"/>
              <a:ea typeface="+mn-ea"/>
              <a:cs typeface="+mn-cs"/>
            </a:rPr>
            <a:t>、資格審査等の適正化や各種手当への特別加算の見直し等</a:t>
          </a:r>
          <a:r>
            <a:rPr lang="ja-JP" altLang="en-US" sz="1300" b="0" i="0" baseline="0">
              <a:solidFill>
                <a:schemeClr val="tx1"/>
              </a:solidFill>
              <a:effectLst/>
              <a:latin typeface="+mn-lt"/>
              <a:ea typeface="+mn-ea"/>
              <a:cs typeface="+mn-cs"/>
            </a:rPr>
            <a:t>により</a:t>
          </a:r>
          <a:r>
            <a:rPr lang="ja-JP" altLang="ja-JP" sz="1300" b="0" i="0" baseline="0">
              <a:solidFill>
                <a:schemeClr val="tx1"/>
              </a:solidFill>
              <a:effectLst/>
              <a:latin typeface="+mn-lt"/>
              <a:ea typeface="+mn-ea"/>
              <a:cs typeface="+mn-cs"/>
            </a:rPr>
            <a:t>抑制に努める。</a:t>
          </a:r>
          <a:endParaRPr lang="ja-JP" altLang="ja-JP" sz="1300">
            <a:solidFill>
              <a:schemeClr val="tx1"/>
            </a:solidFill>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104140</xdr:rowOff>
    </xdr:from>
    <xdr:to>
      <xdr:col>7</xdr:col>
      <xdr:colOff>15875</xdr:colOff>
      <xdr:row>54</xdr:row>
      <xdr:rowOff>142240</xdr:rowOff>
    </xdr:to>
    <xdr:cxnSp macro="">
      <xdr:nvCxnSpPr>
        <xdr:cNvPr id="190" name="直線コネクタ 189"/>
        <xdr:cNvCxnSpPr/>
      </xdr:nvCxnSpPr>
      <xdr:spPr>
        <a:xfrm>
          <a:off x="3987800" y="93624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91"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58420</xdr:rowOff>
    </xdr:from>
    <xdr:to>
      <xdr:col>5</xdr:col>
      <xdr:colOff>549275</xdr:colOff>
      <xdr:row>54</xdr:row>
      <xdr:rowOff>104140</xdr:rowOff>
    </xdr:to>
    <xdr:cxnSp macro="">
      <xdr:nvCxnSpPr>
        <xdr:cNvPr id="193" name="直線コネクタ 192"/>
        <xdr:cNvCxnSpPr/>
      </xdr:nvCxnSpPr>
      <xdr:spPr>
        <a:xfrm>
          <a:off x="3098800" y="9316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30480</xdr:rowOff>
    </xdr:from>
    <xdr:to>
      <xdr:col>5</xdr:col>
      <xdr:colOff>600075</xdr:colOff>
      <xdr:row>54</xdr:row>
      <xdr:rowOff>132080</xdr:rowOff>
    </xdr:to>
    <xdr:sp macro="" textlink="">
      <xdr:nvSpPr>
        <xdr:cNvPr id="194" name="フローチャート : 判断 193"/>
        <xdr:cNvSpPr/>
      </xdr:nvSpPr>
      <xdr:spPr>
        <a:xfrm>
          <a:off x="3937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142257</xdr:rowOff>
    </xdr:from>
    <xdr:ext cx="736600" cy="259045"/>
    <xdr:sp macro="" textlink="">
      <xdr:nvSpPr>
        <xdr:cNvPr id="195" name="テキスト ボックス 194"/>
        <xdr:cNvSpPr txBox="1"/>
      </xdr:nvSpPr>
      <xdr:spPr>
        <a:xfrm>
          <a:off x="3606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43180</xdr:rowOff>
    </xdr:from>
    <xdr:to>
      <xdr:col>4</xdr:col>
      <xdr:colOff>346075</xdr:colOff>
      <xdr:row>54</xdr:row>
      <xdr:rowOff>58420</xdr:rowOff>
    </xdr:to>
    <xdr:cxnSp macro="">
      <xdr:nvCxnSpPr>
        <xdr:cNvPr id="196" name="直線コネクタ 195"/>
        <xdr:cNvCxnSpPr/>
      </xdr:nvCxnSpPr>
      <xdr:spPr>
        <a:xfrm>
          <a:off x="2209800" y="9301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xdr:rowOff>
    </xdr:from>
    <xdr:to>
      <xdr:col>4</xdr:col>
      <xdr:colOff>396875</xdr:colOff>
      <xdr:row>54</xdr:row>
      <xdr:rowOff>116840</xdr:rowOff>
    </xdr:to>
    <xdr:sp macro="" textlink="">
      <xdr:nvSpPr>
        <xdr:cNvPr id="197" name="フローチャート : 判断 196"/>
        <xdr:cNvSpPr/>
      </xdr:nvSpPr>
      <xdr:spPr>
        <a:xfrm>
          <a:off x="3048000" y="927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101617</xdr:rowOff>
    </xdr:from>
    <xdr:ext cx="762000" cy="259045"/>
    <xdr:sp macro="" textlink="">
      <xdr:nvSpPr>
        <xdr:cNvPr id="198" name="テキスト ボックス 197"/>
        <xdr:cNvSpPr txBox="1"/>
      </xdr:nvSpPr>
      <xdr:spPr>
        <a:xfrm>
          <a:off x="2717800" y="935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27940</xdr:rowOff>
    </xdr:from>
    <xdr:to>
      <xdr:col>3</xdr:col>
      <xdr:colOff>142875</xdr:colOff>
      <xdr:row>54</xdr:row>
      <xdr:rowOff>43180</xdr:rowOff>
    </xdr:to>
    <xdr:cxnSp macro="">
      <xdr:nvCxnSpPr>
        <xdr:cNvPr id="199" name="直線コネクタ 198"/>
        <xdr:cNvCxnSpPr/>
      </xdr:nvCxnSpPr>
      <xdr:spPr>
        <a:xfrm>
          <a:off x="1320800" y="9286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xdr:rowOff>
    </xdr:from>
    <xdr:to>
      <xdr:col>3</xdr:col>
      <xdr:colOff>193675</xdr:colOff>
      <xdr:row>54</xdr:row>
      <xdr:rowOff>109220</xdr:rowOff>
    </xdr:to>
    <xdr:sp macro="" textlink="">
      <xdr:nvSpPr>
        <xdr:cNvPr id="200" name="フローチャート : 判断 199"/>
        <xdr:cNvSpPr/>
      </xdr:nvSpPr>
      <xdr:spPr>
        <a:xfrm>
          <a:off x="2159000" y="926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93997</xdr:rowOff>
    </xdr:from>
    <xdr:ext cx="762000" cy="259045"/>
    <xdr:sp macro="" textlink="">
      <xdr:nvSpPr>
        <xdr:cNvPr id="201" name="テキスト ボックス 200"/>
        <xdr:cNvSpPr txBox="1"/>
      </xdr:nvSpPr>
      <xdr:spPr>
        <a:xfrm>
          <a:off x="1828800" y="935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xdr:rowOff>
    </xdr:from>
    <xdr:to>
      <xdr:col>1</xdr:col>
      <xdr:colOff>676275</xdr:colOff>
      <xdr:row>54</xdr:row>
      <xdr:rowOff>116840</xdr:rowOff>
    </xdr:to>
    <xdr:sp macro="" textlink="">
      <xdr:nvSpPr>
        <xdr:cNvPr id="202" name="フローチャート : 判断 201"/>
        <xdr:cNvSpPr/>
      </xdr:nvSpPr>
      <xdr:spPr>
        <a:xfrm>
          <a:off x="1270000" y="927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101617</xdr:rowOff>
    </xdr:from>
    <xdr:ext cx="762000" cy="259045"/>
    <xdr:sp macro="" textlink="">
      <xdr:nvSpPr>
        <xdr:cNvPr id="203" name="テキスト ボックス 202"/>
        <xdr:cNvSpPr txBox="1"/>
      </xdr:nvSpPr>
      <xdr:spPr>
        <a:xfrm>
          <a:off x="939800" y="935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91440</xdr:rowOff>
    </xdr:from>
    <xdr:to>
      <xdr:col>7</xdr:col>
      <xdr:colOff>66675</xdr:colOff>
      <xdr:row>55</xdr:row>
      <xdr:rowOff>21590</xdr:rowOff>
    </xdr:to>
    <xdr:sp macro="" textlink="">
      <xdr:nvSpPr>
        <xdr:cNvPr id="209" name="円/楕円 208"/>
        <xdr:cNvSpPr/>
      </xdr:nvSpPr>
      <xdr:spPr>
        <a:xfrm>
          <a:off x="47752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107967</xdr:rowOff>
    </xdr:from>
    <xdr:ext cx="762000" cy="259045"/>
    <xdr:sp macro="" textlink="">
      <xdr:nvSpPr>
        <xdr:cNvPr id="210" name="扶助費該当値テキスト"/>
        <xdr:cNvSpPr txBox="1"/>
      </xdr:nvSpPr>
      <xdr:spPr>
        <a:xfrm>
          <a:off x="49149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53340</xdr:rowOff>
    </xdr:from>
    <xdr:to>
      <xdr:col>5</xdr:col>
      <xdr:colOff>600075</xdr:colOff>
      <xdr:row>54</xdr:row>
      <xdr:rowOff>154940</xdr:rowOff>
    </xdr:to>
    <xdr:sp macro="" textlink="">
      <xdr:nvSpPr>
        <xdr:cNvPr id="211" name="円/楕円 210"/>
        <xdr:cNvSpPr/>
      </xdr:nvSpPr>
      <xdr:spPr>
        <a:xfrm>
          <a:off x="3937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139717</xdr:rowOff>
    </xdr:from>
    <xdr:ext cx="736600" cy="259045"/>
    <xdr:sp macro="" textlink="">
      <xdr:nvSpPr>
        <xdr:cNvPr id="212" name="テキスト ボックス 211"/>
        <xdr:cNvSpPr txBox="1"/>
      </xdr:nvSpPr>
      <xdr:spPr>
        <a:xfrm>
          <a:off x="3606800" y="9398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xdr:rowOff>
    </xdr:from>
    <xdr:to>
      <xdr:col>4</xdr:col>
      <xdr:colOff>396875</xdr:colOff>
      <xdr:row>54</xdr:row>
      <xdr:rowOff>109220</xdr:rowOff>
    </xdr:to>
    <xdr:sp macro="" textlink="">
      <xdr:nvSpPr>
        <xdr:cNvPr id="213" name="円/楕円 212"/>
        <xdr:cNvSpPr/>
      </xdr:nvSpPr>
      <xdr:spPr>
        <a:xfrm>
          <a:off x="3048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119397</xdr:rowOff>
    </xdr:from>
    <xdr:ext cx="762000" cy="259045"/>
    <xdr:sp macro="" textlink="">
      <xdr:nvSpPr>
        <xdr:cNvPr id="214" name="テキスト ボックス 213"/>
        <xdr:cNvSpPr txBox="1"/>
      </xdr:nvSpPr>
      <xdr:spPr>
        <a:xfrm>
          <a:off x="2717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163830</xdr:rowOff>
    </xdr:from>
    <xdr:to>
      <xdr:col>3</xdr:col>
      <xdr:colOff>193675</xdr:colOff>
      <xdr:row>54</xdr:row>
      <xdr:rowOff>93980</xdr:rowOff>
    </xdr:to>
    <xdr:sp macro="" textlink="">
      <xdr:nvSpPr>
        <xdr:cNvPr id="215" name="円/楕円 214"/>
        <xdr:cNvSpPr/>
      </xdr:nvSpPr>
      <xdr:spPr>
        <a:xfrm>
          <a:off x="2159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104157</xdr:rowOff>
    </xdr:from>
    <xdr:ext cx="762000" cy="259045"/>
    <xdr:sp macro="" textlink="">
      <xdr:nvSpPr>
        <xdr:cNvPr id="216" name="テキスト ボックス 215"/>
        <xdr:cNvSpPr txBox="1"/>
      </xdr:nvSpPr>
      <xdr:spPr>
        <a:xfrm>
          <a:off x="1828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148590</xdr:rowOff>
    </xdr:from>
    <xdr:to>
      <xdr:col>1</xdr:col>
      <xdr:colOff>676275</xdr:colOff>
      <xdr:row>54</xdr:row>
      <xdr:rowOff>78740</xdr:rowOff>
    </xdr:to>
    <xdr:sp macro="" textlink="">
      <xdr:nvSpPr>
        <xdr:cNvPr id="217" name="円/楕円 216"/>
        <xdr:cNvSpPr/>
      </xdr:nvSpPr>
      <xdr:spPr>
        <a:xfrm>
          <a:off x="1270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88917</xdr:rowOff>
    </xdr:from>
    <xdr:ext cx="762000" cy="259045"/>
    <xdr:sp macro="" textlink="">
      <xdr:nvSpPr>
        <xdr:cNvPr id="218" name="テキスト ボックス 217"/>
        <xdr:cNvSpPr txBox="1"/>
      </xdr:nvSpPr>
      <xdr:spPr>
        <a:xfrm>
          <a:off x="939800" y="900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mn-lt"/>
              <a:ea typeface="+mn-ea"/>
              <a:cs typeface="+mn-cs"/>
            </a:rPr>
            <a:t>経常収支比率における「その他」の主な</a:t>
          </a:r>
          <a:r>
            <a:rPr lang="ja-JP" altLang="en-US" sz="1300" b="0" i="0" baseline="0">
              <a:solidFill>
                <a:sysClr val="windowText" lastClr="000000"/>
              </a:solidFill>
              <a:effectLst/>
              <a:latin typeface="+mn-lt"/>
              <a:ea typeface="+mn-ea"/>
              <a:cs typeface="+mn-cs"/>
            </a:rPr>
            <a:t>項目</a:t>
          </a:r>
          <a:r>
            <a:rPr lang="ja-JP" altLang="ja-JP" sz="1300" b="0" i="0" baseline="0">
              <a:solidFill>
                <a:sysClr val="windowText" lastClr="000000"/>
              </a:solidFill>
              <a:effectLst/>
              <a:latin typeface="+mn-lt"/>
              <a:ea typeface="+mn-ea"/>
              <a:cs typeface="+mn-cs"/>
            </a:rPr>
            <a:t>は、国民健康保険</a:t>
          </a:r>
          <a:r>
            <a:rPr lang="ja-JP" altLang="en-US" sz="1300" b="0" i="0" baseline="0">
              <a:solidFill>
                <a:sysClr val="windowText" lastClr="000000"/>
              </a:solidFill>
              <a:effectLst/>
              <a:latin typeface="+mn-lt"/>
              <a:ea typeface="+mn-ea"/>
              <a:cs typeface="+mn-cs"/>
            </a:rPr>
            <a:t>特別</a:t>
          </a:r>
          <a:r>
            <a:rPr lang="ja-JP" altLang="ja-JP" sz="1300" b="0" i="0" baseline="0">
              <a:solidFill>
                <a:sysClr val="windowText" lastClr="000000"/>
              </a:solidFill>
              <a:effectLst/>
              <a:latin typeface="+mn-lt"/>
              <a:ea typeface="+mn-ea"/>
              <a:cs typeface="+mn-cs"/>
            </a:rPr>
            <a:t>会計や介護保険</a:t>
          </a:r>
          <a:r>
            <a:rPr lang="ja-JP" altLang="en-US" sz="1300" b="0" i="0" baseline="0">
              <a:solidFill>
                <a:sysClr val="windowText" lastClr="000000"/>
              </a:solidFill>
              <a:effectLst/>
              <a:latin typeface="+mn-lt"/>
              <a:ea typeface="+mn-ea"/>
              <a:cs typeface="+mn-cs"/>
            </a:rPr>
            <a:t>特別</a:t>
          </a:r>
          <a:r>
            <a:rPr lang="ja-JP" altLang="ja-JP" sz="1300" b="0" i="0" baseline="0">
              <a:solidFill>
                <a:sysClr val="windowText" lastClr="000000"/>
              </a:solidFill>
              <a:effectLst/>
              <a:latin typeface="+mn-lt"/>
              <a:ea typeface="+mn-ea"/>
              <a:cs typeface="+mn-cs"/>
            </a:rPr>
            <a:t>会計など</a:t>
          </a:r>
          <a:r>
            <a:rPr lang="ja-JP" altLang="en-US" sz="1300" b="0" i="0" baseline="0">
              <a:solidFill>
                <a:sysClr val="windowText" lastClr="000000"/>
              </a:solidFill>
              <a:effectLst/>
              <a:latin typeface="+mn-lt"/>
              <a:ea typeface="+mn-ea"/>
              <a:cs typeface="+mn-cs"/>
            </a:rPr>
            <a:t>の</a:t>
          </a:r>
          <a:r>
            <a:rPr lang="ja-JP" altLang="ja-JP" sz="1300" b="0" i="0" baseline="0">
              <a:solidFill>
                <a:sysClr val="windowText" lastClr="000000"/>
              </a:solidFill>
              <a:effectLst/>
              <a:latin typeface="+mn-lt"/>
              <a:ea typeface="+mn-ea"/>
              <a:cs typeface="+mn-cs"/>
            </a:rPr>
            <a:t>他会計への繰出金である。前年度より</a:t>
          </a:r>
          <a:r>
            <a:rPr lang="en-US" altLang="ja-JP" sz="1300" b="0" i="0" baseline="0">
              <a:solidFill>
                <a:sysClr val="windowText" lastClr="000000"/>
              </a:solidFill>
              <a:effectLst/>
              <a:latin typeface="+mn-lt"/>
              <a:ea typeface="+mn-ea"/>
              <a:cs typeface="+mn-cs"/>
            </a:rPr>
            <a:t>0.5</a:t>
          </a:r>
          <a:r>
            <a:rPr lang="ja-JP" altLang="ja-JP" sz="1300" b="0" i="0" baseline="0">
              <a:solidFill>
                <a:sysClr val="windowText" lastClr="000000"/>
              </a:solidFill>
              <a:effectLst/>
              <a:latin typeface="+mn-lt"/>
              <a:ea typeface="+mn-ea"/>
              <a:cs typeface="+mn-cs"/>
            </a:rPr>
            <a:t>ポイント上昇した</a:t>
          </a:r>
          <a:r>
            <a:rPr lang="ja-JP" altLang="en-US" sz="1300" b="0" i="0" baseline="0">
              <a:solidFill>
                <a:sysClr val="windowText" lastClr="000000"/>
              </a:solidFill>
              <a:effectLst/>
              <a:latin typeface="+mn-lt"/>
              <a:ea typeface="+mn-ea"/>
              <a:cs typeface="+mn-cs"/>
            </a:rPr>
            <a:t>ものの、</a:t>
          </a:r>
          <a:r>
            <a:rPr lang="ja-JP" altLang="ja-JP" sz="1300" b="0" i="0" baseline="0">
              <a:solidFill>
                <a:sysClr val="windowText" lastClr="000000"/>
              </a:solidFill>
              <a:effectLst/>
              <a:latin typeface="+mn-lt"/>
              <a:ea typeface="+mn-ea"/>
              <a:cs typeface="+mn-cs"/>
            </a:rPr>
            <a:t>類似団体平均</a:t>
          </a:r>
          <a:r>
            <a:rPr lang="ja-JP" altLang="en-US" sz="1300" b="0" i="0" baseline="0">
              <a:solidFill>
                <a:sysClr val="windowText" lastClr="000000"/>
              </a:solidFill>
              <a:effectLst/>
              <a:latin typeface="+mn-lt"/>
              <a:ea typeface="+mn-ea"/>
              <a:cs typeface="+mn-cs"/>
            </a:rPr>
            <a:t>との比較では、</a:t>
          </a:r>
          <a:r>
            <a:rPr lang="en-US" altLang="ja-JP" sz="1300" b="0" i="0" baseline="0">
              <a:solidFill>
                <a:sysClr val="windowText" lastClr="000000"/>
              </a:solidFill>
              <a:effectLst/>
              <a:latin typeface="+mn-lt"/>
              <a:ea typeface="+mn-ea"/>
              <a:cs typeface="+mn-cs"/>
            </a:rPr>
            <a:t>5.3</a:t>
          </a:r>
          <a:r>
            <a:rPr lang="ja-JP" altLang="en-US" sz="1300" b="0" i="0" baseline="0">
              <a:solidFill>
                <a:sysClr val="windowText" lastClr="000000"/>
              </a:solidFill>
              <a:effectLst/>
              <a:latin typeface="+mn-lt"/>
              <a:ea typeface="+mn-ea"/>
              <a:cs typeface="+mn-cs"/>
            </a:rPr>
            <a:t>ポイント下回る結果となった。また、全国平均及び長野県平均と比較しても低い値となっている。</a:t>
          </a:r>
          <a:r>
            <a:rPr lang="ja-JP" altLang="ja-JP" sz="1300" b="0" i="0" baseline="0">
              <a:solidFill>
                <a:sysClr val="windowText" lastClr="000000"/>
              </a:solidFill>
              <a:effectLst/>
              <a:latin typeface="+mn-lt"/>
              <a:ea typeface="+mn-ea"/>
              <a:cs typeface="+mn-cs"/>
            </a:rPr>
            <a:t>今後</a:t>
          </a:r>
          <a:r>
            <a:rPr lang="ja-JP" altLang="en-US" sz="1300" b="0" i="0" baseline="0">
              <a:solidFill>
                <a:sysClr val="windowText" lastClr="000000"/>
              </a:solidFill>
              <a:effectLst/>
              <a:latin typeface="+mn-lt"/>
              <a:ea typeface="+mn-ea"/>
              <a:cs typeface="+mn-cs"/>
            </a:rPr>
            <a:t>も</a:t>
          </a:r>
          <a:r>
            <a:rPr lang="ja-JP" altLang="ja-JP" sz="1300" b="0" i="0" baseline="0">
              <a:solidFill>
                <a:sysClr val="windowText" lastClr="000000"/>
              </a:solidFill>
              <a:effectLst/>
              <a:latin typeface="+mn-lt"/>
              <a:ea typeface="+mn-ea"/>
              <a:cs typeface="+mn-cs"/>
            </a:rPr>
            <a:t>独立採算の原則に</a:t>
          </a:r>
          <a:r>
            <a:rPr lang="ja-JP" altLang="en-US" sz="1300" b="0" i="0" baseline="0">
              <a:solidFill>
                <a:sysClr val="windowText" lastClr="000000"/>
              </a:solidFill>
              <a:effectLst/>
              <a:latin typeface="+mn-lt"/>
              <a:ea typeface="+mn-ea"/>
              <a:cs typeface="+mn-cs"/>
            </a:rPr>
            <a:t>基づき、</a:t>
          </a:r>
          <a:r>
            <a:rPr lang="ja-JP" altLang="ja-JP" sz="1300" b="0" i="0" baseline="0">
              <a:solidFill>
                <a:sysClr val="windowText" lastClr="000000"/>
              </a:solidFill>
              <a:effectLst/>
              <a:latin typeface="+mn-lt"/>
              <a:ea typeface="+mn-ea"/>
              <a:cs typeface="+mn-cs"/>
            </a:rPr>
            <a:t>料金の見直しなどによる経営健全化等により、</a:t>
          </a:r>
          <a:r>
            <a:rPr lang="ja-JP" altLang="en-US" sz="1300" b="0" i="0" baseline="0">
              <a:solidFill>
                <a:sysClr val="windowText" lastClr="000000"/>
              </a:solidFill>
              <a:effectLst/>
              <a:latin typeface="+mn-lt"/>
              <a:ea typeface="+mn-ea"/>
              <a:cs typeface="+mn-cs"/>
            </a:rPr>
            <a:t>一層の抑制に努める。</a:t>
          </a:r>
          <a:endParaRPr lang="en-US" altLang="ja-JP" sz="1300" b="0" i="0" baseline="0">
            <a:solidFill>
              <a:sysClr val="windowText" lastClr="000000"/>
            </a:solidFill>
            <a:effectLst/>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149860</xdr:rowOff>
    </xdr:from>
    <xdr:to>
      <xdr:col>24</xdr:col>
      <xdr:colOff>31750</xdr:colOff>
      <xdr:row>55</xdr:row>
      <xdr:rowOff>16510</xdr:rowOff>
    </xdr:to>
    <xdr:cxnSp macro="">
      <xdr:nvCxnSpPr>
        <xdr:cNvPr id="251" name="直線コネクタ 250"/>
        <xdr:cNvCxnSpPr/>
      </xdr:nvCxnSpPr>
      <xdr:spPr>
        <a:xfrm>
          <a:off x="15671800" y="94081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134620</xdr:rowOff>
    </xdr:from>
    <xdr:to>
      <xdr:col>22</xdr:col>
      <xdr:colOff>565150</xdr:colOff>
      <xdr:row>54</xdr:row>
      <xdr:rowOff>149860</xdr:rowOff>
    </xdr:to>
    <xdr:cxnSp macro="">
      <xdr:nvCxnSpPr>
        <xdr:cNvPr id="254" name="直線コネクタ 253"/>
        <xdr:cNvCxnSpPr/>
      </xdr:nvCxnSpPr>
      <xdr:spPr>
        <a:xfrm>
          <a:off x="14782800" y="9392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0</xdr:rowOff>
    </xdr:from>
    <xdr:to>
      <xdr:col>22</xdr:col>
      <xdr:colOff>615950</xdr:colOff>
      <xdr:row>56</xdr:row>
      <xdr:rowOff>101600</xdr:rowOff>
    </xdr:to>
    <xdr:sp macro="" textlink="">
      <xdr:nvSpPr>
        <xdr:cNvPr id="255" name="フローチャート : 判断 254"/>
        <xdr:cNvSpPr/>
      </xdr:nvSpPr>
      <xdr:spPr>
        <a:xfrm>
          <a:off x="15621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86377</xdr:rowOff>
    </xdr:from>
    <xdr:ext cx="736600" cy="259045"/>
    <xdr:sp macro="" textlink="">
      <xdr:nvSpPr>
        <xdr:cNvPr id="256" name="テキスト ボックス 255"/>
        <xdr:cNvSpPr txBox="1"/>
      </xdr:nvSpPr>
      <xdr:spPr>
        <a:xfrm>
          <a:off x="15290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104140</xdr:rowOff>
    </xdr:from>
    <xdr:to>
      <xdr:col>21</xdr:col>
      <xdr:colOff>361950</xdr:colOff>
      <xdr:row>54</xdr:row>
      <xdr:rowOff>134620</xdr:rowOff>
    </xdr:to>
    <xdr:cxnSp macro="">
      <xdr:nvCxnSpPr>
        <xdr:cNvPr id="257" name="直線コネクタ 256"/>
        <xdr:cNvCxnSpPr/>
      </xdr:nvCxnSpPr>
      <xdr:spPr>
        <a:xfrm>
          <a:off x="13893800" y="9362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30480</xdr:rowOff>
    </xdr:from>
    <xdr:to>
      <xdr:col>21</xdr:col>
      <xdr:colOff>412750</xdr:colOff>
      <xdr:row>56</xdr:row>
      <xdr:rowOff>132080</xdr:rowOff>
    </xdr:to>
    <xdr:sp macro="" textlink="">
      <xdr:nvSpPr>
        <xdr:cNvPr id="258" name="フローチャート : 判断 257"/>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116857</xdr:rowOff>
    </xdr:from>
    <xdr:ext cx="762000" cy="259045"/>
    <xdr:sp macro="" textlink="">
      <xdr:nvSpPr>
        <xdr:cNvPr id="259" name="テキスト ボックス 258"/>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104140</xdr:rowOff>
    </xdr:from>
    <xdr:to>
      <xdr:col>20</xdr:col>
      <xdr:colOff>158750</xdr:colOff>
      <xdr:row>54</xdr:row>
      <xdr:rowOff>104140</xdr:rowOff>
    </xdr:to>
    <xdr:cxnSp macro="">
      <xdr:nvCxnSpPr>
        <xdr:cNvPr id="260" name="直線コネクタ 259"/>
        <xdr:cNvCxnSpPr/>
      </xdr:nvCxnSpPr>
      <xdr:spPr>
        <a:xfrm>
          <a:off x="13004800" y="9362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61" name="フローチャート : 判断 260"/>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62" name="テキスト ボックス 261"/>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63" name="フローチャート : 判断 262"/>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4" name="テキスト ボックス 263"/>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137160</xdr:rowOff>
    </xdr:from>
    <xdr:to>
      <xdr:col>24</xdr:col>
      <xdr:colOff>82550</xdr:colOff>
      <xdr:row>55</xdr:row>
      <xdr:rowOff>67310</xdr:rowOff>
    </xdr:to>
    <xdr:sp macro="" textlink="">
      <xdr:nvSpPr>
        <xdr:cNvPr id="270" name="円/楕円 269"/>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153687</xdr:rowOff>
    </xdr:from>
    <xdr:ext cx="762000" cy="259045"/>
    <xdr:sp macro="" textlink="">
      <xdr:nvSpPr>
        <xdr:cNvPr id="271" name="その他該当値テキスト"/>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99060</xdr:rowOff>
    </xdr:from>
    <xdr:to>
      <xdr:col>22</xdr:col>
      <xdr:colOff>615950</xdr:colOff>
      <xdr:row>55</xdr:row>
      <xdr:rowOff>29210</xdr:rowOff>
    </xdr:to>
    <xdr:sp macro="" textlink="">
      <xdr:nvSpPr>
        <xdr:cNvPr id="272" name="円/楕円 271"/>
        <xdr:cNvSpPr/>
      </xdr:nvSpPr>
      <xdr:spPr>
        <a:xfrm>
          <a:off x="15621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39387</xdr:rowOff>
    </xdr:from>
    <xdr:ext cx="736600" cy="259045"/>
    <xdr:sp macro="" textlink="">
      <xdr:nvSpPr>
        <xdr:cNvPr id="273" name="テキスト ボックス 272"/>
        <xdr:cNvSpPr txBox="1"/>
      </xdr:nvSpPr>
      <xdr:spPr>
        <a:xfrm>
          <a:off x="15290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83820</xdr:rowOff>
    </xdr:from>
    <xdr:to>
      <xdr:col>21</xdr:col>
      <xdr:colOff>412750</xdr:colOff>
      <xdr:row>55</xdr:row>
      <xdr:rowOff>13970</xdr:rowOff>
    </xdr:to>
    <xdr:sp macro="" textlink="">
      <xdr:nvSpPr>
        <xdr:cNvPr id="274" name="円/楕円 273"/>
        <xdr:cNvSpPr/>
      </xdr:nvSpPr>
      <xdr:spPr>
        <a:xfrm>
          <a:off x="14732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24147</xdr:rowOff>
    </xdr:from>
    <xdr:ext cx="762000" cy="259045"/>
    <xdr:sp macro="" textlink="">
      <xdr:nvSpPr>
        <xdr:cNvPr id="275" name="テキスト ボックス 274"/>
        <xdr:cNvSpPr txBox="1"/>
      </xdr:nvSpPr>
      <xdr:spPr>
        <a:xfrm>
          <a:off x="14401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53340</xdr:rowOff>
    </xdr:from>
    <xdr:to>
      <xdr:col>20</xdr:col>
      <xdr:colOff>209550</xdr:colOff>
      <xdr:row>54</xdr:row>
      <xdr:rowOff>154940</xdr:rowOff>
    </xdr:to>
    <xdr:sp macro="" textlink="">
      <xdr:nvSpPr>
        <xdr:cNvPr id="276" name="円/楕円 275"/>
        <xdr:cNvSpPr/>
      </xdr:nvSpPr>
      <xdr:spPr>
        <a:xfrm>
          <a:off x="13843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165117</xdr:rowOff>
    </xdr:from>
    <xdr:ext cx="762000" cy="259045"/>
    <xdr:sp macro="" textlink="">
      <xdr:nvSpPr>
        <xdr:cNvPr id="277" name="テキスト ボックス 276"/>
        <xdr:cNvSpPr txBox="1"/>
      </xdr:nvSpPr>
      <xdr:spPr>
        <a:xfrm>
          <a:off x="13512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53340</xdr:rowOff>
    </xdr:from>
    <xdr:to>
      <xdr:col>19</xdr:col>
      <xdr:colOff>6350</xdr:colOff>
      <xdr:row>54</xdr:row>
      <xdr:rowOff>154940</xdr:rowOff>
    </xdr:to>
    <xdr:sp macro="" textlink="">
      <xdr:nvSpPr>
        <xdr:cNvPr id="278" name="円/楕円 277"/>
        <xdr:cNvSpPr/>
      </xdr:nvSpPr>
      <xdr:spPr>
        <a:xfrm>
          <a:off x="12954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165117</xdr:rowOff>
    </xdr:from>
    <xdr:ext cx="762000" cy="259045"/>
    <xdr:sp macro="" textlink="">
      <xdr:nvSpPr>
        <xdr:cNvPr id="279" name="テキスト ボックス 278"/>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ysClr val="windowText" lastClr="000000"/>
              </a:solidFill>
              <a:effectLst/>
              <a:latin typeface="+mn-lt"/>
              <a:ea typeface="+mn-ea"/>
              <a:cs typeface="+mn-cs"/>
            </a:rPr>
            <a:t>前年度</a:t>
          </a:r>
          <a:r>
            <a:rPr lang="ja-JP" altLang="en-US" sz="1200" b="0" i="0" baseline="0">
              <a:solidFill>
                <a:sysClr val="windowText" lastClr="000000"/>
              </a:solidFill>
              <a:effectLst/>
              <a:latin typeface="+mn-lt"/>
              <a:ea typeface="+mn-ea"/>
              <a:cs typeface="+mn-cs"/>
            </a:rPr>
            <a:t>と比較して</a:t>
          </a:r>
          <a:r>
            <a:rPr lang="en-US" altLang="ja-JP" sz="1200" b="0" i="0" baseline="0">
              <a:solidFill>
                <a:sysClr val="windowText" lastClr="000000"/>
              </a:solidFill>
              <a:effectLst/>
              <a:latin typeface="+mn-lt"/>
              <a:ea typeface="+mn-ea"/>
              <a:cs typeface="+mn-cs"/>
            </a:rPr>
            <a:t>0.9</a:t>
          </a:r>
          <a:r>
            <a:rPr lang="ja-JP" altLang="en-US" sz="1200" b="0" i="0" baseline="0">
              <a:solidFill>
                <a:sysClr val="windowText" lastClr="000000"/>
              </a:solidFill>
              <a:effectLst/>
              <a:latin typeface="+mn-lt"/>
              <a:ea typeface="+mn-ea"/>
              <a:cs typeface="+mn-cs"/>
            </a:rPr>
            <a:t>ポイント増加し、</a:t>
          </a:r>
          <a:r>
            <a:rPr lang="ja-JP" altLang="ja-JP" sz="1200" b="0" i="0" baseline="0">
              <a:solidFill>
                <a:sysClr val="windowText" lastClr="000000"/>
              </a:solidFill>
              <a:effectLst/>
              <a:latin typeface="+mn-lt"/>
              <a:ea typeface="+mn-ea"/>
              <a:cs typeface="+mn-cs"/>
            </a:rPr>
            <a:t>類似団体内で下位となっている。</a:t>
          </a:r>
          <a:r>
            <a:rPr lang="ja-JP" altLang="en-US" sz="1200" b="0" i="0" baseline="0">
              <a:solidFill>
                <a:sysClr val="windowText" lastClr="000000"/>
              </a:solidFill>
              <a:effectLst/>
              <a:latin typeface="+mn-lt"/>
              <a:ea typeface="+mn-ea"/>
              <a:cs typeface="+mn-cs"/>
            </a:rPr>
            <a:t>また、全国平均及び長野県平均と比較しても高い値となっている。</a:t>
          </a:r>
          <a:r>
            <a:rPr lang="ja-JP" altLang="ja-JP" sz="1200" b="0" i="0" baseline="0">
              <a:solidFill>
                <a:sysClr val="windowText" lastClr="000000"/>
              </a:solidFill>
              <a:effectLst/>
              <a:latin typeface="+mn-lt"/>
              <a:ea typeface="+mn-ea"/>
              <a:cs typeface="+mn-cs"/>
            </a:rPr>
            <a:t>下水道事業への補助金や伊那中央行政組合が運営する伊那中央病院への負担金、上伊那広域連合への負担金が多額になっている</a:t>
          </a:r>
          <a:r>
            <a:rPr lang="ja-JP" altLang="en-US" sz="1200" b="0" i="0" baseline="0">
              <a:solidFill>
                <a:sysClr val="windowText" lastClr="000000"/>
              </a:solidFill>
              <a:effectLst/>
              <a:latin typeface="+mn-lt"/>
              <a:ea typeface="+mn-ea"/>
              <a:cs typeface="+mn-cs"/>
            </a:rPr>
            <a:t>ことが要因であり、</a:t>
          </a:r>
          <a:r>
            <a:rPr lang="ja-JP" altLang="ja-JP" sz="1200" b="0" i="0" baseline="0">
              <a:solidFill>
                <a:sysClr val="windowText" lastClr="000000"/>
              </a:solidFill>
              <a:effectLst/>
              <a:latin typeface="+mn-lt"/>
              <a:ea typeface="+mn-ea"/>
              <a:cs typeface="+mn-cs"/>
            </a:rPr>
            <a:t>市財政の大きな特徴となっている。引き続き、負担金・補助金の交付先が適当な事業を行っているのかなどについて検証を行い、適正な事業運営を求めてい</a:t>
          </a:r>
          <a:r>
            <a:rPr lang="ja-JP" altLang="en-US" sz="1200" b="0" i="0" baseline="0">
              <a:solidFill>
                <a:sysClr val="windowText" lastClr="000000"/>
              </a:solidFill>
              <a:effectLst/>
              <a:latin typeface="+mn-lt"/>
              <a:ea typeface="+mn-ea"/>
              <a:cs typeface="+mn-cs"/>
            </a:rPr>
            <a:t>く</a:t>
          </a:r>
          <a:r>
            <a:rPr lang="ja-JP"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46990</xdr:rowOff>
    </xdr:to>
    <xdr:cxnSp macro="">
      <xdr:nvCxnSpPr>
        <xdr:cNvPr id="304" name="直線コネクタ 303"/>
        <xdr:cNvCxnSpPr/>
      </xdr:nvCxnSpPr>
      <xdr:spPr>
        <a:xfrm flipV="1">
          <a:off x="16510000" y="577799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19067</xdr:rowOff>
    </xdr:from>
    <xdr:ext cx="762000" cy="259045"/>
    <xdr:sp macro="" textlink="">
      <xdr:nvSpPr>
        <xdr:cNvPr id="305" name="補助費等最小値テキスト"/>
        <xdr:cNvSpPr txBox="1"/>
      </xdr:nvSpPr>
      <xdr:spPr>
        <a:xfrm>
          <a:off x="16598900" y="670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39</xdr:row>
      <xdr:rowOff>46990</xdr:rowOff>
    </xdr:from>
    <xdr:to>
      <xdr:col>24</xdr:col>
      <xdr:colOff>120650</xdr:colOff>
      <xdr:row>39</xdr:row>
      <xdr:rowOff>46990</xdr:rowOff>
    </xdr:to>
    <xdr:cxnSp macro="">
      <xdr:nvCxnSpPr>
        <xdr:cNvPr id="306" name="直線コネクタ 305"/>
        <xdr:cNvCxnSpPr/>
      </xdr:nvCxnSpPr>
      <xdr:spPr>
        <a:xfrm>
          <a:off x="16421100" y="673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7"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08" name="直線コネクタ 307"/>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5842</xdr:rowOff>
    </xdr:from>
    <xdr:to>
      <xdr:col>24</xdr:col>
      <xdr:colOff>31750</xdr:colOff>
      <xdr:row>39</xdr:row>
      <xdr:rowOff>46990</xdr:rowOff>
    </xdr:to>
    <xdr:cxnSp macro="">
      <xdr:nvCxnSpPr>
        <xdr:cNvPr id="309" name="直線コネクタ 308"/>
        <xdr:cNvCxnSpPr/>
      </xdr:nvCxnSpPr>
      <xdr:spPr>
        <a:xfrm>
          <a:off x="15671800" y="669239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140733</xdr:rowOff>
    </xdr:from>
    <xdr:ext cx="762000" cy="259045"/>
    <xdr:sp macro="" textlink="">
      <xdr:nvSpPr>
        <xdr:cNvPr id="310" name="補助費等平均値テキスト"/>
        <xdr:cNvSpPr txBox="1"/>
      </xdr:nvSpPr>
      <xdr:spPr>
        <a:xfrm>
          <a:off x="16598900" y="597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124206</xdr:rowOff>
    </xdr:from>
    <xdr:to>
      <xdr:col>24</xdr:col>
      <xdr:colOff>82550</xdr:colOff>
      <xdr:row>36</xdr:row>
      <xdr:rowOff>54356</xdr:rowOff>
    </xdr:to>
    <xdr:sp macro="" textlink="">
      <xdr:nvSpPr>
        <xdr:cNvPr id="311" name="フローチャート : 判断 310"/>
        <xdr:cNvSpPr/>
      </xdr:nvSpPr>
      <xdr:spPr>
        <a:xfrm>
          <a:off x="164592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5842</xdr:rowOff>
    </xdr:from>
    <xdr:to>
      <xdr:col>22</xdr:col>
      <xdr:colOff>565150</xdr:colOff>
      <xdr:row>39</xdr:row>
      <xdr:rowOff>33274</xdr:rowOff>
    </xdr:to>
    <xdr:cxnSp macro="">
      <xdr:nvCxnSpPr>
        <xdr:cNvPr id="312" name="直線コネクタ 311"/>
        <xdr:cNvCxnSpPr/>
      </xdr:nvCxnSpPr>
      <xdr:spPr>
        <a:xfrm flipV="1">
          <a:off x="14782800" y="66923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3" name="フローチャート : 判断 312"/>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14" name="テキスト ボックス 313"/>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33274</xdr:rowOff>
    </xdr:from>
    <xdr:to>
      <xdr:col>21</xdr:col>
      <xdr:colOff>361950</xdr:colOff>
      <xdr:row>39</xdr:row>
      <xdr:rowOff>88138</xdr:rowOff>
    </xdr:to>
    <xdr:cxnSp macro="">
      <xdr:nvCxnSpPr>
        <xdr:cNvPr id="315" name="直線コネクタ 314"/>
        <xdr:cNvCxnSpPr/>
      </xdr:nvCxnSpPr>
      <xdr:spPr>
        <a:xfrm flipV="1">
          <a:off x="13893800" y="67198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44196</xdr:rowOff>
    </xdr:from>
    <xdr:to>
      <xdr:col>21</xdr:col>
      <xdr:colOff>412750</xdr:colOff>
      <xdr:row>36</xdr:row>
      <xdr:rowOff>145796</xdr:rowOff>
    </xdr:to>
    <xdr:sp macro="" textlink="">
      <xdr:nvSpPr>
        <xdr:cNvPr id="316" name="フローチャート : 判断 315"/>
        <xdr:cNvSpPr/>
      </xdr:nvSpPr>
      <xdr:spPr>
        <a:xfrm>
          <a:off x="14732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155973</xdr:rowOff>
    </xdr:from>
    <xdr:ext cx="762000" cy="259045"/>
    <xdr:sp macro="" textlink="">
      <xdr:nvSpPr>
        <xdr:cNvPr id="317" name="テキスト ボックス 316"/>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65278</xdr:rowOff>
    </xdr:from>
    <xdr:to>
      <xdr:col>20</xdr:col>
      <xdr:colOff>158750</xdr:colOff>
      <xdr:row>39</xdr:row>
      <xdr:rowOff>88138</xdr:rowOff>
    </xdr:to>
    <xdr:cxnSp macro="">
      <xdr:nvCxnSpPr>
        <xdr:cNvPr id="318" name="直線コネクタ 317"/>
        <xdr:cNvCxnSpPr/>
      </xdr:nvCxnSpPr>
      <xdr:spPr>
        <a:xfrm>
          <a:off x="13004800" y="67518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9" name="フローチャート : 判断 318"/>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20" name="テキスト ボックス 319"/>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21" name="フローチャート : 判断 320"/>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22" name="テキスト ボックス 321"/>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167640</xdr:rowOff>
    </xdr:from>
    <xdr:to>
      <xdr:col>24</xdr:col>
      <xdr:colOff>82550</xdr:colOff>
      <xdr:row>39</xdr:row>
      <xdr:rowOff>97790</xdr:rowOff>
    </xdr:to>
    <xdr:sp macro="" textlink="">
      <xdr:nvSpPr>
        <xdr:cNvPr id="328" name="円/楕円 327"/>
        <xdr:cNvSpPr/>
      </xdr:nvSpPr>
      <xdr:spPr>
        <a:xfrm>
          <a:off x="16459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76217</xdr:rowOff>
    </xdr:from>
    <xdr:ext cx="762000" cy="259045"/>
    <xdr:sp macro="" textlink="">
      <xdr:nvSpPr>
        <xdr:cNvPr id="329" name="補助費等該当値テキスト"/>
        <xdr:cNvSpPr txBox="1"/>
      </xdr:nvSpPr>
      <xdr:spPr>
        <a:xfrm>
          <a:off x="16598900" y="659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126492</xdr:rowOff>
    </xdr:from>
    <xdr:to>
      <xdr:col>22</xdr:col>
      <xdr:colOff>615950</xdr:colOff>
      <xdr:row>39</xdr:row>
      <xdr:rowOff>56642</xdr:rowOff>
    </xdr:to>
    <xdr:sp macro="" textlink="">
      <xdr:nvSpPr>
        <xdr:cNvPr id="330" name="円/楕円 329"/>
        <xdr:cNvSpPr/>
      </xdr:nvSpPr>
      <xdr:spPr>
        <a:xfrm>
          <a:off x="15621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41419</xdr:rowOff>
    </xdr:from>
    <xdr:ext cx="736600" cy="259045"/>
    <xdr:sp macro="" textlink="">
      <xdr:nvSpPr>
        <xdr:cNvPr id="331" name="テキスト ボックス 330"/>
        <xdr:cNvSpPr txBox="1"/>
      </xdr:nvSpPr>
      <xdr:spPr>
        <a:xfrm>
          <a:off x="15290800" y="672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153924</xdr:rowOff>
    </xdr:from>
    <xdr:to>
      <xdr:col>21</xdr:col>
      <xdr:colOff>412750</xdr:colOff>
      <xdr:row>39</xdr:row>
      <xdr:rowOff>84074</xdr:rowOff>
    </xdr:to>
    <xdr:sp macro="" textlink="">
      <xdr:nvSpPr>
        <xdr:cNvPr id="332" name="円/楕円 331"/>
        <xdr:cNvSpPr/>
      </xdr:nvSpPr>
      <xdr:spPr>
        <a:xfrm>
          <a:off x="14732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68851</xdr:rowOff>
    </xdr:from>
    <xdr:ext cx="762000" cy="259045"/>
    <xdr:sp macro="" textlink="">
      <xdr:nvSpPr>
        <xdr:cNvPr id="333" name="テキスト ボックス 332"/>
        <xdr:cNvSpPr txBox="1"/>
      </xdr:nvSpPr>
      <xdr:spPr>
        <a:xfrm>
          <a:off x="14401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37338</xdr:rowOff>
    </xdr:from>
    <xdr:to>
      <xdr:col>20</xdr:col>
      <xdr:colOff>209550</xdr:colOff>
      <xdr:row>39</xdr:row>
      <xdr:rowOff>138938</xdr:rowOff>
    </xdr:to>
    <xdr:sp macro="" textlink="">
      <xdr:nvSpPr>
        <xdr:cNvPr id="334" name="円/楕円 333"/>
        <xdr:cNvSpPr/>
      </xdr:nvSpPr>
      <xdr:spPr>
        <a:xfrm>
          <a:off x="13843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123715</xdr:rowOff>
    </xdr:from>
    <xdr:ext cx="762000" cy="259045"/>
    <xdr:sp macro="" textlink="">
      <xdr:nvSpPr>
        <xdr:cNvPr id="335" name="テキスト ボックス 334"/>
        <xdr:cNvSpPr txBox="1"/>
      </xdr:nvSpPr>
      <xdr:spPr>
        <a:xfrm>
          <a:off x="13512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14478</xdr:rowOff>
    </xdr:from>
    <xdr:to>
      <xdr:col>19</xdr:col>
      <xdr:colOff>6350</xdr:colOff>
      <xdr:row>39</xdr:row>
      <xdr:rowOff>116078</xdr:rowOff>
    </xdr:to>
    <xdr:sp macro="" textlink="">
      <xdr:nvSpPr>
        <xdr:cNvPr id="336" name="円/楕円 335"/>
        <xdr:cNvSpPr/>
      </xdr:nvSpPr>
      <xdr:spPr>
        <a:xfrm>
          <a:off x="12954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100855</xdr:rowOff>
    </xdr:from>
    <xdr:ext cx="762000" cy="259045"/>
    <xdr:sp macro="" textlink="">
      <xdr:nvSpPr>
        <xdr:cNvPr id="337" name="テキスト ボックス 336"/>
        <xdr:cNvSpPr txBox="1"/>
      </xdr:nvSpPr>
      <xdr:spPr>
        <a:xfrm>
          <a:off x="12623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tx1"/>
              </a:solidFill>
              <a:effectLst/>
              <a:latin typeface="+mn-lt"/>
              <a:ea typeface="+mn-ea"/>
              <a:cs typeface="+mn-cs"/>
            </a:rPr>
            <a:t>財政健全化</a:t>
          </a:r>
          <a:r>
            <a:rPr lang="ja-JP" altLang="en-US" sz="1300" b="0" i="0" baseline="0">
              <a:solidFill>
                <a:schemeClr val="tx1"/>
              </a:solidFill>
              <a:effectLst/>
              <a:latin typeface="+mn-lt"/>
              <a:ea typeface="+mn-ea"/>
              <a:cs typeface="+mn-cs"/>
            </a:rPr>
            <a:t>の取組により、</a:t>
          </a:r>
          <a:r>
            <a:rPr lang="ja-JP" altLang="ja-JP" sz="1300" b="0" i="0" baseline="0">
              <a:solidFill>
                <a:schemeClr val="tx1"/>
              </a:solidFill>
              <a:effectLst/>
              <a:latin typeface="+mn-lt"/>
              <a:ea typeface="+mn-ea"/>
              <a:cs typeface="+mn-cs"/>
            </a:rPr>
            <a:t>公債費の総額は着実に減少してきているが、類似団体</a:t>
          </a:r>
          <a:r>
            <a:rPr lang="ja-JP" altLang="en-US" sz="1300" b="0" i="0" baseline="0">
              <a:solidFill>
                <a:schemeClr val="tx1"/>
              </a:solidFill>
              <a:effectLst/>
              <a:latin typeface="+mn-lt"/>
              <a:ea typeface="+mn-ea"/>
              <a:cs typeface="+mn-cs"/>
            </a:rPr>
            <a:t>、全国平均及び長野県平均と</a:t>
          </a:r>
          <a:r>
            <a:rPr lang="ja-JP" altLang="ja-JP" sz="1300" b="0" i="0" baseline="0">
              <a:solidFill>
                <a:schemeClr val="tx1"/>
              </a:solidFill>
              <a:effectLst/>
              <a:latin typeface="+mn-lt"/>
              <a:ea typeface="+mn-ea"/>
              <a:cs typeface="+mn-cs"/>
            </a:rPr>
            <a:t>比較</a:t>
          </a:r>
          <a:r>
            <a:rPr lang="ja-JP" altLang="en-US" sz="1300" b="0" i="0" baseline="0">
              <a:solidFill>
                <a:schemeClr val="tx1"/>
              </a:solidFill>
              <a:effectLst/>
              <a:latin typeface="+mn-lt"/>
              <a:ea typeface="+mn-ea"/>
              <a:cs typeface="+mn-cs"/>
            </a:rPr>
            <a:t>すると</a:t>
          </a:r>
          <a:r>
            <a:rPr lang="ja-JP" altLang="ja-JP" sz="1300" b="0" i="0" baseline="0">
              <a:solidFill>
                <a:schemeClr val="tx1"/>
              </a:solidFill>
              <a:effectLst/>
              <a:latin typeface="+mn-lt"/>
              <a:ea typeface="+mn-ea"/>
              <a:cs typeface="+mn-cs"/>
            </a:rPr>
            <a:t>依然</a:t>
          </a:r>
          <a:r>
            <a:rPr lang="ja-JP" altLang="en-US" sz="1300" b="0" i="0" baseline="0">
              <a:solidFill>
                <a:schemeClr val="tx1"/>
              </a:solidFill>
              <a:effectLst/>
              <a:latin typeface="+mn-lt"/>
              <a:ea typeface="+mn-ea"/>
              <a:cs typeface="+mn-cs"/>
            </a:rPr>
            <a:t>として</a:t>
          </a:r>
          <a:r>
            <a:rPr lang="ja-JP" altLang="ja-JP" sz="1300" b="0" i="0" baseline="0">
              <a:solidFill>
                <a:schemeClr val="tx1"/>
              </a:solidFill>
              <a:effectLst/>
              <a:latin typeface="+mn-lt"/>
              <a:ea typeface="+mn-ea"/>
              <a:cs typeface="+mn-cs"/>
            </a:rPr>
            <a:t>高い値となっている。引き続き、数値改善のため、新規地方債の発行に当たっては、事業の優先度を十分検討した上で、交付税措置率の高い起債を活用するとともに、毎年の借入額</a:t>
          </a:r>
          <a:r>
            <a:rPr lang="ja-JP" altLang="en-US" sz="1300" b="0" i="0" baseline="0">
              <a:solidFill>
                <a:schemeClr val="tx1"/>
              </a:solidFill>
              <a:effectLst/>
              <a:latin typeface="+mn-lt"/>
              <a:ea typeface="+mn-ea"/>
              <a:cs typeface="+mn-cs"/>
            </a:rPr>
            <a:t>を</a:t>
          </a:r>
          <a:r>
            <a:rPr lang="ja-JP" altLang="ja-JP" sz="1300" b="0" i="0" baseline="0">
              <a:solidFill>
                <a:schemeClr val="tx1"/>
              </a:solidFill>
              <a:effectLst/>
              <a:latin typeface="+mn-lt"/>
              <a:ea typeface="+mn-ea"/>
              <a:cs typeface="+mn-cs"/>
            </a:rPr>
            <a:t>元金償還額</a:t>
          </a:r>
          <a:r>
            <a:rPr lang="ja-JP" altLang="en-US" sz="1300" b="0" i="0" baseline="0">
              <a:solidFill>
                <a:schemeClr val="tx1"/>
              </a:solidFill>
              <a:effectLst/>
              <a:latin typeface="+mn-lt"/>
              <a:ea typeface="+mn-ea"/>
              <a:cs typeface="+mn-cs"/>
            </a:rPr>
            <a:t>未満に抑えることを徹底し、抑制に努める。</a:t>
          </a:r>
          <a:endParaRPr lang="ja-JP" altLang="ja-JP" sz="1300">
            <a:solidFill>
              <a:schemeClr val="tx1"/>
            </a:solidFill>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7" name="直線コネクタ 366"/>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8"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9" name="直線コネクタ 368"/>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70"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71" name="直線コネクタ 370"/>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128632</xdr:rowOff>
    </xdr:from>
    <xdr:to>
      <xdr:col>7</xdr:col>
      <xdr:colOff>15875</xdr:colOff>
      <xdr:row>77</xdr:row>
      <xdr:rowOff>154758</xdr:rowOff>
    </xdr:to>
    <xdr:cxnSp macro="">
      <xdr:nvCxnSpPr>
        <xdr:cNvPr id="372" name="直線コネクタ 371"/>
        <xdr:cNvCxnSpPr/>
      </xdr:nvCxnSpPr>
      <xdr:spPr>
        <a:xfrm>
          <a:off x="3987800" y="13330282"/>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87828</xdr:rowOff>
    </xdr:from>
    <xdr:ext cx="762000" cy="259045"/>
    <xdr:sp macro="" textlink="">
      <xdr:nvSpPr>
        <xdr:cNvPr id="373"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4" name="フローチャート : 判断 373"/>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128632</xdr:rowOff>
    </xdr:from>
    <xdr:to>
      <xdr:col>5</xdr:col>
      <xdr:colOff>549275</xdr:colOff>
      <xdr:row>78</xdr:row>
      <xdr:rowOff>29029</xdr:rowOff>
    </xdr:to>
    <xdr:cxnSp macro="">
      <xdr:nvCxnSpPr>
        <xdr:cNvPr id="375" name="直線コネクタ 374"/>
        <xdr:cNvCxnSpPr/>
      </xdr:nvCxnSpPr>
      <xdr:spPr>
        <a:xfrm flipV="1">
          <a:off x="3098800" y="13330282"/>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105592</xdr:rowOff>
    </xdr:from>
    <xdr:to>
      <xdr:col>5</xdr:col>
      <xdr:colOff>600075</xdr:colOff>
      <xdr:row>77</xdr:row>
      <xdr:rowOff>35742</xdr:rowOff>
    </xdr:to>
    <xdr:sp macro="" textlink="">
      <xdr:nvSpPr>
        <xdr:cNvPr id="376" name="フローチャート : 判断 375"/>
        <xdr:cNvSpPr/>
      </xdr:nvSpPr>
      <xdr:spPr>
        <a:xfrm>
          <a:off x="3937000" y="131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45918</xdr:rowOff>
    </xdr:from>
    <xdr:ext cx="736600" cy="259045"/>
    <xdr:sp macro="" textlink="">
      <xdr:nvSpPr>
        <xdr:cNvPr id="377" name="テキスト ボックス 376"/>
        <xdr:cNvSpPr txBox="1"/>
      </xdr:nvSpPr>
      <xdr:spPr>
        <a:xfrm>
          <a:off x="3606800" y="1290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29029</xdr:rowOff>
    </xdr:from>
    <xdr:to>
      <xdr:col>4</xdr:col>
      <xdr:colOff>346075</xdr:colOff>
      <xdr:row>78</xdr:row>
      <xdr:rowOff>94343</xdr:rowOff>
    </xdr:to>
    <xdr:cxnSp macro="">
      <xdr:nvCxnSpPr>
        <xdr:cNvPr id="378" name="直線コネクタ 377"/>
        <xdr:cNvCxnSpPr/>
      </xdr:nvCxnSpPr>
      <xdr:spPr>
        <a:xfrm flipV="1">
          <a:off x="2209800" y="134021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118655</xdr:rowOff>
    </xdr:from>
    <xdr:to>
      <xdr:col>4</xdr:col>
      <xdr:colOff>396875</xdr:colOff>
      <xdr:row>77</xdr:row>
      <xdr:rowOff>48805</xdr:rowOff>
    </xdr:to>
    <xdr:sp macro="" textlink="">
      <xdr:nvSpPr>
        <xdr:cNvPr id="379" name="フローチャート : 判断 378"/>
        <xdr:cNvSpPr/>
      </xdr:nvSpPr>
      <xdr:spPr>
        <a:xfrm>
          <a:off x="3048000" y="1314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58981</xdr:rowOff>
    </xdr:from>
    <xdr:ext cx="762000" cy="259045"/>
    <xdr:sp macro="" textlink="">
      <xdr:nvSpPr>
        <xdr:cNvPr id="380" name="テキスト ボックス 379"/>
        <xdr:cNvSpPr txBox="1"/>
      </xdr:nvSpPr>
      <xdr:spPr>
        <a:xfrm>
          <a:off x="2717800" y="1291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81280</xdr:rowOff>
    </xdr:from>
    <xdr:to>
      <xdr:col>3</xdr:col>
      <xdr:colOff>142875</xdr:colOff>
      <xdr:row>78</xdr:row>
      <xdr:rowOff>94343</xdr:rowOff>
    </xdr:to>
    <xdr:cxnSp macro="">
      <xdr:nvCxnSpPr>
        <xdr:cNvPr id="381" name="直線コネクタ 380"/>
        <xdr:cNvCxnSpPr/>
      </xdr:nvCxnSpPr>
      <xdr:spPr>
        <a:xfrm>
          <a:off x="1320800" y="134543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144780</xdr:rowOff>
    </xdr:from>
    <xdr:to>
      <xdr:col>3</xdr:col>
      <xdr:colOff>193675</xdr:colOff>
      <xdr:row>77</xdr:row>
      <xdr:rowOff>74930</xdr:rowOff>
    </xdr:to>
    <xdr:sp macro="" textlink="">
      <xdr:nvSpPr>
        <xdr:cNvPr id="382" name="フローチャート : 判断 381"/>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85107</xdr:rowOff>
    </xdr:from>
    <xdr:ext cx="762000" cy="259045"/>
    <xdr:sp macro="" textlink="">
      <xdr:nvSpPr>
        <xdr:cNvPr id="383" name="テキスト ボックス 382"/>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157843</xdr:rowOff>
    </xdr:from>
    <xdr:to>
      <xdr:col>1</xdr:col>
      <xdr:colOff>676275</xdr:colOff>
      <xdr:row>77</xdr:row>
      <xdr:rowOff>87993</xdr:rowOff>
    </xdr:to>
    <xdr:sp macro="" textlink="">
      <xdr:nvSpPr>
        <xdr:cNvPr id="384" name="フローチャート : 判断 383"/>
        <xdr:cNvSpPr/>
      </xdr:nvSpPr>
      <xdr:spPr>
        <a:xfrm>
          <a:off x="1270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98170</xdr:rowOff>
    </xdr:from>
    <xdr:ext cx="762000" cy="259045"/>
    <xdr:sp macro="" textlink="">
      <xdr:nvSpPr>
        <xdr:cNvPr id="385" name="テキスト ボックス 384"/>
        <xdr:cNvSpPr txBox="1"/>
      </xdr:nvSpPr>
      <xdr:spPr>
        <a:xfrm>
          <a:off x="939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103958</xdr:rowOff>
    </xdr:from>
    <xdr:to>
      <xdr:col>7</xdr:col>
      <xdr:colOff>66675</xdr:colOff>
      <xdr:row>78</xdr:row>
      <xdr:rowOff>34108</xdr:rowOff>
    </xdr:to>
    <xdr:sp macro="" textlink="">
      <xdr:nvSpPr>
        <xdr:cNvPr id="391" name="円/楕円 390"/>
        <xdr:cNvSpPr/>
      </xdr:nvSpPr>
      <xdr:spPr>
        <a:xfrm>
          <a:off x="47752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76035</xdr:rowOff>
    </xdr:from>
    <xdr:ext cx="762000" cy="259045"/>
    <xdr:sp macro="" textlink="">
      <xdr:nvSpPr>
        <xdr:cNvPr id="392" name="公債費該当値テキスト"/>
        <xdr:cNvSpPr txBox="1"/>
      </xdr:nvSpPr>
      <xdr:spPr>
        <a:xfrm>
          <a:off x="4914900" y="132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77832</xdr:rowOff>
    </xdr:from>
    <xdr:to>
      <xdr:col>5</xdr:col>
      <xdr:colOff>600075</xdr:colOff>
      <xdr:row>78</xdr:row>
      <xdr:rowOff>7982</xdr:rowOff>
    </xdr:to>
    <xdr:sp macro="" textlink="">
      <xdr:nvSpPr>
        <xdr:cNvPr id="393" name="円/楕円 392"/>
        <xdr:cNvSpPr/>
      </xdr:nvSpPr>
      <xdr:spPr>
        <a:xfrm>
          <a:off x="3937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164209</xdr:rowOff>
    </xdr:from>
    <xdr:ext cx="736600" cy="259045"/>
    <xdr:sp macro="" textlink="">
      <xdr:nvSpPr>
        <xdr:cNvPr id="394" name="テキスト ボックス 393"/>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149679</xdr:rowOff>
    </xdr:from>
    <xdr:to>
      <xdr:col>4</xdr:col>
      <xdr:colOff>396875</xdr:colOff>
      <xdr:row>78</xdr:row>
      <xdr:rowOff>79829</xdr:rowOff>
    </xdr:to>
    <xdr:sp macro="" textlink="">
      <xdr:nvSpPr>
        <xdr:cNvPr id="395" name="円/楕円 394"/>
        <xdr:cNvSpPr/>
      </xdr:nvSpPr>
      <xdr:spPr>
        <a:xfrm>
          <a:off x="3048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64606</xdr:rowOff>
    </xdr:from>
    <xdr:ext cx="762000" cy="259045"/>
    <xdr:sp macro="" textlink="">
      <xdr:nvSpPr>
        <xdr:cNvPr id="396" name="テキスト ボックス 395"/>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43543</xdr:rowOff>
    </xdr:from>
    <xdr:to>
      <xdr:col>3</xdr:col>
      <xdr:colOff>193675</xdr:colOff>
      <xdr:row>78</xdr:row>
      <xdr:rowOff>145143</xdr:rowOff>
    </xdr:to>
    <xdr:sp macro="" textlink="">
      <xdr:nvSpPr>
        <xdr:cNvPr id="397" name="円/楕円 396"/>
        <xdr:cNvSpPr/>
      </xdr:nvSpPr>
      <xdr:spPr>
        <a:xfrm>
          <a:off x="2159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129920</xdr:rowOff>
    </xdr:from>
    <xdr:ext cx="762000" cy="259045"/>
    <xdr:sp macro="" textlink="">
      <xdr:nvSpPr>
        <xdr:cNvPr id="398" name="テキスト ボックス 397"/>
        <xdr:cNvSpPr txBox="1"/>
      </xdr:nvSpPr>
      <xdr:spPr>
        <a:xfrm>
          <a:off x="1828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99" name="円/楕円 398"/>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400" name="テキスト ボックス 399"/>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ysClr val="windowText" lastClr="000000"/>
              </a:solidFill>
              <a:effectLst/>
              <a:latin typeface="+mn-lt"/>
              <a:ea typeface="+mn-ea"/>
              <a:cs typeface="+mn-cs"/>
            </a:rPr>
            <a:t>前年度に比べ</a:t>
          </a:r>
          <a:r>
            <a:rPr lang="en-US" altLang="ja-JP" sz="1200" b="0" i="0" baseline="0">
              <a:solidFill>
                <a:sysClr val="windowText" lastClr="000000"/>
              </a:solidFill>
              <a:effectLst/>
              <a:latin typeface="+mn-lt"/>
              <a:ea typeface="+mn-ea"/>
              <a:cs typeface="+mn-cs"/>
            </a:rPr>
            <a:t>1.8</a:t>
          </a:r>
          <a:r>
            <a:rPr lang="ja-JP" altLang="ja-JP" sz="1200" b="0" i="0" baseline="0">
              <a:solidFill>
                <a:sysClr val="windowText" lastClr="000000"/>
              </a:solidFill>
              <a:effectLst/>
              <a:latin typeface="+mn-lt"/>
              <a:ea typeface="+mn-ea"/>
              <a:cs typeface="+mn-cs"/>
            </a:rPr>
            <a:t>ポイント</a:t>
          </a:r>
          <a:r>
            <a:rPr lang="ja-JP" altLang="en-US" sz="1200" b="0" i="0" baseline="0">
              <a:solidFill>
                <a:sysClr val="windowText" lastClr="000000"/>
              </a:solidFill>
              <a:effectLst/>
              <a:latin typeface="+mn-lt"/>
              <a:ea typeface="+mn-ea"/>
              <a:cs typeface="+mn-cs"/>
            </a:rPr>
            <a:t>増加</a:t>
          </a:r>
          <a:r>
            <a:rPr lang="ja-JP" altLang="ja-JP" sz="1200" b="0" i="0" baseline="0">
              <a:solidFill>
                <a:sysClr val="windowText" lastClr="000000"/>
              </a:solidFill>
              <a:effectLst/>
              <a:latin typeface="+mn-lt"/>
              <a:ea typeface="+mn-ea"/>
              <a:cs typeface="+mn-cs"/>
            </a:rPr>
            <a:t>し</a:t>
          </a:r>
          <a:r>
            <a:rPr lang="ja-JP" altLang="en-US" sz="1200" b="0" i="0" baseline="0">
              <a:solidFill>
                <a:sysClr val="windowText" lastClr="000000"/>
              </a:solidFill>
              <a:effectLst/>
              <a:latin typeface="+mn-lt"/>
              <a:ea typeface="+mn-ea"/>
              <a:cs typeface="+mn-cs"/>
            </a:rPr>
            <a:t>たもの</a:t>
          </a:r>
          <a:r>
            <a:rPr lang="ja-JP" altLang="ja-JP" sz="1200" b="0" i="0" baseline="0">
              <a:solidFill>
                <a:sysClr val="windowText" lastClr="000000"/>
              </a:solidFill>
              <a:effectLst/>
              <a:latin typeface="+mn-lt"/>
              <a:ea typeface="+mn-ea"/>
              <a:cs typeface="+mn-cs"/>
            </a:rPr>
            <a:t>、類似団体平均</a:t>
          </a:r>
          <a:r>
            <a:rPr lang="ja-JP" altLang="en-US" sz="1200" b="0" i="0" baseline="0">
              <a:solidFill>
                <a:sysClr val="windowText" lastClr="000000"/>
              </a:solidFill>
              <a:effectLst/>
              <a:latin typeface="+mn-lt"/>
              <a:ea typeface="+mn-ea"/>
              <a:cs typeface="+mn-cs"/>
            </a:rPr>
            <a:t>との比較では、</a:t>
          </a:r>
          <a:r>
            <a:rPr lang="en-US" altLang="ja-JP" sz="1200" b="0" i="0" baseline="0">
              <a:solidFill>
                <a:sysClr val="windowText" lastClr="000000"/>
              </a:solidFill>
              <a:effectLst/>
              <a:latin typeface="+mn-lt"/>
              <a:ea typeface="+mn-ea"/>
              <a:cs typeface="+mn-cs"/>
            </a:rPr>
            <a:t>1.4</a:t>
          </a:r>
          <a:r>
            <a:rPr lang="ja-JP" altLang="en-US" sz="1200" b="0" i="0" baseline="0">
              <a:solidFill>
                <a:sysClr val="windowText" lastClr="000000"/>
              </a:solidFill>
              <a:effectLst/>
              <a:latin typeface="+mn-lt"/>
              <a:ea typeface="+mn-ea"/>
              <a:cs typeface="+mn-cs"/>
            </a:rPr>
            <a:t>ポイント下回る結果となった。全国平均は下回ったものの、長野県平均と比較すると高い値となっている。</a:t>
          </a:r>
          <a:r>
            <a:rPr lang="ja-JP" altLang="ja-JP" sz="1200" b="0" i="0" baseline="0">
              <a:solidFill>
                <a:sysClr val="windowText" lastClr="000000"/>
              </a:solidFill>
              <a:effectLst/>
              <a:latin typeface="+mn-lt"/>
              <a:ea typeface="+mn-ea"/>
              <a:cs typeface="+mn-cs"/>
            </a:rPr>
            <a:t>経常収支比率における公債費以外の</a:t>
          </a:r>
          <a:r>
            <a:rPr lang="ja-JP" altLang="en-US" sz="1200" b="0" i="0" baseline="0">
              <a:solidFill>
                <a:sysClr val="windowText" lastClr="000000"/>
              </a:solidFill>
              <a:effectLst/>
              <a:latin typeface="+mn-lt"/>
              <a:ea typeface="+mn-ea"/>
              <a:cs typeface="+mn-cs"/>
            </a:rPr>
            <a:t>項目</a:t>
          </a:r>
          <a:r>
            <a:rPr lang="ja-JP" altLang="ja-JP" sz="1200" b="0" i="0" baseline="0">
              <a:solidFill>
                <a:sysClr val="windowText" lastClr="000000"/>
              </a:solidFill>
              <a:effectLst/>
              <a:latin typeface="+mn-lt"/>
              <a:ea typeface="+mn-ea"/>
              <a:cs typeface="+mn-cs"/>
            </a:rPr>
            <a:t>で数値が高いのは、人件費と補助費等であるが、</a:t>
          </a:r>
          <a:r>
            <a:rPr lang="ja-JP" altLang="en-US" sz="1200" b="0" i="0" baseline="0">
              <a:solidFill>
                <a:sysClr val="windowText" lastClr="000000"/>
              </a:solidFill>
              <a:effectLst/>
              <a:latin typeface="+mn-lt"/>
              <a:ea typeface="+mn-ea"/>
              <a:cs typeface="+mn-cs"/>
            </a:rPr>
            <a:t>なかでも</a:t>
          </a:r>
          <a:r>
            <a:rPr lang="ja-JP" altLang="ja-JP" sz="1200" b="0" i="0" baseline="0">
              <a:solidFill>
                <a:sysClr val="windowText" lastClr="000000"/>
              </a:solidFill>
              <a:effectLst/>
              <a:latin typeface="+mn-lt"/>
              <a:ea typeface="+mn-ea"/>
              <a:cs typeface="+mn-cs"/>
            </a:rPr>
            <a:t>補助費等の影響が大きい。下水道事業</a:t>
          </a:r>
          <a:r>
            <a:rPr lang="ja-JP" altLang="en-US" sz="1200" b="0" i="0" baseline="0">
              <a:solidFill>
                <a:sysClr val="windowText" lastClr="000000"/>
              </a:solidFill>
              <a:effectLst/>
              <a:latin typeface="+mn-lt"/>
              <a:ea typeface="+mn-ea"/>
              <a:cs typeface="+mn-cs"/>
            </a:rPr>
            <a:t>会計</a:t>
          </a:r>
          <a:r>
            <a:rPr lang="ja-JP" altLang="ja-JP" sz="1200" b="0" i="0" baseline="0">
              <a:solidFill>
                <a:sysClr val="windowText" lastClr="000000"/>
              </a:solidFill>
              <a:effectLst/>
              <a:latin typeface="+mn-lt"/>
              <a:ea typeface="+mn-ea"/>
              <a:cs typeface="+mn-cs"/>
            </a:rPr>
            <a:t>への補助金や、伊那中央行政組合が運営する伊那中央病院への負担金、上伊那広域連合への負担金が主な要因である</a:t>
          </a:r>
          <a:r>
            <a:rPr lang="ja-JP" altLang="en-US" sz="1200" b="0" i="0" baseline="0">
              <a:solidFill>
                <a:sysClr val="windowText" lastClr="000000"/>
              </a:solidFill>
              <a:effectLst/>
              <a:latin typeface="+mn-lt"/>
              <a:ea typeface="+mn-ea"/>
              <a:cs typeface="+mn-cs"/>
            </a:rPr>
            <a:t>。</a:t>
          </a:r>
          <a:r>
            <a:rPr lang="ja-JP" altLang="ja-JP" sz="1200" b="0" i="0" baseline="0">
              <a:solidFill>
                <a:sysClr val="windowText" lastClr="000000"/>
              </a:solidFill>
              <a:effectLst/>
              <a:latin typeface="+mn-lt"/>
              <a:ea typeface="+mn-ea"/>
              <a:cs typeface="+mn-cs"/>
            </a:rPr>
            <a:t>下水道</a:t>
          </a:r>
          <a:r>
            <a:rPr lang="ja-JP" altLang="en-US" sz="1200" b="0" i="0" baseline="0">
              <a:solidFill>
                <a:sysClr val="windowText" lastClr="000000"/>
              </a:solidFill>
              <a:effectLst/>
              <a:latin typeface="+mn-lt"/>
              <a:ea typeface="+mn-ea"/>
              <a:cs typeface="+mn-cs"/>
            </a:rPr>
            <a:t>事業</a:t>
          </a:r>
          <a:r>
            <a:rPr lang="ja-JP" altLang="ja-JP" sz="1200" b="0" i="0" baseline="0">
              <a:solidFill>
                <a:sysClr val="windowText" lastClr="000000"/>
              </a:solidFill>
              <a:effectLst/>
              <a:latin typeface="+mn-lt"/>
              <a:ea typeface="+mn-ea"/>
              <a:cs typeface="+mn-cs"/>
            </a:rPr>
            <a:t>の経営健全化や一部事務組合の負担の適正化を図り</a:t>
          </a:r>
          <a:r>
            <a:rPr lang="ja-JP" altLang="en-US" sz="1200" b="0" i="0" baseline="0">
              <a:solidFill>
                <a:sysClr val="windowText" lastClr="000000"/>
              </a:solidFill>
              <a:effectLst/>
              <a:latin typeface="+mn-lt"/>
              <a:ea typeface="+mn-ea"/>
              <a:cs typeface="+mn-cs"/>
            </a:rPr>
            <a:t>、</a:t>
          </a:r>
          <a:r>
            <a:rPr lang="ja-JP" altLang="ja-JP" sz="1200" b="0" i="0" baseline="0">
              <a:solidFill>
                <a:sysClr val="windowText" lastClr="000000"/>
              </a:solidFill>
              <a:effectLst/>
              <a:latin typeface="+mn-lt"/>
              <a:ea typeface="+mn-ea"/>
              <a:cs typeface="+mn-cs"/>
            </a:rPr>
            <a:t>数値の改善に努める。</a:t>
          </a:r>
          <a:endParaRPr lang="ja-JP" altLang="ja-JP" sz="12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6" name="直線コネクタ 425"/>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7"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8" name="直線コネクタ 427"/>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9"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30" name="直線コネクタ 429"/>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138430</xdr:rowOff>
    </xdr:from>
    <xdr:to>
      <xdr:col>24</xdr:col>
      <xdr:colOff>31750</xdr:colOff>
      <xdr:row>76</xdr:row>
      <xdr:rowOff>49276</xdr:rowOff>
    </xdr:to>
    <xdr:cxnSp macro="">
      <xdr:nvCxnSpPr>
        <xdr:cNvPr id="431" name="直線コネクタ 430"/>
        <xdr:cNvCxnSpPr/>
      </xdr:nvCxnSpPr>
      <xdr:spPr>
        <a:xfrm>
          <a:off x="15671800" y="1299718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34562</xdr:rowOff>
    </xdr:from>
    <xdr:ext cx="762000" cy="259045"/>
    <xdr:sp macro="" textlink="">
      <xdr:nvSpPr>
        <xdr:cNvPr id="432"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3" name="フローチャート : 判断 432"/>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138430</xdr:rowOff>
    </xdr:from>
    <xdr:to>
      <xdr:col>22</xdr:col>
      <xdr:colOff>565150</xdr:colOff>
      <xdr:row>76</xdr:row>
      <xdr:rowOff>8128</xdr:rowOff>
    </xdr:to>
    <xdr:cxnSp macro="">
      <xdr:nvCxnSpPr>
        <xdr:cNvPr id="434" name="直線コネクタ 433"/>
        <xdr:cNvCxnSpPr/>
      </xdr:nvCxnSpPr>
      <xdr:spPr>
        <a:xfrm flipV="1">
          <a:off x="14782800" y="129971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35" name="フローチャート : 判断 434"/>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48277</xdr:rowOff>
    </xdr:from>
    <xdr:ext cx="736600" cy="259045"/>
    <xdr:sp macro="" textlink="">
      <xdr:nvSpPr>
        <xdr:cNvPr id="436" name="テキスト ボックス 435"/>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147574</xdr:rowOff>
    </xdr:from>
    <xdr:to>
      <xdr:col>21</xdr:col>
      <xdr:colOff>361950</xdr:colOff>
      <xdr:row>76</xdr:row>
      <xdr:rowOff>8128</xdr:rowOff>
    </xdr:to>
    <xdr:cxnSp macro="">
      <xdr:nvCxnSpPr>
        <xdr:cNvPr id="437" name="直線コネクタ 436"/>
        <xdr:cNvCxnSpPr/>
      </xdr:nvCxnSpPr>
      <xdr:spPr>
        <a:xfrm>
          <a:off x="13893800" y="130063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38" name="フローチャート : 判断 437"/>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61992</xdr:rowOff>
    </xdr:from>
    <xdr:ext cx="762000" cy="259045"/>
    <xdr:sp macro="" textlink="">
      <xdr:nvSpPr>
        <xdr:cNvPr id="439" name="テキスト ボックス 438"/>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124714</xdr:rowOff>
    </xdr:from>
    <xdr:to>
      <xdr:col>20</xdr:col>
      <xdr:colOff>158750</xdr:colOff>
      <xdr:row>75</xdr:row>
      <xdr:rowOff>147574</xdr:rowOff>
    </xdr:to>
    <xdr:cxnSp macro="">
      <xdr:nvCxnSpPr>
        <xdr:cNvPr id="440" name="直線コネクタ 439"/>
        <xdr:cNvCxnSpPr/>
      </xdr:nvCxnSpPr>
      <xdr:spPr>
        <a:xfrm>
          <a:off x="13004800" y="129834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124206</xdr:rowOff>
    </xdr:from>
    <xdr:to>
      <xdr:col>20</xdr:col>
      <xdr:colOff>209550</xdr:colOff>
      <xdr:row>76</xdr:row>
      <xdr:rowOff>54356</xdr:rowOff>
    </xdr:to>
    <xdr:sp macro="" textlink="">
      <xdr:nvSpPr>
        <xdr:cNvPr id="441" name="フローチャート : 判断 440"/>
        <xdr:cNvSpPr/>
      </xdr:nvSpPr>
      <xdr:spPr>
        <a:xfrm>
          <a:off x="13843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39133</xdr:rowOff>
    </xdr:from>
    <xdr:ext cx="762000" cy="259045"/>
    <xdr:sp macro="" textlink="">
      <xdr:nvSpPr>
        <xdr:cNvPr id="442" name="テキスト ボックス 441"/>
        <xdr:cNvSpPr txBox="1"/>
      </xdr:nvSpPr>
      <xdr:spPr>
        <a:xfrm>
          <a:off x="13512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151637</xdr:rowOff>
    </xdr:from>
    <xdr:to>
      <xdr:col>19</xdr:col>
      <xdr:colOff>6350</xdr:colOff>
      <xdr:row>76</xdr:row>
      <xdr:rowOff>81787</xdr:rowOff>
    </xdr:to>
    <xdr:sp macro="" textlink="">
      <xdr:nvSpPr>
        <xdr:cNvPr id="443" name="フローチャート : 判断 442"/>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66564</xdr:rowOff>
    </xdr:from>
    <xdr:ext cx="762000" cy="259045"/>
    <xdr:sp macro="" textlink="">
      <xdr:nvSpPr>
        <xdr:cNvPr id="444" name="テキスト ボックス 443"/>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169926</xdr:rowOff>
    </xdr:from>
    <xdr:to>
      <xdr:col>24</xdr:col>
      <xdr:colOff>82550</xdr:colOff>
      <xdr:row>76</xdr:row>
      <xdr:rowOff>100076</xdr:rowOff>
    </xdr:to>
    <xdr:sp macro="" textlink="">
      <xdr:nvSpPr>
        <xdr:cNvPr id="450" name="円/楕円 449"/>
        <xdr:cNvSpPr/>
      </xdr:nvSpPr>
      <xdr:spPr>
        <a:xfrm>
          <a:off x="16459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15003</xdr:rowOff>
    </xdr:from>
    <xdr:ext cx="762000" cy="259045"/>
    <xdr:sp macro="" textlink="">
      <xdr:nvSpPr>
        <xdr:cNvPr id="451" name="公債費以外該当値テキスト"/>
        <xdr:cNvSpPr txBox="1"/>
      </xdr:nvSpPr>
      <xdr:spPr>
        <a:xfrm>
          <a:off x="16598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87630</xdr:rowOff>
    </xdr:from>
    <xdr:to>
      <xdr:col>22</xdr:col>
      <xdr:colOff>615950</xdr:colOff>
      <xdr:row>76</xdr:row>
      <xdr:rowOff>17780</xdr:rowOff>
    </xdr:to>
    <xdr:sp macro="" textlink="">
      <xdr:nvSpPr>
        <xdr:cNvPr id="452" name="円/楕円 451"/>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27957</xdr:rowOff>
    </xdr:from>
    <xdr:ext cx="736600" cy="259045"/>
    <xdr:sp macro="" textlink="">
      <xdr:nvSpPr>
        <xdr:cNvPr id="453" name="テキスト ボックス 452"/>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128778</xdr:rowOff>
    </xdr:from>
    <xdr:to>
      <xdr:col>21</xdr:col>
      <xdr:colOff>412750</xdr:colOff>
      <xdr:row>76</xdr:row>
      <xdr:rowOff>58928</xdr:rowOff>
    </xdr:to>
    <xdr:sp macro="" textlink="">
      <xdr:nvSpPr>
        <xdr:cNvPr id="454" name="円/楕円 453"/>
        <xdr:cNvSpPr/>
      </xdr:nvSpPr>
      <xdr:spPr>
        <a:xfrm>
          <a:off x="14732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69105</xdr:rowOff>
    </xdr:from>
    <xdr:ext cx="762000" cy="259045"/>
    <xdr:sp macro="" textlink="">
      <xdr:nvSpPr>
        <xdr:cNvPr id="455" name="テキスト ボックス 454"/>
        <xdr:cNvSpPr txBox="1"/>
      </xdr:nvSpPr>
      <xdr:spPr>
        <a:xfrm>
          <a:off x="14401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96774</xdr:rowOff>
    </xdr:from>
    <xdr:to>
      <xdr:col>20</xdr:col>
      <xdr:colOff>209550</xdr:colOff>
      <xdr:row>76</xdr:row>
      <xdr:rowOff>26924</xdr:rowOff>
    </xdr:to>
    <xdr:sp macro="" textlink="">
      <xdr:nvSpPr>
        <xdr:cNvPr id="456" name="円/楕円 455"/>
        <xdr:cNvSpPr/>
      </xdr:nvSpPr>
      <xdr:spPr>
        <a:xfrm>
          <a:off x="13843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37101</xdr:rowOff>
    </xdr:from>
    <xdr:ext cx="762000" cy="259045"/>
    <xdr:sp macro="" textlink="">
      <xdr:nvSpPr>
        <xdr:cNvPr id="457" name="テキスト ボックス 456"/>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73914</xdr:rowOff>
    </xdr:from>
    <xdr:to>
      <xdr:col>19</xdr:col>
      <xdr:colOff>6350</xdr:colOff>
      <xdr:row>76</xdr:row>
      <xdr:rowOff>4065</xdr:rowOff>
    </xdr:to>
    <xdr:sp macro="" textlink="">
      <xdr:nvSpPr>
        <xdr:cNvPr id="458" name="円/楕円 457"/>
        <xdr:cNvSpPr/>
      </xdr:nvSpPr>
      <xdr:spPr>
        <a:xfrm>
          <a:off x="12954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14241</xdr:rowOff>
    </xdr:from>
    <xdr:ext cx="762000" cy="259045"/>
    <xdr:sp macro="" textlink="">
      <xdr:nvSpPr>
        <xdr:cNvPr id="459" name="テキスト ボックス 458"/>
        <xdr:cNvSpPr txBox="1"/>
      </xdr:nvSpPr>
      <xdr:spPr>
        <a:xfrm>
          <a:off x="12623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長野県伊那市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92068</xdr:rowOff>
    </xdr:from>
    <xdr:to>
      <xdr:col>4</xdr:col>
      <xdr:colOff>1117600</xdr:colOff>
      <xdr:row>16</xdr:row>
      <xdr:rowOff>93276</xdr:rowOff>
    </xdr:to>
    <xdr:cxnSp macro="">
      <xdr:nvCxnSpPr>
        <xdr:cNvPr id="52" name="直線コネクタ 51"/>
        <xdr:cNvCxnSpPr/>
      </xdr:nvCxnSpPr>
      <xdr:spPr bwMode="auto">
        <a:xfrm flipV="1">
          <a:off x="5003800" y="2882893"/>
          <a:ext cx="647700" cy="1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76845</xdr:rowOff>
    </xdr:from>
    <xdr:ext cx="762000" cy="259045"/>
    <xdr:sp macro="" textlink="">
      <xdr:nvSpPr>
        <xdr:cNvPr id="53" name="人口1人当たり決算額の推移平均値テキスト130"/>
        <xdr:cNvSpPr txBox="1"/>
      </xdr:nvSpPr>
      <xdr:spPr>
        <a:xfrm>
          <a:off x="5740400" y="2867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55590</xdr:rowOff>
    </xdr:from>
    <xdr:to>
      <xdr:col>4</xdr:col>
      <xdr:colOff>469900</xdr:colOff>
      <xdr:row>16</xdr:row>
      <xdr:rowOff>93276</xdr:rowOff>
    </xdr:to>
    <xdr:cxnSp macro="">
      <xdr:nvCxnSpPr>
        <xdr:cNvPr id="55" name="直線コネクタ 54"/>
        <xdr:cNvCxnSpPr/>
      </xdr:nvCxnSpPr>
      <xdr:spPr bwMode="auto">
        <a:xfrm>
          <a:off x="4305300" y="2846415"/>
          <a:ext cx="698500" cy="37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99234</xdr:rowOff>
    </xdr:from>
    <xdr:to>
      <xdr:col>4</xdr:col>
      <xdr:colOff>520700</xdr:colOff>
      <xdr:row>17</xdr:row>
      <xdr:rowOff>29384</xdr:rowOff>
    </xdr:to>
    <xdr:sp macro="" textlink="">
      <xdr:nvSpPr>
        <xdr:cNvPr id="56" name="フローチャート : 判断 55"/>
        <xdr:cNvSpPr/>
      </xdr:nvSpPr>
      <xdr:spPr bwMode="auto">
        <a:xfrm>
          <a:off x="4953000" y="2890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14161</xdr:rowOff>
    </xdr:from>
    <xdr:ext cx="736600" cy="259045"/>
    <xdr:sp macro="" textlink="">
      <xdr:nvSpPr>
        <xdr:cNvPr id="57" name="テキスト ボックス 56"/>
        <xdr:cNvSpPr txBox="1"/>
      </xdr:nvSpPr>
      <xdr:spPr>
        <a:xfrm>
          <a:off x="4622800" y="2976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81,006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55590</xdr:rowOff>
    </xdr:from>
    <xdr:to>
      <xdr:col>3</xdr:col>
      <xdr:colOff>904875</xdr:colOff>
      <xdr:row>16</xdr:row>
      <xdr:rowOff>95693</xdr:rowOff>
    </xdr:to>
    <xdr:cxnSp macro="">
      <xdr:nvCxnSpPr>
        <xdr:cNvPr id="58" name="直線コネクタ 57"/>
        <xdr:cNvCxnSpPr/>
      </xdr:nvCxnSpPr>
      <xdr:spPr bwMode="auto">
        <a:xfrm flipV="1">
          <a:off x="3606800" y="2846415"/>
          <a:ext cx="698500" cy="40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141199</xdr:rowOff>
    </xdr:from>
    <xdr:to>
      <xdr:col>3</xdr:col>
      <xdr:colOff>955675</xdr:colOff>
      <xdr:row>17</xdr:row>
      <xdr:rowOff>71349</xdr:rowOff>
    </xdr:to>
    <xdr:sp macro="" textlink="">
      <xdr:nvSpPr>
        <xdr:cNvPr id="59" name="フローチャート : 判断 58"/>
        <xdr:cNvSpPr/>
      </xdr:nvSpPr>
      <xdr:spPr bwMode="auto">
        <a:xfrm>
          <a:off x="4254500" y="2932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56126</xdr:rowOff>
    </xdr:from>
    <xdr:ext cx="762000" cy="259045"/>
    <xdr:sp macro="" textlink="">
      <xdr:nvSpPr>
        <xdr:cNvPr id="60" name="テキスト ボックス 59"/>
        <xdr:cNvSpPr txBox="1"/>
      </xdr:nvSpPr>
      <xdr:spPr>
        <a:xfrm>
          <a:off x="3924300" y="301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67836</xdr:rowOff>
    </xdr:from>
    <xdr:to>
      <xdr:col>3</xdr:col>
      <xdr:colOff>206375</xdr:colOff>
      <xdr:row>16</xdr:row>
      <xdr:rowOff>95693</xdr:rowOff>
    </xdr:to>
    <xdr:cxnSp macro="">
      <xdr:nvCxnSpPr>
        <xdr:cNvPr id="61" name="直線コネクタ 60"/>
        <xdr:cNvCxnSpPr/>
      </xdr:nvCxnSpPr>
      <xdr:spPr bwMode="auto">
        <a:xfrm>
          <a:off x="2908300" y="2858661"/>
          <a:ext cx="698500" cy="27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165218</xdr:rowOff>
    </xdr:from>
    <xdr:to>
      <xdr:col>3</xdr:col>
      <xdr:colOff>257175</xdr:colOff>
      <xdr:row>17</xdr:row>
      <xdr:rowOff>95368</xdr:rowOff>
    </xdr:to>
    <xdr:sp macro="" textlink="">
      <xdr:nvSpPr>
        <xdr:cNvPr id="62" name="フローチャート : 判断 61"/>
        <xdr:cNvSpPr/>
      </xdr:nvSpPr>
      <xdr:spPr bwMode="auto">
        <a:xfrm>
          <a:off x="3556000" y="29560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80145</xdr:rowOff>
    </xdr:from>
    <xdr:ext cx="762000" cy="259045"/>
    <xdr:sp macro="" textlink="">
      <xdr:nvSpPr>
        <xdr:cNvPr id="63" name="テキスト ボックス 62"/>
        <xdr:cNvSpPr txBox="1"/>
      </xdr:nvSpPr>
      <xdr:spPr>
        <a:xfrm>
          <a:off x="3225800" y="304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128299</xdr:rowOff>
    </xdr:from>
    <xdr:to>
      <xdr:col>2</xdr:col>
      <xdr:colOff>692150</xdr:colOff>
      <xdr:row>17</xdr:row>
      <xdr:rowOff>58449</xdr:rowOff>
    </xdr:to>
    <xdr:sp macro="" textlink="">
      <xdr:nvSpPr>
        <xdr:cNvPr id="64" name="フローチャート : 判断 63"/>
        <xdr:cNvSpPr/>
      </xdr:nvSpPr>
      <xdr:spPr bwMode="auto">
        <a:xfrm>
          <a:off x="2857500" y="2919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43226</xdr:rowOff>
    </xdr:from>
    <xdr:ext cx="762000" cy="259045"/>
    <xdr:sp macro="" textlink="">
      <xdr:nvSpPr>
        <xdr:cNvPr id="65" name="テキスト ボックス 64"/>
        <xdr:cNvSpPr txBox="1"/>
      </xdr:nvSpPr>
      <xdr:spPr>
        <a:xfrm>
          <a:off x="2527300" y="300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41268</xdr:rowOff>
    </xdr:from>
    <xdr:to>
      <xdr:col>5</xdr:col>
      <xdr:colOff>34925</xdr:colOff>
      <xdr:row>16</xdr:row>
      <xdr:rowOff>142868</xdr:rowOff>
    </xdr:to>
    <xdr:sp macro="" textlink="">
      <xdr:nvSpPr>
        <xdr:cNvPr id="71" name="円/楕円 70"/>
        <xdr:cNvSpPr/>
      </xdr:nvSpPr>
      <xdr:spPr bwMode="auto">
        <a:xfrm>
          <a:off x="5600700" y="2832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57795</xdr:rowOff>
    </xdr:from>
    <xdr:ext cx="762000" cy="259045"/>
    <xdr:sp macro="" textlink="">
      <xdr:nvSpPr>
        <xdr:cNvPr id="72" name="人口1人当たり決算額の推移該当値テキスト130"/>
        <xdr:cNvSpPr txBox="1"/>
      </xdr:nvSpPr>
      <xdr:spPr>
        <a:xfrm>
          <a:off x="5740400" y="267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84,556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42476</xdr:rowOff>
    </xdr:from>
    <xdr:to>
      <xdr:col>4</xdr:col>
      <xdr:colOff>520700</xdr:colOff>
      <xdr:row>16</xdr:row>
      <xdr:rowOff>144076</xdr:rowOff>
    </xdr:to>
    <xdr:sp macro="" textlink="">
      <xdr:nvSpPr>
        <xdr:cNvPr id="73" name="円/楕円 72"/>
        <xdr:cNvSpPr/>
      </xdr:nvSpPr>
      <xdr:spPr bwMode="auto">
        <a:xfrm>
          <a:off x="4953000" y="2833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154253</xdr:rowOff>
    </xdr:from>
    <xdr:ext cx="736600" cy="259045"/>
    <xdr:sp macro="" textlink="">
      <xdr:nvSpPr>
        <xdr:cNvPr id="74" name="テキスト ボックス 73"/>
        <xdr:cNvSpPr txBox="1"/>
      </xdr:nvSpPr>
      <xdr:spPr>
        <a:xfrm>
          <a:off x="4622800" y="2602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84,482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4790</xdr:rowOff>
    </xdr:from>
    <xdr:to>
      <xdr:col>3</xdr:col>
      <xdr:colOff>955675</xdr:colOff>
      <xdr:row>16</xdr:row>
      <xdr:rowOff>106390</xdr:rowOff>
    </xdr:to>
    <xdr:sp macro="" textlink="">
      <xdr:nvSpPr>
        <xdr:cNvPr id="75" name="円/楕円 74"/>
        <xdr:cNvSpPr/>
      </xdr:nvSpPr>
      <xdr:spPr bwMode="auto">
        <a:xfrm>
          <a:off x="4254500" y="2795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116567</xdr:rowOff>
    </xdr:from>
    <xdr:ext cx="762000" cy="259045"/>
    <xdr:sp macro="" textlink="">
      <xdr:nvSpPr>
        <xdr:cNvPr id="76" name="テキスト ボックス 75"/>
        <xdr:cNvSpPr txBox="1"/>
      </xdr:nvSpPr>
      <xdr:spPr>
        <a:xfrm>
          <a:off x="3924300" y="256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86,790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44893</xdr:rowOff>
    </xdr:from>
    <xdr:to>
      <xdr:col>3</xdr:col>
      <xdr:colOff>257175</xdr:colOff>
      <xdr:row>16</xdr:row>
      <xdr:rowOff>146493</xdr:rowOff>
    </xdr:to>
    <xdr:sp macro="" textlink="">
      <xdr:nvSpPr>
        <xdr:cNvPr id="77" name="円/楕円 76"/>
        <xdr:cNvSpPr/>
      </xdr:nvSpPr>
      <xdr:spPr bwMode="auto">
        <a:xfrm>
          <a:off x="3556000" y="2835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156670</xdr:rowOff>
    </xdr:from>
    <xdr:ext cx="762000" cy="259045"/>
    <xdr:sp macro="" textlink="">
      <xdr:nvSpPr>
        <xdr:cNvPr id="78" name="テキスト ボックス 77"/>
        <xdr:cNvSpPr txBox="1"/>
      </xdr:nvSpPr>
      <xdr:spPr>
        <a:xfrm>
          <a:off x="3225800" y="260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84,334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17036</xdr:rowOff>
    </xdr:from>
    <xdr:to>
      <xdr:col>2</xdr:col>
      <xdr:colOff>692150</xdr:colOff>
      <xdr:row>16</xdr:row>
      <xdr:rowOff>118636</xdr:rowOff>
    </xdr:to>
    <xdr:sp macro="" textlink="">
      <xdr:nvSpPr>
        <xdr:cNvPr id="79" name="円/楕円 78"/>
        <xdr:cNvSpPr/>
      </xdr:nvSpPr>
      <xdr:spPr bwMode="auto">
        <a:xfrm>
          <a:off x="2857500" y="2807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128813</xdr:rowOff>
    </xdr:from>
    <xdr:ext cx="762000" cy="259045"/>
    <xdr:sp macro="" textlink="">
      <xdr:nvSpPr>
        <xdr:cNvPr id="80" name="テキスト ボックス 79"/>
        <xdr:cNvSpPr txBox="1"/>
      </xdr:nvSpPr>
      <xdr:spPr>
        <a:xfrm>
          <a:off x="2527300" y="257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320761</xdr:rowOff>
    </xdr:from>
    <xdr:to>
      <xdr:col>4</xdr:col>
      <xdr:colOff>1117600</xdr:colOff>
      <xdr:row>35</xdr:row>
      <xdr:rowOff>333632</xdr:rowOff>
    </xdr:to>
    <xdr:cxnSp macro="">
      <xdr:nvCxnSpPr>
        <xdr:cNvPr id="112" name="直線コネクタ 111"/>
        <xdr:cNvCxnSpPr/>
      </xdr:nvCxnSpPr>
      <xdr:spPr bwMode="auto">
        <a:xfrm>
          <a:off x="5003800" y="6931111"/>
          <a:ext cx="647700" cy="12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26149</xdr:rowOff>
    </xdr:from>
    <xdr:ext cx="762000" cy="259045"/>
    <xdr:sp macro="" textlink="">
      <xdr:nvSpPr>
        <xdr:cNvPr id="113" name="人口1人当たり決算額の推移平均値テキスト445"/>
        <xdr:cNvSpPr txBox="1"/>
      </xdr:nvSpPr>
      <xdr:spPr>
        <a:xfrm>
          <a:off x="5740400" y="6979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320761</xdr:rowOff>
    </xdr:from>
    <xdr:to>
      <xdr:col>4</xdr:col>
      <xdr:colOff>469900</xdr:colOff>
      <xdr:row>35</xdr:row>
      <xdr:rowOff>340009</xdr:rowOff>
    </xdr:to>
    <xdr:cxnSp macro="">
      <xdr:nvCxnSpPr>
        <xdr:cNvPr id="115" name="直線コネクタ 114"/>
        <xdr:cNvCxnSpPr/>
      </xdr:nvCxnSpPr>
      <xdr:spPr bwMode="auto">
        <a:xfrm flipV="1">
          <a:off x="4305300" y="6931111"/>
          <a:ext cx="698500" cy="19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62644</xdr:rowOff>
    </xdr:from>
    <xdr:to>
      <xdr:col>4</xdr:col>
      <xdr:colOff>520700</xdr:colOff>
      <xdr:row>36</xdr:row>
      <xdr:rowOff>164244</xdr:rowOff>
    </xdr:to>
    <xdr:sp macro="" textlink="">
      <xdr:nvSpPr>
        <xdr:cNvPr id="116" name="フローチャート : 判断 115"/>
        <xdr:cNvSpPr/>
      </xdr:nvSpPr>
      <xdr:spPr bwMode="auto">
        <a:xfrm>
          <a:off x="4953000" y="7015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149021</xdr:rowOff>
    </xdr:from>
    <xdr:ext cx="736600" cy="259045"/>
    <xdr:sp macro="" textlink="">
      <xdr:nvSpPr>
        <xdr:cNvPr id="117" name="テキスト ボックス 116"/>
        <xdr:cNvSpPr txBox="1"/>
      </xdr:nvSpPr>
      <xdr:spPr>
        <a:xfrm>
          <a:off x="4622800" y="710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18,093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145768</xdr:rowOff>
    </xdr:from>
    <xdr:to>
      <xdr:col>3</xdr:col>
      <xdr:colOff>904875</xdr:colOff>
      <xdr:row>35</xdr:row>
      <xdr:rowOff>340009</xdr:rowOff>
    </xdr:to>
    <xdr:cxnSp macro="">
      <xdr:nvCxnSpPr>
        <xdr:cNvPr id="118" name="直線コネクタ 117"/>
        <xdr:cNvCxnSpPr/>
      </xdr:nvCxnSpPr>
      <xdr:spPr bwMode="auto">
        <a:xfrm>
          <a:off x="3606800" y="6756118"/>
          <a:ext cx="698500" cy="194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93436</xdr:rowOff>
    </xdr:from>
    <xdr:to>
      <xdr:col>3</xdr:col>
      <xdr:colOff>955675</xdr:colOff>
      <xdr:row>37</xdr:row>
      <xdr:rowOff>23586</xdr:rowOff>
    </xdr:to>
    <xdr:sp macro="" textlink="">
      <xdr:nvSpPr>
        <xdr:cNvPr id="119" name="フローチャート : 判断 118"/>
        <xdr:cNvSpPr/>
      </xdr:nvSpPr>
      <xdr:spPr bwMode="auto">
        <a:xfrm>
          <a:off x="4254500" y="7046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8363</xdr:rowOff>
    </xdr:from>
    <xdr:ext cx="762000" cy="259045"/>
    <xdr:sp macro="" textlink="">
      <xdr:nvSpPr>
        <xdr:cNvPr id="120" name="テキスト ボックス 119"/>
        <xdr:cNvSpPr txBox="1"/>
      </xdr:nvSpPr>
      <xdr:spPr>
        <a:xfrm>
          <a:off x="3924300" y="713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126200</xdr:rowOff>
    </xdr:from>
    <xdr:to>
      <xdr:col>3</xdr:col>
      <xdr:colOff>206375</xdr:colOff>
      <xdr:row>35</xdr:row>
      <xdr:rowOff>145768</xdr:rowOff>
    </xdr:to>
    <xdr:cxnSp macro="">
      <xdr:nvCxnSpPr>
        <xdr:cNvPr id="121" name="直線コネクタ 120"/>
        <xdr:cNvCxnSpPr/>
      </xdr:nvCxnSpPr>
      <xdr:spPr bwMode="auto">
        <a:xfrm>
          <a:off x="2908300" y="6736550"/>
          <a:ext cx="698500" cy="19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31052</xdr:rowOff>
    </xdr:from>
    <xdr:to>
      <xdr:col>3</xdr:col>
      <xdr:colOff>257175</xdr:colOff>
      <xdr:row>36</xdr:row>
      <xdr:rowOff>132652</xdr:rowOff>
    </xdr:to>
    <xdr:sp macro="" textlink="">
      <xdr:nvSpPr>
        <xdr:cNvPr id="122" name="フローチャート : 判断 121"/>
        <xdr:cNvSpPr/>
      </xdr:nvSpPr>
      <xdr:spPr bwMode="auto">
        <a:xfrm>
          <a:off x="3556000" y="6984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117429</xdr:rowOff>
    </xdr:from>
    <xdr:ext cx="762000" cy="259045"/>
    <xdr:sp macro="" textlink="">
      <xdr:nvSpPr>
        <xdr:cNvPr id="123" name="テキスト ボックス 122"/>
        <xdr:cNvSpPr txBox="1"/>
      </xdr:nvSpPr>
      <xdr:spPr>
        <a:xfrm>
          <a:off x="3225800" y="707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341239</xdr:rowOff>
    </xdr:from>
    <xdr:to>
      <xdr:col>2</xdr:col>
      <xdr:colOff>692150</xdr:colOff>
      <xdr:row>36</xdr:row>
      <xdr:rowOff>99939</xdr:rowOff>
    </xdr:to>
    <xdr:sp macro="" textlink="">
      <xdr:nvSpPr>
        <xdr:cNvPr id="124" name="フローチャート : 判断 123"/>
        <xdr:cNvSpPr/>
      </xdr:nvSpPr>
      <xdr:spPr bwMode="auto">
        <a:xfrm>
          <a:off x="2857500" y="6951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84716</xdr:rowOff>
    </xdr:from>
    <xdr:ext cx="762000" cy="259045"/>
    <xdr:sp macro="" textlink="">
      <xdr:nvSpPr>
        <xdr:cNvPr id="125" name="テキスト ボックス 124"/>
        <xdr:cNvSpPr txBox="1"/>
      </xdr:nvSpPr>
      <xdr:spPr>
        <a:xfrm>
          <a:off x="2527300" y="7037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282832</xdr:rowOff>
    </xdr:from>
    <xdr:to>
      <xdr:col>5</xdr:col>
      <xdr:colOff>34925</xdr:colOff>
      <xdr:row>36</xdr:row>
      <xdr:rowOff>41532</xdr:rowOff>
    </xdr:to>
    <xdr:sp macro="" textlink="">
      <xdr:nvSpPr>
        <xdr:cNvPr id="131" name="円/楕円 130"/>
        <xdr:cNvSpPr/>
      </xdr:nvSpPr>
      <xdr:spPr bwMode="auto">
        <a:xfrm>
          <a:off x="5600700" y="6893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127909</xdr:rowOff>
    </xdr:from>
    <xdr:ext cx="762000" cy="259045"/>
    <xdr:sp macro="" textlink="">
      <xdr:nvSpPr>
        <xdr:cNvPr id="132" name="人口1人当たり決算額の推移該当値テキスト445"/>
        <xdr:cNvSpPr txBox="1"/>
      </xdr:nvSpPr>
      <xdr:spPr>
        <a:xfrm>
          <a:off x="5740400" y="673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23,461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269961</xdr:rowOff>
    </xdr:from>
    <xdr:to>
      <xdr:col>4</xdr:col>
      <xdr:colOff>520700</xdr:colOff>
      <xdr:row>36</xdr:row>
      <xdr:rowOff>28661</xdr:rowOff>
    </xdr:to>
    <xdr:sp macro="" textlink="">
      <xdr:nvSpPr>
        <xdr:cNvPr id="133" name="円/楕円 132"/>
        <xdr:cNvSpPr/>
      </xdr:nvSpPr>
      <xdr:spPr bwMode="auto">
        <a:xfrm>
          <a:off x="4953000" y="6880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38838</xdr:rowOff>
    </xdr:from>
    <xdr:ext cx="736600" cy="259045"/>
    <xdr:sp macro="" textlink="">
      <xdr:nvSpPr>
        <xdr:cNvPr id="134" name="テキスト ボックス 133"/>
        <xdr:cNvSpPr txBox="1"/>
      </xdr:nvSpPr>
      <xdr:spPr>
        <a:xfrm>
          <a:off x="4622800" y="6649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24,024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289209</xdr:rowOff>
    </xdr:from>
    <xdr:to>
      <xdr:col>3</xdr:col>
      <xdr:colOff>955675</xdr:colOff>
      <xdr:row>36</xdr:row>
      <xdr:rowOff>47909</xdr:rowOff>
    </xdr:to>
    <xdr:sp macro="" textlink="">
      <xdr:nvSpPr>
        <xdr:cNvPr id="135" name="円/楕円 134"/>
        <xdr:cNvSpPr/>
      </xdr:nvSpPr>
      <xdr:spPr bwMode="auto">
        <a:xfrm>
          <a:off x="4254500" y="6899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58086</xdr:rowOff>
    </xdr:from>
    <xdr:ext cx="762000" cy="259045"/>
    <xdr:sp macro="" textlink="">
      <xdr:nvSpPr>
        <xdr:cNvPr id="136" name="テキスト ボックス 135"/>
        <xdr:cNvSpPr txBox="1"/>
      </xdr:nvSpPr>
      <xdr:spPr>
        <a:xfrm>
          <a:off x="3924300" y="666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23,182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94968</xdr:rowOff>
    </xdr:from>
    <xdr:to>
      <xdr:col>3</xdr:col>
      <xdr:colOff>257175</xdr:colOff>
      <xdr:row>35</xdr:row>
      <xdr:rowOff>196568</xdr:rowOff>
    </xdr:to>
    <xdr:sp macro="" textlink="">
      <xdr:nvSpPr>
        <xdr:cNvPr id="137" name="円/楕円 136"/>
        <xdr:cNvSpPr/>
      </xdr:nvSpPr>
      <xdr:spPr bwMode="auto">
        <a:xfrm>
          <a:off x="3556000" y="6705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206745</xdr:rowOff>
    </xdr:from>
    <xdr:ext cx="762000" cy="259045"/>
    <xdr:sp macro="" textlink="">
      <xdr:nvSpPr>
        <xdr:cNvPr id="138" name="テキスト ボックス 137"/>
        <xdr:cNvSpPr txBox="1"/>
      </xdr:nvSpPr>
      <xdr:spPr>
        <a:xfrm>
          <a:off x="3225800" y="647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31,679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75400</xdr:rowOff>
    </xdr:from>
    <xdr:to>
      <xdr:col>2</xdr:col>
      <xdr:colOff>692150</xdr:colOff>
      <xdr:row>35</xdr:row>
      <xdr:rowOff>177000</xdr:rowOff>
    </xdr:to>
    <xdr:sp macro="" textlink="">
      <xdr:nvSpPr>
        <xdr:cNvPr id="139" name="円/楕円 138"/>
        <xdr:cNvSpPr/>
      </xdr:nvSpPr>
      <xdr:spPr bwMode="auto">
        <a:xfrm>
          <a:off x="2857500" y="6685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187177</xdr:rowOff>
    </xdr:from>
    <xdr:ext cx="762000" cy="259045"/>
    <xdr:sp macro="" textlink="">
      <xdr:nvSpPr>
        <xdr:cNvPr id="140" name="テキスト ボックス 139"/>
        <xdr:cNvSpPr txBox="1"/>
      </xdr:nvSpPr>
      <xdr:spPr>
        <a:xfrm>
          <a:off x="2527300" y="645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32,535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長野県伊那市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69,059
67,538
667.93
43,983,074
42,884,064
1,030,319
20,680,600
31,992,273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69,641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142177</xdr:rowOff>
    </xdr:from>
    <xdr:to>
      <xdr:col>6</xdr:col>
      <xdr:colOff>511175</xdr:colOff>
      <xdr:row>36</xdr:row>
      <xdr:rowOff>19457</xdr:rowOff>
    </xdr:to>
    <xdr:cxnSp macro="">
      <xdr:nvCxnSpPr>
        <xdr:cNvPr id="61" name="直線コネクタ 60"/>
        <xdr:cNvCxnSpPr/>
      </xdr:nvCxnSpPr>
      <xdr:spPr>
        <a:xfrm>
          <a:off x="3797300" y="6142927"/>
          <a:ext cx="838200" cy="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84478</xdr:rowOff>
    </xdr:from>
    <xdr:ext cx="534377" cy="259045"/>
    <xdr:sp macro="" textlink="">
      <xdr:nvSpPr>
        <xdr:cNvPr id="62" name="人件費平均値テキスト"/>
        <xdr:cNvSpPr txBox="1"/>
      </xdr:nvSpPr>
      <xdr:spPr>
        <a:xfrm>
          <a:off x="4686300" y="59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124784</xdr:rowOff>
    </xdr:from>
    <xdr:to>
      <xdr:col>5</xdr:col>
      <xdr:colOff>358775</xdr:colOff>
      <xdr:row>35</xdr:row>
      <xdr:rowOff>142177</xdr:rowOff>
    </xdr:to>
    <xdr:cxnSp macro="">
      <xdr:nvCxnSpPr>
        <xdr:cNvPr id="64" name="直線コネクタ 63"/>
        <xdr:cNvCxnSpPr/>
      </xdr:nvCxnSpPr>
      <xdr:spPr>
        <a:xfrm>
          <a:off x="2908300" y="6125534"/>
          <a:ext cx="889000" cy="1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128829</xdr:rowOff>
    </xdr:from>
    <xdr:to>
      <xdr:col>5</xdr:col>
      <xdr:colOff>409575</xdr:colOff>
      <xdr:row>36</xdr:row>
      <xdr:rowOff>58979</xdr:rowOff>
    </xdr:to>
    <xdr:sp macro="" textlink="">
      <xdr:nvSpPr>
        <xdr:cNvPr id="65" name="フローチャート : 判断 64"/>
        <xdr:cNvSpPr/>
      </xdr:nvSpPr>
      <xdr:spPr>
        <a:xfrm>
          <a:off x="3746500" y="612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50106</xdr:rowOff>
    </xdr:from>
    <xdr:ext cx="534377" cy="259045"/>
    <xdr:sp macro="" textlink="">
      <xdr:nvSpPr>
        <xdr:cNvPr id="66" name="テキスト ボックス 65"/>
        <xdr:cNvSpPr txBox="1"/>
      </xdr:nvSpPr>
      <xdr:spPr>
        <a:xfrm>
          <a:off x="3530111" y="622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68,904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124784</xdr:rowOff>
    </xdr:from>
    <xdr:to>
      <xdr:col>4</xdr:col>
      <xdr:colOff>155575</xdr:colOff>
      <xdr:row>36</xdr:row>
      <xdr:rowOff>35363</xdr:rowOff>
    </xdr:to>
    <xdr:cxnSp macro="">
      <xdr:nvCxnSpPr>
        <xdr:cNvPr id="67" name="直線コネクタ 66"/>
        <xdr:cNvCxnSpPr/>
      </xdr:nvCxnSpPr>
      <xdr:spPr>
        <a:xfrm flipV="1">
          <a:off x="2019300" y="6125534"/>
          <a:ext cx="889000" cy="8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9499</xdr:rowOff>
    </xdr:from>
    <xdr:to>
      <xdr:col>4</xdr:col>
      <xdr:colOff>206375</xdr:colOff>
      <xdr:row>36</xdr:row>
      <xdr:rowOff>111099</xdr:rowOff>
    </xdr:to>
    <xdr:sp macro="" textlink="">
      <xdr:nvSpPr>
        <xdr:cNvPr id="68" name="フローチャート : 判断 67"/>
        <xdr:cNvSpPr/>
      </xdr:nvSpPr>
      <xdr:spPr>
        <a:xfrm>
          <a:off x="2857500" y="61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102226</xdr:rowOff>
    </xdr:from>
    <xdr:ext cx="534377" cy="259045"/>
    <xdr:sp macro="" textlink="">
      <xdr:nvSpPr>
        <xdr:cNvPr id="69" name="テキスト ボックス 68"/>
        <xdr:cNvSpPr txBox="1"/>
      </xdr:nvSpPr>
      <xdr:spPr>
        <a:xfrm>
          <a:off x="2641111" y="627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31591</xdr:rowOff>
    </xdr:from>
    <xdr:to>
      <xdr:col>2</xdr:col>
      <xdr:colOff>638175</xdr:colOff>
      <xdr:row>36</xdr:row>
      <xdr:rowOff>35363</xdr:rowOff>
    </xdr:to>
    <xdr:cxnSp macro="">
      <xdr:nvCxnSpPr>
        <xdr:cNvPr id="70" name="直線コネクタ 69"/>
        <xdr:cNvCxnSpPr/>
      </xdr:nvCxnSpPr>
      <xdr:spPr>
        <a:xfrm>
          <a:off x="1130300" y="6203791"/>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22644</xdr:rowOff>
    </xdr:from>
    <xdr:to>
      <xdr:col>3</xdr:col>
      <xdr:colOff>3175</xdr:colOff>
      <xdr:row>36</xdr:row>
      <xdr:rowOff>124244</xdr:rowOff>
    </xdr:to>
    <xdr:sp macro="" textlink="">
      <xdr:nvSpPr>
        <xdr:cNvPr id="71" name="フローチャート : 判断 70"/>
        <xdr:cNvSpPr/>
      </xdr:nvSpPr>
      <xdr:spPr>
        <a:xfrm>
          <a:off x="1968500" y="619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115371</xdr:rowOff>
    </xdr:from>
    <xdr:ext cx="534377" cy="259045"/>
    <xdr:sp macro="" textlink="">
      <xdr:nvSpPr>
        <xdr:cNvPr id="72" name="テキスト ボックス 71"/>
        <xdr:cNvSpPr txBox="1"/>
      </xdr:nvSpPr>
      <xdr:spPr>
        <a:xfrm>
          <a:off x="1752111" y="628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150584</xdr:rowOff>
    </xdr:from>
    <xdr:to>
      <xdr:col>1</xdr:col>
      <xdr:colOff>485775</xdr:colOff>
      <xdr:row>36</xdr:row>
      <xdr:rowOff>80734</xdr:rowOff>
    </xdr:to>
    <xdr:sp macro="" textlink="">
      <xdr:nvSpPr>
        <xdr:cNvPr id="73" name="フローチャート : 判断 72"/>
        <xdr:cNvSpPr/>
      </xdr:nvSpPr>
      <xdr:spPr>
        <a:xfrm>
          <a:off x="1079500" y="615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97261</xdr:rowOff>
    </xdr:from>
    <xdr:ext cx="534377" cy="259045"/>
    <xdr:sp macro="" textlink="">
      <xdr:nvSpPr>
        <xdr:cNvPr id="74" name="テキスト ボックス 73"/>
        <xdr:cNvSpPr txBox="1"/>
      </xdr:nvSpPr>
      <xdr:spPr>
        <a:xfrm>
          <a:off x="863111" y="592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140107</xdr:rowOff>
    </xdr:from>
    <xdr:to>
      <xdr:col>6</xdr:col>
      <xdr:colOff>561975</xdr:colOff>
      <xdr:row>36</xdr:row>
      <xdr:rowOff>70257</xdr:rowOff>
    </xdr:to>
    <xdr:sp macro="" textlink="">
      <xdr:nvSpPr>
        <xdr:cNvPr id="80" name="円/楕円 79"/>
        <xdr:cNvSpPr/>
      </xdr:nvSpPr>
      <xdr:spPr>
        <a:xfrm>
          <a:off x="4584700" y="614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118534</xdr:rowOff>
    </xdr:from>
    <xdr:ext cx="534377" cy="259045"/>
    <xdr:sp macro="" textlink="">
      <xdr:nvSpPr>
        <xdr:cNvPr id="81" name="人件費該当値テキスト"/>
        <xdr:cNvSpPr txBox="1"/>
      </xdr:nvSpPr>
      <xdr:spPr>
        <a:xfrm>
          <a:off x="4686300" y="611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68,312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91377</xdr:rowOff>
    </xdr:from>
    <xdr:to>
      <xdr:col>5</xdr:col>
      <xdr:colOff>409575</xdr:colOff>
      <xdr:row>36</xdr:row>
      <xdr:rowOff>21527</xdr:rowOff>
    </xdr:to>
    <xdr:sp macro="" textlink="">
      <xdr:nvSpPr>
        <xdr:cNvPr id="82" name="円/楕円 81"/>
        <xdr:cNvSpPr/>
      </xdr:nvSpPr>
      <xdr:spPr>
        <a:xfrm>
          <a:off x="3746500" y="609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38054</xdr:rowOff>
    </xdr:from>
    <xdr:ext cx="534377" cy="259045"/>
    <xdr:sp macro="" textlink="">
      <xdr:nvSpPr>
        <xdr:cNvPr id="83" name="テキスト ボックス 82"/>
        <xdr:cNvSpPr txBox="1"/>
      </xdr:nvSpPr>
      <xdr:spPr>
        <a:xfrm>
          <a:off x="3530111" y="586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70,870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73984</xdr:rowOff>
    </xdr:from>
    <xdr:to>
      <xdr:col>4</xdr:col>
      <xdr:colOff>206375</xdr:colOff>
      <xdr:row>36</xdr:row>
      <xdr:rowOff>4134</xdr:rowOff>
    </xdr:to>
    <xdr:sp macro="" textlink="">
      <xdr:nvSpPr>
        <xdr:cNvPr id="84" name="円/楕円 83"/>
        <xdr:cNvSpPr/>
      </xdr:nvSpPr>
      <xdr:spPr>
        <a:xfrm>
          <a:off x="2857500" y="607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20661</xdr:rowOff>
    </xdr:from>
    <xdr:ext cx="534377" cy="259045"/>
    <xdr:sp macro="" textlink="">
      <xdr:nvSpPr>
        <xdr:cNvPr id="85" name="テキスト ボックス 84"/>
        <xdr:cNvSpPr txBox="1"/>
      </xdr:nvSpPr>
      <xdr:spPr>
        <a:xfrm>
          <a:off x="2641111" y="584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71,783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156013</xdr:rowOff>
    </xdr:from>
    <xdr:to>
      <xdr:col>3</xdr:col>
      <xdr:colOff>3175</xdr:colOff>
      <xdr:row>36</xdr:row>
      <xdr:rowOff>86163</xdr:rowOff>
    </xdr:to>
    <xdr:sp macro="" textlink="">
      <xdr:nvSpPr>
        <xdr:cNvPr id="86" name="円/楕円 85"/>
        <xdr:cNvSpPr/>
      </xdr:nvSpPr>
      <xdr:spPr>
        <a:xfrm>
          <a:off x="1968500" y="615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102690</xdr:rowOff>
    </xdr:from>
    <xdr:ext cx="534377" cy="259045"/>
    <xdr:sp macro="" textlink="">
      <xdr:nvSpPr>
        <xdr:cNvPr id="87" name="テキスト ボックス 86"/>
        <xdr:cNvSpPr txBox="1"/>
      </xdr:nvSpPr>
      <xdr:spPr>
        <a:xfrm>
          <a:off x="1752111" y="593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67,477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152241</xdr:rowOff>
    </xdr:from>
    <xdr:to>
      <xdr:col>1</xdr:col>
      <xdr:colOff>485775</xdr:colOff>
      <xdr:row>36</xdr:row>
      <xdr:rowOff>82391</xdr:rowOff>
    </xdr:to>
    <xdr:sp macro="" textlink="">
      <xdr:nvSpPr>
        <xdr:cNvPr id="88" name="円/楕円 87"/>
        <xdr:cNvSpPr/>
      </xdr:nvSpPr>
      <xdr:spPr>
        <a:xfrm>
          <a:off x="1079500" y="615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73518</xdr:rowOff>
    </xdr:from>
    <xdr:ext cx="534377" cy="259045"/>
    <xdr:sp macro="" textlink="">
      <xdr:nvSpPr>
        <xdr:cNvPr id="89" name="テキスト ボックス 88"/>
        <xdr:cNvSpPr txBox="1"/>
      </xdr:nvSpPr>
      <xdr:spPr>
        <a:xfrm>
          <a:off x="863111" y="62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66,507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106504</xdr:rowOff>
    </xdr:from>
    <xdr:to>
      <xdr:col>6</xdr:col>
      <xdr:colOff>511175</xdr:colOff>
      <xdr:row>56</xdr:row>
      <xdr:rowOff>84656</xdr:rowOff>
    </xdr:to>
    <xdr:cxnSp macro="">
      <xdr:nvCxnSpPr>
        <xdr:cNvPr id="121" name="直線コネクタ 120"/>
        <xdr:cNvCxnSpPr/>
      </xdr:nvCxnSpPr>
      <xdr:spPr>
        <a:xfrm flipV="1">
          <a:off x="3797300" y="9536254"/>
          <a:ext cx="838200" cy="14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50329</xdr:rowOff>
    </xdr:from>
    <xdr:ext cx="534377" cy="259045"/>
    <xdr:sp macro="" textlink="">
      <xdr:nvSpPr>
        <xdr:cNvPr id="122" name="物件費平均値テキスト"/>
        <xdr:cNvSpPr txBox="1"/>
      </xdr:nvSpPr>
      <xdr:spPr>
        <a:xfrm>
          <a:off x="4686300" y="94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64768</xdr:rowOff>
    </xdr:from>
    <xdr:to>
      <xdr:col>5</xdr:col>
      <xdr:colOff>358775</xdr:colOff>
      <xdr:row>56</xdr:row>
      <xdr:rowOff>84656</xdr:rowOff>
    </xdr:to>
    <xdr:cxnSp macro="">
      <xdr:nvCxnSpPr>
        <xdr:cNvPr id="124" name="直線コネクタ 123"/>
        <xdr:cNvCxnSpPr/>
      </xdr:nvCxnSpPr>
      <xdr:spPr>
        <a:xfrm>
          <a:off x="2908300" y="9665968"/>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53</xdr:row>
      <xdr:rowOff>63852</xdr:rowOff>
    </xdr:from>
    <xdr:to>
      <xdr:col>5</xdr:col>
      <xdr:colOff>409575</xdr:colOff>
      <xdr:row>53</xdr:row>
      <xdr:rowOff>165452</xdr:rowOff>
    </xdr:to>
    <xdr:sp macro="" textlink="">
      <xdr:nvSpPr>
        <xdr:cNvPr id="125" name="フローチャート : 判断 124"/>
        <xdr:cNvSpPr/>
      </xdr:nvSpPr>
      <xdr:spPr>
        <a:xfrm>
          <a:off x="3746500" y="915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10529</xdr:rowOff>
    </xdr:from>
    <xdr:ext cx="534377" cy="259045"/>
    <xdr:sp macro="" textlink="">
      <xdr:nvSpPr>
        <xdr:cNvPr id="126" name="テキスト ボックス 125"/>
        <xdr:cNvSpPr txBox="1"/>
      </xdr:nvSpPr>
      <xdr:spPr>
        <a:xfrm>
          <a:off x="3530111" y="892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82,034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64768</xdr:rowOff>
    </xdr:from>
    <xdr:to>
      <xdr:col>4</xdr:col>
      <xdr:colOff>155575</xdr:colOff>
      <xdr:row>56</xdr:row>
      <xdr:rowOff>99417</xdr:rowOff>
    </xdr:to>
    <xdr:cxnSp macro="">
      <xdr:nvCxnSpPr>
        <xdr:cNvPr id="127" name="直線コネクタ 126"/>
        <xdr:cNvCxnSpPr/>
      </xdr:nvCxnSpPr>
      <xdr:spPr>
        <a:xfrm flipV="1">
          <a:off x="2019300" y="9665968"/>
          <a:ext cx="889000" cy="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108331</xdr:rowOff>
    </xdr:from>
    <xdr:to>
      <xdr:col>4</xdr:col>
      <xdr:colOff>206375</xdr:colOff>
      <xdr:row>55</xdr:row>
      <xdr:rowOff>38481</xdr:rowOff>
    </xdr:to>
    <xdr:sp macro="" textlink="">
      <xdr:nvSpPr>
        <xdr:cNvPr id="128" name="フローチャート : 判断 127"/>
        <xdr:cNvSpPr/>
      </xdr:nvSpPr>
      <xdr:spPr>
        <a:xfrm>
          <a:off x="2857500" y="936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55008</xdr:rowOff>
    </xdr:from>
    <xdr:ext cx="534377" cy="259045"/>
    <xdr:sp macro="" textlink="">
      <xdr:nvSpPr>
        <xdr:cNvPr id="129" name="テキスト ボックス 128"/>
        <xdr:cNvSpPr txBox="1"/>
      </xdr:nvSpPr>
      <xdr:spPr>
        <a:xfrm>
          <a:off x="2641111" y="914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99417</xdr:rowOff>
    </xdr:from>
    <xdr:to>
      <xdr:col>2</xdr:col>
      <xdr:colOff>638175</xdr:colOff>
      <xdr:row>56</xdr:row>
      <xdr:rowOff>125723</xdr:rowOff>
    </xdr:to>
    <xdr:cxnSp macro="">
      <xdr:nvCxnSpPr>
        <xdr:cNvPr id="130" name="直線コネクタ 129"/>
        <xdr:cNvCxnSpPr/>
      </xdr:nvCxnSpPr>
      <xdr:spPr>
        <a:xfrm flipV="1">
          <a:off x="1130300" y="9700617"/>
          <a:ext cx="889000" cy="2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104135</xdr:rowOff>
    </xdr:from>
    <xdr:to>
      <xdr:col>3</xdr:col>
      <xdr:colOff>3175</xdr:colOff>
      <xdr:row>55</xdr:row>
      <xdr:rowOff>34285</xdr:rowOff>
    </xdr:to>
    <xdr:sp macro="" textlink="">
      <xdr:nvSpPr>
        <xdr:cNvPr id="131" name="フローチャート : 判断 130"/>
        <xdr:cNvSpPr/>
      </xdr:nvSpPr>
      <xdr:spPr>
        <a:xfrm>
          <a:off x="1968500" y="936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50812</xdr:rowOff>
    </xdr:from>
    <xdr:ext cx="534377" cy="259045"/>
    <xdr:sp macro="" textlink="">
      <xdr:nvSpPr>
        <xdr:cNvPr id="132" name="テキスト ボックス 131"/>
        <xdr:cNvSpPr txBox="1"/>
      </xdr:nvSpPr>
      <xdr:spPr>
        <a:xfrm>
          <a:off x="1752111" y="913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28387</xdr:rowOff>
    </xdr:from>
    <xdr:to>
      <xdr:col>1</xdr:col>
      <xdr:colOff>485775</xdr:colOff>
      <xdr:row>55</xdr:row>
      <xdr:rowOff>129987</xdr:rowOff>
    </xdr:to>
    <xdr:sp macro="" textlink="">
      <xdr:nvSpPr>
        <xdr:cNvPr id="133" name="フローチャート : 判断 132"/>
        <xdr:cNvSpPr/>
      </xdr:nvSpPr>
      <xdr:spPr>
        <a:xfrm>
          <a:off x="1079500" y="945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146514</xdr:rowOff>
    </xdr:from>
    <xdr:ext cx="534377" cy="259045"/>
    <xdr:sp macro="" textlink="">
      <xdr:nvSpPr>
        <xdr:cNvPr id="134" name="テキスト ボックス 133"/>
        <xdr:cNvSpPr txBox="1"/>
      </xdr:nvSpPr>
      <xdr:spPr>
        <a:xfrm>
          <a:off x="863111" y="92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55704</xdr:rowOff>
    </xdr:from>
    <xdr:to>
      <xdr:col>6</xdr:col>
      <xdr:colOff>561975</xdr:colOff>
      <xdr:row>55</xdr:row>
      <xdr:rowOff>157304</xdr:rowOff>
    </xdr:to>
    <xdr:sp macro="" textlink="">
      <xdr:nvSpPr>
        <xdr:cNvPr id="140" name="円/楕円 139"/>
        <xdr:cNvSpPr/>
      </xdr:nvSpPr>
      <xdr:spPr>
        <a:xfrm>
          <a:off x="4584700" y="948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78581</xdr:rowOff>
    </xdr:from>
    <xdr:ext cx="534377" cy="259045"/>
    <xdr:sp macro="" textlink="">
      <xdr:nvSpPr>
        <xdr:cNvPr id="141" name="物件費該当値テキスト"/>
        <xdr:cNvSpPr txBox="1"/>
      </xdr:nvSpPr>
      <xdr:spPr>
        <a:xfrm>
          <a:off x="4686300" y="933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61,533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33856</xdr:rowOff>
    </xdr:from>
    <xdr:to>
      <xdr:col>5</xdr:col>
      <xdr:colOff>409575</xdr:colOff>
      <xdr:row>56</xdr:row>
      <xdr:rowOff>135456</xdr:rowOff>
    </xdr:to>
    <xdr:sp macro="" textlink="">
      <xdr:nvSpPr>
        <xdr:cNvPr id="142" name="円/楕円 141"/>
        <xdr:cNvSpPr/>
      </xdr:nvSpPr>
      <xdr:spPr>
        <a:xfrm>
          <a:off x="3746500" y="963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126583</xdr:rowOff>
    </xdr:from>
    <xdr:ext cx="534377" cy="259045"/>
    <xdr:sp macro="" textlink="">
      <xdr:nvSpPr>
        <xdr:cNvPr id="143" name="テキスト ボックス 142"/>
        <xdr:cNvSpPr txBox="1"/>
      </xdr:nvSpPr>
      <xdr:spPr>
        <a:xfrm>
          <a:off x="3530111" y="972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52,371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13968</xdr:rowOff>
    </xdr:from>
    <xdr:to>
      <xdr:col>4</xdr:col>
      <xdr:colOff>206375</xdr:colOff>
      <xdr:row>56</xdr:row>
      <xdr:rowOff>115568</xdr:rowOff>
    </xdr:to>
    <xdr:sp macro="" textlink="">
      <xdr:nvSpPr>
        <xdr:cNvPr id="144" name="円/楕円 143"/>
        <xdr:cNvSpPr/>
      </xdr:nvSpPr>
      <xdr:spPr>
        <a:xfrm>
          <a:off x="2857500" y="961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106695</xdr:rowOff>
    </xdr:from>
    <xdr:ext cx="534377" cy="259045"/>
    <xdr:sp macro="" textlink="">
      <xdr:nvSpPr>
        <xdr:cNvPr id="145" name="テキスト ボックス 144"/>
        <xdr:cNvSpPr txBox="1"/>
      </xdr:nvSpPr>
      <xdr:spPr>
        <a:xfrm>
          <a:off x="2641111" y="970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53,589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48617</xdr:rowOff>
    </xdr:from>
    <xdr:to>
      <xdr:col>3</xdr:col>
      <xdr:colOff>3175</xdr:colOff>
      <xdr:row>56</xdr:row>
      <xdr:rowOff>150217</xdr:rowOff>
    </xdr:to>
    <xdr:sp macro="" textlink="">
      <xdr:nvSpPr>
        <xdr:cNvPr id="146" name="円/楕円 145"/>
        <xdr:cNvSpPr/>
      </xdr:nvSpPr>
      <xdr:spPr>
        <a:xfrm>
          <a:off x="1968500" y="964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141344</xdr:rowOff>
    </xdr:from>
    <xdr:ext cx="534377" cy="259045"/>
    <xdr:sp macro="" textlink="">
      <xdr:nvSpPr>
        <xdr:cNvPr id="147" name="テキスト ボックス 146"/>
        <xdr:cNvSpPr txBox="1"/>
      </xdr:nvSpPr>
      <xdr:spPr>
        <a:xfrm>
          <a:off x="1752111" y="974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51,467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74923</xdr:rowOff>
    </xdr:from>
    <xdr:to>
      <xdr:col>1</xdr:col>
      <xdr:colOff>485775</xdr:colOff>
      <xdr:row>57</xdr:row>
      <xdr:rowOff>5073</xdr:rowOff>
    </xdr:to>
    <xdr:sp macro="" textlink="">
      <xdr:nvSpPr>
        <xdr:cNvPr id="148" name="円/楕円 147"/>
        <xdr:cNvSpPr/>
      </xdr:nvSpPr>
      <xdr:spPr>
        <a:xfrm>
          <a:off x="1079500" y="967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167650</xdr:rowOff>
    </xdr:from>
    <xdr:ext cx="534377" cy="259045"/>
    <xdr:sp macro="" textlink="">
      <xdr:nvSpPr>
        <xdr:cNvPr id="149" name="テキスト ボックス 148"/>
        <xdr:cNvSpPr txBox="1"/>
      </xdr:nvSpPr>
      <xdr:spPr>
        <a:xfrm>
          <a:off x="863111" y="976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155865</xdr:rowOff>
    </xdr:from>
    <xdr:to>
      <xdr:col>6</xdr:col>
      <xdr:colOff>511175</xdr:colOff>
      <xdr:row>78</xdr:row>
      <xdr:rowOff>159524</xdr:rowOff>
    </xdr:to>
    <xdr:cxnSp macro="">
      <xdr:nvCxnSpPr>
        <xdr:cNvPr id="180" name="直線コネクタ 179"/>
        <xdr:cNvCxnSpPr/>
      </xdr:nvCxnSpPr>
      <xdr:spPr>
        <a:xfrm>
          <a:off x="3797300" y="13528965"/>
          <a:ext cx="8382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155865</xdr:rowOff>
    </xdr:from>
    <xdr:to>
      <xdr:col>5</xdr:col>
      <xdr:colOff>358775</xdr:colOff>
      <xdr:row>79</xdr:row>
      <xdr:rowOff>12467</xdr:rowOff>
    </xdr:to>
    <xdr:cxnSp macro="">
      <xdr:nvCxnSpPr>
        <xdr:cNvPr id="183" name="直線コネクタ 182"/>
        <xdr:cNvCxnSpPr/>
      </xdr:nvCxnSpPr>
      <xdr:spPr>
        <a:xfrm flipV="1">
          <a:off x="2908300" y="13528965"/>
          <a:ext cx="889000" cy="2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37694</xdr:rowOff>
    </xdr:from>
    <xdr:to>
      <xdr:col>5</xdr:col>
      <xdr:colOff>409575</xdr:colOff>
      <xdr:row>78</xdr:row>
      <xdr:rowOff>139294</xdr:rowOff>
    </xdr:to>
    <xdr:sp macro="" textlink="">
      <xdr:nvSpPr>
        <xdr:cNvPr id="184" name="フローチャート : 判断 183"/>
        <xdr:cNvSpPr/>
      </xdr:nvSpPr>
      <xdr:spPr>
        <a:xfrm>
          <a:off x="3746500" y="1341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155821</xdr:rowOff>
    </xdr:from>
    <xdr:ext cx="469744" cy="259045"/>
    <xdr:sp macro="" textlink="">
      <xdr:nvSpPr>
        <xdr:cNvPr id="185" name="テキスト ボックス 184"/>
        <xdr:cNvSpPr txBox="1"/>
      </xdr:nvSpPr>
      <xdr:spPr>
        <a:xfrm>
          <a:off x="3562427" y="131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5,568</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12467</xdr:rowOff>
    </xdr:from>
    <xdr:to>
      <xdr:col>4</xdr:col>
      <xdr:colOff>155575</xdr:colOff>
      <xdr:row>79</xdr:row>
      <xdr:rowOff>23081</xdr:rowOff>
    </xdr:to>
    <xdr:cxnSp macro="">
      <xdr:nvCxnSpPr>
        <xdr:cNvPr id="186" name="直線コネクタ 185"/>
        <xdr:cNvCxnSpPr/>
      </xdr:nvCxnSpPr>
      <xdr:spPr>
        <a:xfrm flipV="1">
          <a:off x="2019300" y="13557017"/>
          <a:ext cx="8890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48112</xdr:rowOff>
    </xdr:from>
    <xdr:to>
      <xdr:col>4</xdr:col>
      <xdr:colOff>206375</xdr:colOff>
      <xdr:row>78</xdr:row>
      <xdr:rowOff>149712</xdr:rowOff>
    </xdr:to>
    <xdr:sp macro="" textlink="">
      <xdr:nvSpPr>
        <xdr:cNvPr id="187" name="フローチャート : 判断 186"/>
        <xdr:cNvSpPr/>
      </xdr:nvSpPr>
      <xdr:spPr>
        <a:xfrm>
          <a:off x="2857500" y="134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166239</xdr:rowOff>
    </xdr:from>
    <xdr:ext cx="469744" cy="259045"/>
    <xdr:sp macro="" textlink="">
      <xdr:nvSpPr>
        <xdr:cNvPr id="188" name="テキスト ボックス 187"/>
        <xdr:cNvSpPr txBox="1"/>
      </xdr:nvSpPr>
      <xdr:spPr>
        <a:xfrm>
          <a:off x="2673427" y="131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23081</xdr:rowOff>
    </xdr:from>
    <xdr:to>
      <xdr:col>2</xdr:col>
      <xdr:colOff>638175</xdr:colOff>
      <xdr:row>79</xdr:row>
      <xdr:rowOff>24910</xdr:rowOff>
    </xdr:to>
    <xdr:cxnSp macro="">
      <xdr:nvCxnSpPr>
        <xdr:cNvPr id="189" name="直線コネクタ 188"/>
        <xdr:cNvCxnSpPr/>
      </xdr:nvCxnSpPr>
      <xdr:spPr>
        <a:xfrm flipV="1">
          <a:off x="1130300" y="1356763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65549</xdr:rowOff>
    </xdr:from>
    <xdr:to>
      <xdr:col>3</xdr:col>
      <xdr:colOff>3175</xdr:colOff>
      <xdr:row>78</xdr:row>
      <xdr:rowOff>167149</xdr:rowOff>
    </xdr:to>
    <xdr:sp macro="" textlink="">
      <xdr:nvSpPr>
        <xdr:cNvPr id="190" name="フローチャート : 判断 189"/>
        <xdr:cNvSpPr/>
      </xdr:nvSpPr>
      <xdr:spPr>
        <a:xfrm>
          <a:off x="1968500" y="13438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12226</xdr:rowOff>
    </xdr:from>
    <xdr:ext cx="469744" cy="259045"/>
    <xdr:sp macro="" textlink="">
      <xdr:nvSpPr>
        <xdr:cNvPr id="191" name="テキスト ボックス 190"/>
        <xdr:cNvSpPr txBox="1"/>
      </xdr:nvSpPr>
      <xdr:spPr>
        <a:xfrm>
          <a:off x="1784427" y="1321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73093</xdr:rowOff>
    </xdr:from>
    <xdr:to>
      <xdr:col>1</xdr:col>
      <xdr:colOff>485775</xdr:colOff>
      <xdr:row>79</xdr:row>
      <xdr:rowOff>3243</xdr:rowOff>
    </xdr:to>
    <xdr:sp macro="" textlink="">
      <xdr:nvSpPr>
        <xdr:cNvPr id="192" name="フローチャート : 判断 191"/>
        <xdr:cNvSpPr/>
      </xdr:nvSpPr>
      <xdr:spPr>
        <a:xfrm>
          <a:off x="1079500" y="1344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19770</xdr:rowOff>
    </xdr:from>
    <xdr:ext cx="469744" cy="259045"/>
    <xdr:sp macro="" textlink="">
      <xdr:nvSpPr>
        <xdr:cNvPr id="193" name="テキスト ボックス 192"/>
        <xdr:cNvSpPr txBox="1"/>
      </xdr:nvSpPr>
      <xdr:spPr>
        <a:xfrm>
          <a:off x="895427" y="1322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108724</xdr:rowOff>
    </xdr:from>
    <xdr:to>
      <xdr:col>6</xdr:col>
      <xdr:colOff>561975</xdr:colOff>
      <xdr:row>79</xdr:row>
      <xdr:rowOff>38874</xdr:rowOff>
    </xdr:to>
    <xdr:sp macro="" textlink="">
      <xdr:nvSpPr>
        <xdr:cNvPr id="199" name="円/楕円 198"/>
        <xdr:cNvSpPr/>
      </xdr:nvSpPr>
      <xdr:spPr>
        <a:xfrm>
          <a:off x="4584700" y="1348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23651</xdr:rowOff>
    </xdr:from>
    <xdr:ext cx="469744" cy="259045"/>
    <xdr:sp macro="" textlink="">
      <xdr:nvSpPr>
        <xdr:cNvPr id="200" name="維持補修費該当値テキスト"/>
        <xdr:cNvSpPr txBox="1"/>
      </xdr:nvSpPr>
      <xdr:spPr>
        <a:xfrm>
          <a:off x="4686300" y="1339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105065</xdr:rowOff>
    </xdr:from>
    <xdr:to>
      <xdr:col>5</xdr:col>
      <xdr:colOff>409575</xdr:colOff>
      <xdr:row>79</xdr:row>
      <xdr:rowOff>35215</xdr:rowOff>
    </xdr:to>
    <xdr:sp macro="" textlink="">
      <xdr:nvSpPr>
        <xdr:cNvPr id="201" name="円/楕円 200"/>
        <xdr:cNvSpPr/>
      </xdr:nvSpPr>
      <xdr:spPr>
        <a:xfrm>
          <a:off x="3746500" y="1347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26342</xdr:rowOff>
    </xdr:from>
    <xdr:ext cx="469744" cy="259045"/>
    <xdr:sp macro="" textlink="">
      <xdr:nvSpPr>
        <xdr:cNvPr id="202" name="テキスト ボックス 201"/>
        <xdr:cNvSpPr txBox="1"/>
      </xdr:nvSpPr>
      <xdr:spPr>
        <a:xfrm>
          <a:off x="3562427" y="135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133117</xdr:rowOff>
    </xdr:from>
    <xdr:to>
      <xdr:col>4</xdr:col>
      <xdr:colOff>206375</xdr:colOff>
      <xdr:row>79</xdr:row>
      <xdr:rowOff>63267</xdr:rowOff>
    </xdr:to>
    <xdr:sp macro="" textlink="">
      <xdr:nvSpPr>
        <xdr:cNvPr id="203" name="円/楕円 202"/>
        <xdr:cNvSpPr/>
      </xdr:nvSpPr>
      <xdr:spPr>
        <a:xfrm>
          <a:off x="2857500" y="135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54394</xdr:rowOff>
    </xdr:from>
    <xdr:ext cx="469744" cy="259045"/>
    <xdr:sp macro="" textlink="">
      <xdr:nvSpPr>
        <xdr:cNvPr id="204" name="テキスト ボックス 203"/>
        <xdr:cNvSpPr txBox="1"/>
      </xdr:nvSpPr>
      <xdr:spPr>
        <a:xfrm>
          <a:off x="2673427" y="1359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143731</xdr:rowOff>
    </xdr:from>
    <xdr:to>
      <xdr:col>3</xdr:col>
      <xdr:colOff>3175</xdr:colOff>
      <xdr:row>79</xdr:row>
      <xdr:rowOff>73881</xdr:rowOff>
    </xdr:to>
    <xdr:sp macro="" textlink="">
      <xdr:nvSpPr>
        <xdr:cNvPr id="205" name="円/楕円 204"/>
        <xdr:cNvSpPr/>
      </xdr:nvSpPr>
      <xdr:spPr>
        <a:xfrm>
          <a:off x="1968500" y="1351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65008</xdr:rowOff>
    </xdr:from>
    <xdr:ext cx="469744" cy="259045"/>
    <xdr:sp macro="" textlink="">
      <xdr:nvSpPr>
        <xdr:cNvPr id="206" name="テキスト ボックス 205"/>
        <xdr:cNvSpPr txBox="1"/>
      </xdr:nvSpPr>
      <xdr:spPr>
        <a:xfrm>
          <a:off x="1784427" y="1360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145560</xdr:rowOff>
    </xdr:from>
    <xdr:to>
      <xdr:col>1</xdr:col>
      <xdr:colOff>485775</xdr:colOff>
      <xdr:row>79</xdr:row>
      <xdr:rowOff>75710</xdr:rowOff>
    </xdr:to>
    <xdr:sp macro="" textlink="">
      <xdr:nvSpPr>
        <xdr:cNvPr id="207" name="円/楕円 206"/>
        <xdr:cNvSpPr/>
      </xdr:nvSpPr>
      <xdr:spPr>
        <a:xfrm>
          <a:off x="1079500" y="1351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66837</xdr:rowOff>
    </xdr:from>
    <xdr:ext cx="469744" cy="259045"/>
    <xdr:sp macro="" textlink="">
      <xdr:nvSpPr>
        <xdr:cNvPr id="208" name="テキスト ボックス 207"/>
        <xdr:cNvSpPr txBox="1"/>
      </xdr:nvSpPr>
      <xdr:spPr>
        <a:xfrm>
          <a:off x="895427" y="1361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11654</xdr:rowOff>
    </xdr:from>
    <xdr:to>
      <xdr:col>6</xdr:col>
      <xdr:colOff>510540</xdr:colOff>
      <xdr:row>98</xdr:row>
      <xdr:rowOff>127538</xdr:rowOff>
    </xdr:to>
    <xdr:cxnSp macro="">
      <xdr:nvCxnSpPr>
        <xdr:cNvPr id="231" name="直線コネクタ 230"/>
        <xdr:cNvCxnSpPr/>
      </xdr:nvCxnSpPr>
      <xdr:spPr>
        <a:xfrm flipV="1">
          <a:off x="4633595" y="15442154"/>
          <a:ext cx="1270" cy="1487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131365</xdr:rowOff>
    </xdr:from>
    <xdr:ext cx="534377" cy="259045"/>
    <xdr:sp macro="" textlink="">
      <xdr:nvSpPr>
        <xdr:cNvPr id="232" name="扶助費最小値テキスト"/>
        <xdr:cNvSpPr txBox="1"/>
      </xdr:nvSpPr>
      <xdr:spPr>
        <a:xfrm>
          <a:off x="4686300" y="1693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98</xdr:row>
      <xdr:rowOff>127538</xdr:rowOff>
    </xdr:from>
    <xdr:to>
      <xdr:col>6</xdr:col>
      <xdr:colOff>600075</xdr:colOff>
      <xdr:row>98</xdr:row>
      <xdr:rowOff>127538</xdr:rowOff>
    </xdr:to>
    <xdr:cxnSp macro="">
      <xdr:nvCxnSpPr>
        <xdr:cNvPr id="233" name="直線コネクタ 232"/>
        <xdr:cNvCxnSpPr/>
      </xdr:nvCxnSpPr>
      <xdr:spPr>
        <a:xfrm>
          <a:off x="4546600" y="1692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129781</xdr:rowOff>
    </xdr:from>
    <xdr:ext cx="599010" cy="259045"/>
    <xdr:sp macro="" textlink="">
      <xdr:nvSpPr>
        <xdr:cNvPr id="234" name="扶助費最大値テキスト"/>
        <xdr:cNvSpPr txBox="1"/>
      </xdr:nvSpPr>
      <xdr:spPr>
        <a:xfrm>
          <a:off x="4686300" y="1521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11654</xdr:rowOff>
    </xdr:from>
    <xdr:to>
      <xdr:col>6</xdr:col>
      <xdr:colOff>600075</xdr:colOff>
      <xdr:row>90</xdr:row>
      <xdr:rowOff>11654</xdr:rowOff>
    </xdr:to>
    <xdr:cxnSp macro="">
      <xdr:nvCxnSpPr>
        <xdr:cNvPr id="235" name="直線コネクタ 234"/>
        <xdr:cNvCxnSpPr/>
      </xdr:nvCxnSpPr>
      <xdr:spPr>
        <a:xfrm>
          <a:off x="4546600" y="1544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142489</xdr:rowOff>
    </xdr:from>
    <xdr:to>
      <xdr:col>6</xdr:col>
      <xdr:colOff>511175</xdr:colOff>
      <xdr:row>98</xdr:row>
      <xdr:rowOff>46904</xdr:rowOff>
    </xdr:to>
    <xdr:cxnSp macro="">
      <xdr:nvCxnSpPr>
        <xdr:cNvPr id="236" name="直線コネクタ 235"/>
        <xdr:cNvCxnSpPr/>
      </xdr:nvCxnSpPr>
      <xdr:spPr>
        <a:xfrm flipV="1">
          <a:off x="3797300" y="16773139"/>
          <a:ext cx="838200" cy="7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110177</xdr:rowOff>
    </xdr:from>
    <xdr:ext cx="534377" cy="259045"/>
    <xdr:sp macro="" textlink="">
      <xdr:nvSpPr>
        <xdr:cNvPr id="237" name="扶助費平均値テキスト"/>
        <xdr:cNvSpPr txBox="1"/>
      </xdr:nvSpPr>
      <xdr:spPr>
        <a:xfrm>
          <a:off x="4686300" y="16226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87300</xdr:rowOff>
    </xdr:from>
    <xdr:to>
      <xdr:col>6</xdr:col>
      <xdr:colOff>561975</xdr:colOff>
      <xdr:row>96</xdr:row>
      <xdr:rowOff>17450</xdr:rowOff>
    </xdr:to>
    <xdr:sp macro="" textlink="">
      <xdr:nvSpPr>
        <xdr:cNvPr id="238" name="フローチャート : 判断 237"/>
        <xdr:cNvSpPr/>
      </xdr:nvSpPr>
      <xdr:spPr>
        <a:xfrm>
          <a:off x="4584700" y="1637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46904</xdr:rowOff>
    </xdr:from>
    <xdr:to>
      <xdr:col>5</xdr:col>
      <xdr:colOff>358775</xdr:colOff>
      <xdr:row>98</xdr:row>
      <xdr:rowOff>69580</xdr:rowOff>
    </xdr:to>
    <xdr:cxnSp macro="">
      <xdr:nvCxnSpPr>
        <xdr:cNvPr id="239" name="直線コネクタ 238"/>
        <xdr:cNvCxnSpPr/>
      </xdr:nvCxnSpPr>
      <xdr:spPr>
        <a:xfrm flipV="1">
          <a:off x="2908300" y="16849004"/>
          <a:ext cx="889000" cy="2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80488</xdr:rowOff>
    </xdr:from>
    <xdr:to>
      <xdr:col>5</xdr:col>
      <xdr:colOff>409575</xdr:colOff>
      <xdr:row>98</xdr:row>
      <xdr:rowOff>10638</xdr:rowOff>
    </xdr:to>
    <xdr:sp macro="" textlink="">
      <xdr:nvSpPr>
        <xdr:cNvPr id="240" name="フローチャート : 判断 239"/>
        <xdr:cNvSpPr/>
      </xdr:nvSpPr>
      <xdr:spPr>
        <a:xfrm>
          <a:off x="3746500" y="1671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27165</xdr:rowOff>
    </xdr:from>
    <xdr:ext cx="534377" cy="259045"/>
    <xdr:sp macro="" textlink="">
      <xdr:nvSpPr>
        <xdr:cNvPr id="241" name="テキスト ボックス 240"/>
        <xdr:cNvSpPr txBox="1"/>
      </xdr:nvSpPr>
      <xdr:spPr>
        <a:xfrm>
          <a:off x="3530111" y="1648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69580</xdr:rowOff>
    </xdr:from>
    <xdr:to>
      <xdr:col>4</xdr:col>
      <xdr:colOff>155575</xdr:colOff>
      <xdr:row>98</xdr:row>
      <xdr:rowOff>146070</xdr:rowOff>
    </xdr:to>
    <xdr:cxnSp macro="">
      <xdr:nvCxnSpPr>
        <xdr:cNvPr id="242" name="直線コネクタ 241"/>
        <xdr:cNvCxnSpPr/>
      </xdr:nvCxnSpPr>
      <xdr:spPr>
        <a:xfrm flipV="1">
          <a:off x="2019300" y="16871680"/>
          <a:ext cx="889000" cy="7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122961</xdr:rowOff>
    </xdr:from>
    <xdr:to>
      <xdr:col>4</xdr:col>
      <xdr:colOff>206375</xdr:colOff>
      <xdr:row>98</xdr:row>
      <xdr:rowOff>53111</xdr:rowOff>
    </xdr:to>
    <xdr:sp macro="" textlink="">
      <xdr:nvSpPr>
        <xdr:cNvPr id="243" name="フローチャート : 判断 242"/>
        <xdr:cNvSpPr/>
      </xdr:nvSpPr>
      <xdr:spPr>
        <a:xfrm>
          <a:off x="2857500" y="1675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69638</xdr:rowOff>
    </xdr:from>
    <xdr:ext cx="534377" cy="259045"/>
    <xdr:sp macro="" textlink="">
      <xdr:nvSpPr>
        <xdr:cNvPr id="244" name="テキスト ボックス 243"/>
        <xdr:cNvSpPr txBox="1"/>
      </xdr:nvSpPr>
      <xdr:spPr>
        <a:xfrm>
          <a:off x="2641111" y="1652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146070</xdr:rowOff>
    </xdr:from>
    <xdr:to>
      <xdr:col>2</xdr:col>
      <xdr:colOff>638175</xdr:colOff>
      <xdr:row>98</xdr:row>
      <xdr:rowOff>166812</xdr:rowOff>
    </xdr:to>
    <xdr:cxnSp macro="">
      <xdr:nvCxnSpPr>
        <xdr:cNvPr id="245" name="直線コネクタ 244"/>
        <xdr:cNvCxnSpPr/>
      </xdr:nvCxnSpPr>
      <xdr:spPr>
        <a:xfrm flipV="1">
          <a:off x="1130300" y="16948170"/>
          <a:ext cx="889000" cy="2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19269</xdr:rowOff>
    </xdr:from>
    <xdr:to>
      <xdr:col>3</xdr:col>
      <xdr:colOff>3175</xdr:colOff>
      <xdr:row>98</xdr:row>
      <xdr:rowOff>120869</xdr:rowOff>
    </xdr:to>
    <xdr:sp macro="" textlink="">
      <xdr:nvSpPr>
        <xdr:cNvPr id="246" name="フローチャート : 判断 245"/>
        <xdr:cNvSpPr/>
      </xdr:nvSpPr>
      <xdr:spPr>
        <a:xfrm>
          <a:off x="1968500" y="1682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137396</xdr:rowOff>
    </xdr:from>
    <xdr:ext cx="534377" cy="259045"/>
    <xdr:sp macro="" textlink="">
      <xdr:nvSpPr>
        <xdr:cNvPr id="247" name="テキスト ボックス 246"/>
        <xdr:cNvSpPr txBox="1"/>
      </xdr:nvSpPr>
      <xdr:spPr>
        <a:xfrm>
          <a:off x="1752111" y="1659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164323</xdr:rowOff>
    </xdr:from>
    <xdr:to>
      <xdr:col>1</xdr:col>
      <xdr:colOff>485775</xdr:colOff>
      <xdr:row>98</xdr:row>
      <xdr:rowOff>94473</xdr:rowOff>
    </xdr:to>
    <xdr:sp macro="" textlink="">
      <xdr:nvSpPr>
        <xdr:cNvPr id="248" name="フローチャート : 判断 247"/>
        <xdr:cNvSpPr/>
      </xdr:nvSpPr>
      <xdr:spPr>
        <a:xfrm>
          <a:off x="1079500" y="1679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111000</xdr:rowOff>
    </xdr:from>
    <xdr:ext cx="534377" cy="259045"/>
    <xdr:sp macro="" textlink="">
      <xdr:nvSpPr>
        <xdr:cNvPr id="249" name="テキスト ボックス 248"/>
        <xdr:cNvSpPr txBox="1"/>
      </xdr:nvSpPr>
      <xdr:spPr>
        <a:xfrm>
          <a:off x="863111" y="1657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91689</xdr:rowOff>
    </xdr:from>
    <xdr:to>
      <xdr:col>6</xdr:col>
      <xdr:colOff>561975</xdr:colOff>
      <xdr:row>98</xdr:row>
      <xdr:rowOff>21839</xdr:rowOff>
    </xdr:to>
    <xdr:sp macro="" textlink="">
      <xdr:nvSpPr>
        <xdr:cNvPr id="255" name="円/楕円 254"/>
        <xdr:cNvSpPr/>
      </xdr:nvSpPr>
      <xdr:spPr>
        <a:xfrm>
          <a:off x="4584700" y="1672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70116</xdr:rowOff>
    </xdr:from>
    <xdr:ext cx="534377" cy="259045"/>
    <xdr:sp macro="" textlink="">
      <xdr:nvSpPr>
        <xdr:cNvPr id="256" name="扶助費該当値テキスト"/>
        <xdr:cNvSpPr txBox="1"/>
      </xdr:nvSpPr>
      <xdr:spPr>
        <a:xfrm>
          <a:off x="4686300" y="1670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71,067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167554</xdr:rowOff>
    </xdr:from>
    <xdr:to>
      <xdr:col>5</xdr:col>
      <xdr:colOff>409575</xdr:colOff>
      <xdr:row>98</xdr:row>
      <xdr:rowOff>97704</xdr:rowOff>
    </xdr:to>
    <xdr:sp macro="" textlink="">
      <xdr:nvSpPr>
        <xdr:cNvPr id="257" name="円/楕円 256"/>
        <xdr:cNvSpPr/>
      </xdr:nvSpPr>
      <xdr:spPr>
        <a:xfrm>
          <a:off x="3746500" y="1679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88831</xdr:rowOff>
    </xdr:from>
    <xdr:ext cx="534377" cy="259045"/>
    <xdr:sp macro="" textlink="">
      <xdr:nvSpPr>
        <xdr:cNvPr id="258" name="テキスト ボックス 257"/>
        <xdr:cNvSpPr txBox="1"/>
      </xdr:nvSpPr>
      <xdr:spPr>
        <a:xfrm>
          <a:off x="3530111" y="1689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66,089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18780</xdr:rowOff>
    </xdr:from>
    <xdr:to>
      <xdr:col>4</xdr:col>
      <xdr:colOff>206375</xdr:colOff>
      <xdr:row>98</xdr:row>
      <xdr:rowOff>120380</xdr:rowOff>
    </xdr:to>
    <xdr:sp macro="" textlink="">
      <xdr:nvSpPr>
        <xdr:cNvPr id="259" name="円/楕円 258"/>
        <xdr:cNvSpPr/>
      </xdr:nvSpPr>
      <xdr:spPr>
        <a:xfrm>
          <a:off x="2857500" y="1682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111507</xdr:rowOff>
    </xdr:from>
    <xdr:ext cx="534377" cy="259045"/>
    <xdr:sp macro="" textlink="">
      <xdr:nvSpPr>
        <xdr:cNvPr id="260" name="テキスト ボックス 259"/>
        <xdr:cNvSpPr txBox="1"/>
      </xdr:nvSpPr>
      <xdr:spPr>
        <a:xfrm>
          <a:off x="2641111" y="1691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64,601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95270</xdr:rowOff>
    </xdr:from>
    <xdr:to>
      <xdr:col>3</xdr:col>
      <xdr:colOff>3175</xdr:colOff>
      <xdr:row>99</xdr:row>
      <xdr:rowOff>25420</xdr:rowOff>
    </xdr:to>
    <xdr:sp macro="" textlink="">
      <xdr:nvSpPr>
        <xdr:cNvPr id="261" name="円/楕円 260"/>
        <xdr:cNvSpPr/>
      </xdr:nvSpPr>
      <xdr:spPr>
        <a:xfrm>
          <a:off x="1968500" y="1689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16547</xdr:rowOff>
    </xdr:from>
    <xdr:ext cx="534377" cy="259045"/>
    <xdr:sp macro="" textlink="">
      <xdr:nvSpPr>
        <xdr:cNvPr id="262" name="テキスト ボックス 261"/>
        <xdr:cNvSpPr txBox="1"/>
      </xdr:nvSpPr>
      <xdr:spPr>
        <a:xfrm>
          <a:off x="1752111" y="1699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59,582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116012</xdr:rowOff>
    </xdr:from>
    <xdr:to>
      <xdr:col>1</xdr:col>
      <xdr:colOff>485775</xdr:colOff>
      <xdr:row>99</xdr:row>
      <xdr:rowOff>46162</xdr:rowOff>
    </xdr:to>
    <xdr:sp macro="" textlink="">
      <xdr:nvSpPr>
        <xdr:cNvPr id="263" name="円/楕円 262"/>
        <xdr:cNvSpPr/>
      </xdr:nvSpPr>
      <xdr:spPr>
        <a:xfrm>
          <a:off x="1079500" y="1691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37289</xdr:rowOff>
    </xdr:from>
    <xdr:ext cx="534377" cy="259045"/>
    <xdr:sp macro="" textlink="">
      <xdr:nvSpPr>
        <xdr:cNvPr id="264" name="テキスト ボックス 263"/>
        <xdr:cNvSpPr txBox="1"/>
      </xdr:nvSpPr>
      <xdr:spPr>
        <a:xfrm>
          <a:off x="863111" y="170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88" name="直線コネクタ 287"/>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89"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0" name="直線コネクタ 289"/>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1"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2" name="直線コネクタ 291"/>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29</xdr:row>
      <xdr:rowOff>160820</xdr:rowOff>
    </xdr:from>
    <xdr:to>
      <xdr:col>15</xdr:col>
      <xdr:colOff>180975</xdr:colOff>
      <xdr:row>32</xdr:row>
      <xdr:rowOff>6667</xdr:rowOff>
    </xdr:to>
    <xdr:cxnSp macro="">
      <xdr:nvCxnSpPr>
        <xdr:cNvPr id="293" name="直線コネクタ 292"/>
        <xdr:cNvCxnSpPr/>
      </xdr:nvCxnSpPr>
      <xdr:spPr>
        <a:xfrm flipV="1">
          <a:off x="9639300" y="5132870"/>
          <a:ext cx="838200" cy="36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29532</xdr:rowOff>
    </xdr:from>
    <xdr:ext cx="534377" cy="259045"/>
    <xdr:sp macro="" textlink="">
      <xdr:nvSpPr>
        <xdr:cNvPr id="294" name="補助費等平均値テキスト"/>
        <xdr:cNvSpPr txBox="1"/>
      </xdr:nvSpPr>
      <xdr:spPr>
        <a:xfrm>
          <a:off x="10528300" y="603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5" name="フローチャート : 判断 294"/>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6667</xdr:rowOff>
    </xdr:from>
    <xdr:to>
      <xdr:col>14</xdr:col>
      <xdr:colOff>28575</xdr:colOff>
      <xdr:row>32</xdr:row>
      <xdr:rowOff>121018</xdr:rowOff>
    </xdr:to>
    <xdr:cxnSp macro="">
      <xdr:nvCxnSpPr>
        <xdr:cNvPr id="296" name="直線コネクタ 295"/>
        <xdr:cNvCxnSpPr/>
      </xdr:nvCxnSpPr>
      <xdr:spPr>
        <a:xfrm flipV="1">
          <a:off x="8750300" y="5493067"/>
          <a:ext cx="889000" cy="1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133667</xdr:rowOff>
    </xdr:from>
    <xdr:to>
      <xdr:col>14</xdr:col>
      <xdr:colOff>79375</xdr:colOff>
      <xdr:row>35</xdr:row>
      <xdr:rowOff>63817</xdr:rowOff>
    </xdr:to>
    <xdr:sp macro="" textlink="">
      <xdr:nvSpPr>
        <xdr:cNvPr id="297" name="フローチャート : 判断 296"/>
        <xdr:cNvSpPr/>
      </xdr:nvSpPr>
      <xdr:spPr>
        <a:xfrm>
          <a:off x="9588500" y="596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54944</xdr:rowOff>
    </xdr:from>
    <xdr:ext cx="534377" cy="259045"/>
    <xdr:sp macro="" textlink="">
      <xdr:nvSpPr>
        <xdr:cNvPr id="298" name="テキスト ボックス 297"/>
        <xdr:cNvSpPr txBox="1"/>
      </xdr:nvSpPr>
      <xdr:spPr>
        <a:xfrm>
          <a:off x="9372111" y="60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56,475</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44818</xdr:rowOff>
    </xdr:from>
    <xdr:to>
      <xdr:col>12</xdr:col>
      <xdr:colOff>511175</xdr:colOff>
      <xdr:row>32</xdr:row>
      <xdr:rowOff>121018</xdr:rowOff>
    </xdr:to>
    <xdr:cxnSp macro="">
      <xdr:nvCxnSpPr>
        <xdr:cNvPr id="299" name="直線コネクタ 298"/>
        <xdr:cNvCxnSpPr/>
      </xdr:nvCxnSpPr>
      <xdr:spPr>
        <a:xfrm>
          <a:off x="7861300" y="5359768"/>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55639</xdr:rowOff>
    </xdr:from>
    <xdr:to>
      <xdr:col>12</xdr:col>
      <xdr:colOff>561975</xdr:colOff>
      <xdr:row>35</xdr:row>
      <xdr:rowOff>157239</xdr:rowOff>
    </xdr:to>
    <xdr:sp macro="" textlink="">
      <xdr:nvSpPr>
        <xdr:cNvPr id="300" name="フローチャート : 判断 299"/>
        <xdr:cNvSpPr/>
      </xdr:nvSpPr>
      <xdr:spPr>
        <a:xfrm>
          <a:off x="8699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148366</xdr:rowOff>
    </xdr:from>
    <xdr:ext cx="534377" cy="259045"/>
    <xdr:sp macro="" textlink="">
      <xdr:nvSpPr>
        <xdr:cNvPr id="301" name="テキスト ボックス 300"/>
        <xdr:cNvSpPr txBox="1"/>
      </xdr:nvSpPr>
      <xdr:spPr>
        <a:xfrm>
          <a:off x="8483111" y="614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44818</xdr:rowOff>
    </xdr:from>
    <xdr:to>
      <xdr:col>11</xdr:col>
      <xdr:colOff>307975</xdr:colOff>
      <xdr:row>33</xdr:row>
      <xdr:rowOff>36259</xdr:rowOff>
    </xdr:to>
    <xdr:cxnSp macro="">
      <xdr:nvCxnSpPr>
        <xdr:cNvPr id="302" name="直線コネクタ 301"/>
        <xdr:cNvCxnSpPr/>
      </xdr:nvCxnSpPr>
      <xdr:spPr>
        <a:xfrm flipV="1">
          <a:off x="6972300" y="5359768"/>
          <a:ext cx="889000" cy="3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55766</xdr:rowOff>
    </xdr:from>
    <xdr:to>
      <xdr:col>11</xdr:col>
      <xdr:colOff>358775</xdr:colOff>
      <xdr:row>35</xdr:row>
      <xdr:rowOff>157366</xdr:rowOff>
    </xdr:to>
    <xdr:sp macro="" textlink="">
      <xdr:nvSpPr>
        <xdr:cNvPr id="303" name="フローチャート : 判断 302"/>
        <xdr:cNvSpPr/>
      </xdr:nvSpPr>
      <xdr:spPr>
        <a:xfrm>
          <a:off x="7810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148493</xdr:rowOff>
    </xdr:from>
    <xdr:ext cx="534377" cy="259045"/>
    <xdr:sp macro="" textlink="">
      <xdr:nvSpPr>
        <xdr:cNvPr id="304" name="テキスト ボックス 303"/>
        <xdr:cNvSpPr txBox="1"/>
      </xdr:nvSpPr>
      <xdr:spPr>
        <a:xfrm>
          <a:off x="7594111" y="61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91719</xdr:rowOff>
    </xdr:from>
    <xdr:to>
      <xdr:col>10</xdr:col>
      <xdr:colOff>155575</xdr:colOff>
      <xdr:row>36</xdr:row>
      <xdr:rowOff>21869</xdr:rowOff>
    </xdr:to>
    <xdr:sp macro="" textlink="">
      <xdr:nvSpPr>
        <xdr:cNvPr id="305" name="フローチャート : 判断 304"/>
        <xdr:cNvSpPr/>
      </xdr:nvSpPr>
      <xdr:spPr>
        <a:xfrm>
          <a:off x="6921500" y="60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12996</xdr:rowOff>
    </xdr:from>
    <xdr:ext cx="534377" cy="259045"/>
    <xdr:sp macro="" textlink="">
      <xdr:nvSpPr>
        <xdr:cNvPr id="306" name="テキスト ボックス 305"/>
        <xdr:cNvSpPr txBox="1"/>
      </xdr:nvSpPr>
      <xdr:spPr>
        <a:xfrm>
          <a:off x="6705111" y="618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29</xdr:row>
      <xdr:rowOff>110020</xdr:rowOff>
    </xdr:from>
    <xdr:to>
      <xdr:col>15</xdr:col>
      <xdr:colOff>231775</xdr:colOff>
      <xdr:row>30</xdr:row>
      <xdr:rowOff>40170</xdr:rowOff>
    </xdr:to>
    <xdr:sp macro="" textlink="">
      <xdr:nvSpPr>
        <xdr:cNvPr id="312" name="円/楕円 311"/>
        <xdr:cNvSpPr/>
      </xdr:nvSpPr>
      <xdr:spPr>
        <a:xfrm>
          <a:off x="10426700" y="508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29</xdr:row>
      <xdr:rowOff>63047</xdr:rowOff>
    </xdr:from>
    <xdr:ext cx="599010" cy="259045"/>
    <xdr:sp macro="" textlink="">
      <xdr:nvSpPr>
        <xdr:cNvPr id="313" name="補助費等該当値テキスト"/>
        <xdr:cNvSpPr txBox="1"/>
      </xdr:nvSpPr>
      <xdr:spPr>
        <a:xfrm>
          <a:off x="10528300" y="503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125,837</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127317</xdr:rowOff>
    </xdr:from>
    <xdr:to>
      <xdr:col>14</xdr:col>
      <xdr:colOff>79375</xdr:colOff>
      <xdr:row>32</xdr:row>
      <xdr:rowOff>57467</xdr:rowOff>
    </xdr:to>
    <xdr:sp macro="" textlink="">
      <xdr:nvSpPr>
        <xdr:cNvPr id="314" name="円/楕円 313"/>
        <xdr:cNvSpPr/>
      </xdr:nvSpPr>
      <xdr:spPr>
        <a:xfrm>
          <a:off x="9588500" y="544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73994</xdr:rowOff>
    </xdr:from>
    <xdr:ext cx="534377" cy="259045"/>
    <xdr:sp macro="" textlink="">
      <xdr:nvSpPr>
        <xdr:cNvPr id="315" name="テキスト ボックス 314"/>
        <xdr:cNvSpPr txBox="1"/>
      </xdr:nvSpPr>
      <xdr:spPr>
        <a:xfrm>
          <a:off x="9372111" y="521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97,475</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70218</xdr:rowOff>
    </xdr:from>
    <xdr:to>
      <xdr:col>12</xdr:col>
      <xdr:colOff>561975</xdr:colOff>
      <xdr:row>33</xdr:row>
      <xdr:rowOff>368</xdr:rowOff>
    </xdr:to>
    <xdr:sp macro="" textlink="">
      <xdr:nvSpPr>
        <xdr:cNvPr id="316" name="円/楕円 315"/>
        <xdr:cNvSpPr/>
      </xdr:nvSpPr>
      <xdr:spPr>
        <a:xfrm>
          <a:off x="8699500" y="555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16895</xdr:rowOff>
    </xdr:from>
    <xdr:ext cx="534377" cy="259045"/>
    <xdr:sp macro="" textlink="">
      <xdr:nvSpPr>
        <xdr:cNvPr id="317" name="テキスト ボックス 316"/>
        <xdr:cNvSpPr txBox="1"/>
      </xdr:nvSpPr>
      <xdr:spPr>
        <a:xfrm>
          <a:off x="8483111" y="533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88,471</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165468</xdr:rowOff>
    </xdr:from>
    <xdr:to>
      <xdr:col>11</xdr:col>
      <xdr:colOff>358775</xdr:colOff>
      <xdr:row>31</xdr:row>
      <xdr:rowOff>95618</xdr:rowOff>
    </xdr:to>
    <xdr:sp macro="" textlink="">
      <xdr:nvSpPr>
        <xdr:cNvPr id="318" name="円/楕円 317"/>
        <xdr:cNvSpPr/>
      </xdr:nvSpPr>
      <xdr:spPr>
        <a:xfrm>
          <a:off x="7810500" y="530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29</xdr:row>
      <xdr:rowOff>112145</xdr:rowOff>
    </xdr:from>
    <xdr:ext cx="599010" cy="259045"/>
    <xdr:sp macro="" textlink="">
      <xdr:nvSpPr>
        <xdr:cNvPr id="319" name="テキスト ボックス 318"/>
        <xdr:cNvSpPr txBox="1"/>
      </xdr:nvSpPr>
      <xdr:spPr>
        <a:xfrm>
          <a:off x="7561794" y="508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107,971</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156909</xdr:rowOff>
    </xdr:from>
    <xdr:to>
      <xdr:col>10</xdr:col>
      <xdr:colOff>155575</xdr:colOff>
      <xdr:row>33</xdr:row>
      <xdr:rowOff>87059</xdr:rowOff>
    </xdr:to>
    <xdr:sp macro="" textlink="">
      <xdr:nvSpPr>
        <xdr:cNvPr id="320" name="円/楕円 319"/>
        <xdr:cNvSpPr/>
      </xdr:nvSpPr>
      <xdr:spPr>
        <a:xfrm>
          <a:off x="6921500" y="564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103586</xdr:rowOff>
    </xdr:from>
    <xdr:ext cx="534377" cy="259045"/>
    <xdr:sp macro="" textlink="">
      <xdr:nvSpPr>
        <xdr:cNvPr id="321" name="テキスト ボックス 320"/>
        <xdr:cNvSpPr txBox="1"/>
      </xdr:nvSpPr>
      <xdr:spPr>
        <a:xfrm>
          <a:off x="6705111" y="541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68,052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5" name="直線コネクタ 344"/>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46"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47" name="直線コネクタ 346"/>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48"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49" name="直線コネクタ 348"/>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30962</xdr:rowOff>
    </xdr:from>
    <xdr:to>
      <xdr:col>15</xdr:col>
      <xdr:colOff>180975</xdr:colOff>
      <xdr:row>56</xdr:row>
      <xdr:rowOff>109144</xdr:rowOff>
    </xdr:to>
    <xdr:cxnSp macro="">
      <xdr:nvCxnSpPr>
        <xdr:cNvPr id="350" name="直線コネクタ 349"/>
        <xdr:cNvCxnSpPr/>
      </xdr:nvCxnSpPr>
      <xdr:spPr>
        <a:xfrm>
          <a:off x="9639300" y="9632162"/>
          <a:ext cx="838200" cy="7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1" name="普通建設事業費平均値テキスト"/>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2" name="フローチャート : 判断 351"/>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30962</xdr:rowOff>
    </xdr:from>
    <xdr:to>
      <xdr:col>14</xdr:col>
      <xdr:colOff>28575</xdr:colOff>
      <xdr:row>57</xdr:row>
      <xdr:rowOff>77315</xdr:rowOff>
    </xdr:to>
    <xdr:cxnSp macro="">
      <xdr:nvCxnSpPr>
        <xdr:cNvPr id="353" name="直線コネクタ 352"/>
        <xdr:cNvCxnSpPr/>
      </xdr:nvCxnSpPr>
      <xdr:spPr>
        <a:xfrm flipV="1">
          <a:off x="8750300" y="9632162"/>
          <a:ext cx="889000" cy="21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88847</xdr:rowOff>
    </xdr:from>
    <xdr:to>
      <xdr:col>14</xdr:col>
      <xdr:colOff>79375</xdr:colOff>
      <xdr:row>56</xdr:row>
      <xdr:rowOff>18997</xdr:rowOff>
    </xdr:to>
    <xdr:sp macro="" textlink="">
      <xdr:nvSpPr>
        <xdr:cNvPr id="354" name="フローチャート : 判断 353"/>
        <xdr:cNvSpPr/>
      </xdr:nvSpPr>
      <xdr:spPr>
        <a:xfrm>
          <a:off x="9588500" y="951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35524</xdr:rowOff>
    </xdr:from>
    <xdr:ext cx="534377" cy="259045"/>
    <xdr:sp macro="" textlink="">
      <xdr:nvSpPr>
        <xdr:cNvPr id="355" name="テキスト ボックス 354"/>
        <xdr:cNvSpPr txBox="1"/>
      </xdr:nvSpPr>
      <xdr:spPr>
        <a:xfrm>
          <a:off x="9372111" y="92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77,507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85049</xdr:rowOff>
    </xdr:from>
    <xdr:to>
      <xdr:col>12</xdr:col>
      <xdr:colOff>511175</xdr:colOff>
      <xdr:row>57</xdr:row>
      <xdr:rowOff>77315</xdr:rowOff>
    </xdr:to>
    <xdr:cxnSp macro="">
      <xdr:nvCxnSpPr>
        <xdr:cNvPr id="356" name="直線コネクタ 355"/>
        <xdr:cNvCxnSpPr/>
      </xdr:nvCxnSpPr>
      <xdr:spPr>
        <a:xfrm>
          <a:off x="7861300" y="9686249"/>
          <a:ext cx="889000" cy="16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5172</xdr:rowOff>
    </xdr:from>
    <xdr:to>
      <xdr:col>12</xdr:col>
      <xdr:colOff>561975</xdr:colOff>
      <xdr:row>56</xdr:row>
      <xdr:rowOff>106772</xdr:rowOff>
    </xdr:to>
    <xdr:sp macro="" textlink="">
      <xdr:nvSpPr>
        <xdr:cNvPr id="357" name="フローチャート : 判断 356"/>
        <xdr:cNvSpPr/>
      </xdr:nvSpPr>
      <xdr:spPr>
        <a:xfrm>
          <a:off x="8699500" y="960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123299</xdr:rowOff>
    </xdr:from>
    <xdr:ext cx="534377" cy="259045"/>
    <xdr:sp macro="" textlink="">
      <xdr:nvSpPr>
        <xdr:cNvPr id="358" name="テキスト ボックス 357"/>
        <xdr:cNvSpPr txBox="1"/>
      </xdr:nvSpPr>
      <xdr:spPr>
        <a:xfrm>
          <a:off x="8483111" y="938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85049</xdr:rowOff>
    </xdr:from>
    <xdr:to>
      <xdr:col>11</xdr:col>
      <xdr:colOff>307975</xdr:colOff>
      <xdr:row>56</xdr:row>
      <xdr:rowOff>93500</xdr:rowOff>
    </xdr:to>
    <xdr:cxnSp macro="">
      <xdr:nvCxnSpPr>
        <xdr:cNvPr id="359" name="直線コネクタ 358"/>
        <xdr:cNvCxnSpPr/>
      </xdr:nvCxnSpPr>
      <xdr:spPr>
        <a:xfrm flipV="1">
          <a:off x="6972300" y="9686249"/>
          <a:ext cx="889000" cy="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149403</xdr:rowOff>
    </xdr:from>
    <xdr:to>
      <xdr:col>11</xdr:col>
      <xdr:colOff>358775</xdr:colOff>
      <xdr:row>56</xdr:row>
      <xdr:rowOff>79553</xdr:rowOff>
    </xdr:to>
    <xdr:sp macro="" textlink="">
      <xdr:nvSpPr>
        <xdr:cNvPr id="360" name="フローチャート : 判断 359"/>
        <xdr:cNvSpPr/>
      </xdr:nvSpPr>
      <xdr:spPr>
        <a:xfrm>
          <a:off x="7810500" y="957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96080</xdr:rowOff>
    </xdr:from>
    <xdr:ext cx="534377" cy="259045"/>
    <xdr:sp macro="" textlink="">
      <xdr:nvSpPr>
        <xdr:cNvPr id="361" name="テキスト ボックス 360"/>
        <xdr:cNvSpPr txBox="1"/>
      </xdr:nvSpPr>
      <xdr:spPr>
        <a:xfrm>
          <a:off x="7594111" y="935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106593</xdr:rowOff>
    </xdr:from>
    <xdr:to>
      <xdr:col>10</xdr:col>
      <xdr:colOff>155575</xdr:colOff>
      <xdr:row>57</xdr:row>
      <xdr:rowOff>36743</xdr:rowOff>
    </xdr:to>
    <xdr:sp macro="" textlink="">
      <xdr:nvSpPr>
        <xdr:cNvPr id="362" name="フローチャート : 判断 361"/>
        <xdr:cNvSpPr/>
      </xdr:nvSpPr>
      <xdr:spPr>
        <a:xfrm>
          <a:off x="6921500" y="970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27870</xdr:rowOff>
    </xdr:from>
    <xdr:ext cx="534377" cy="259045"/>
    <xdr:sp macro="" textlink="">
      <xdr:nvSpPr>
        <xdr:cNvPr id="363" name="テキスト ボックス 362"/>
        <xdr:cNvSpPr txBox="1"/>
      </xdr:nvSpPr>
      <xdr:spPr>
        <a:xfrm>
          <a:off x="6705111" y="980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58344</xdr:rowOff>
    </xdr:from>
    <xdr:to>
      <xdr:col>15</xdr:col>
      <xdr:colOff>231775</xdr:colOff>
      <xdr:row>56</xdr:row>
      <xdr:rowOff>159944</xdr:rowOff>
    </xdr:to>
    <xdr:sp macro="" textlink="">
      <xdr:nvSpPr>
        <xdr:cNvPr id="369" name="円/楕円 368"/>
        <xdr:cNvSpPr/>
      </xdr:nvSpPr>
      <xdr:spPr>
        <a:xfrm>
          <a:off x="10426700" y="965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36771</xdr:rowOff>
    </xdr:from>
    <xdr:ext cx="534377" cy="259045"/>
    <xdr:sp macro="" textlink="">
      <xdr:nvSpPr>
        <xdr:cNvPr id="370" name="普通建設事業費該当値テキスト"/>
        <xdr:cNvSpPr txBox="1"/>
      </xdr:nvSpPr>
      <xdr:spPr>
        <a:xfrm>
          <a:off x="10528300" y="963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59,010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151612</xdr:rowOff>
    </xdr:from>
    <xdr:to>
      <xdr:col>14</xdr:col>
      <xdr:colOff>79375</xdr:colOff>
      <xdr:row>56</xdr:row>
      <xdr:rowOff>81762</xdr:rowOff>
    </xdr:to>
    <xdr:sp macro="" textlink="">
      <xdr:nvSpPr>
        <xdr:cNvPr id="371" name="円/楕円 370"/>
        <xdr:cNvSpPr/>
      </xdr:nvSpPr>
      <xdr:spPr>
        <a:xfrm>
          <a:off x="9588500" y="958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72889</xdr:rowOff>
    </xdr:from>
    <xdr:ext cx="534377" cy="259045"/>
    <xdr:sp macro="" textlink="">
      <xdr:nvSpPr>
        <xdr:cNvPr id="372" name="テキスト ボックス 371"/>
        <xdr:cNvSpPr txBox="1"/>
      </xdr:nvSpPr>
      <xdr:spPr>
        <a:xfrm>
          <a:off x="9372111" y="967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69,270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26515</xdr:rowOff>
    </xdr:from>
    <xdr:to>
      <xdr:col>12</xdr:col>
      <xdr:colOff>561975</xdr:colOff>
      <xdr:row>57</xdr:row>
      <xdr:rowOff>128115</xdr:rowOff>
    </xdr:to>
    <xdr:sp macro="" textlink="">
      <xdr:nvSpPr>
        <xdr:cNvPr id="373" name="円/楕円 372"/>
        <xdr:cNvSpPr/>
      </xdr:nvSpPr>
      <xdr:spPr>
        <a:xfrm>
          <a:off x="8699500" y="979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119242</xdr:rowOff>
    </xdr:from>
    <xdr:ext cx="534377" cy="259045"/>
    <xdr:sp macro="" textlink="">
      <xdr:nvSpPr>
        <xdr:cNvPr id="374" name="テキスト ボックス 373"/>
        <xdr:cNvSpPr txBox="1"/>
      </xdr:nvSpPr>
      <xdr:spPr>
        <a:xfrm>
          <a:off x="8483111" y="989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34249</xdr:rowOff>
    </xdr:from>
    <xdr:to>
      <xdr:col>11</xdr:col>
      <xdr:colOff>358775</xdr:colOff>
      <xdr:row>56</xdr:row>
      <xdr:rowOff>135849</xdr:rowOff>
    </xdr:to>
    <xdr:sp macro="" textlink="">
      <xdr:nvSpPr>
        <xdr:cNvPr id="375" name="円/楕円 374"/>
        <xdr:cNvSpPr/>
      </xdr:nvSpPr>
      <xdr:spPr>
        <a:xfrm>
          <a:off x="7810500" y="963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126976</xdr:rowOff>
    </xdr:from>
    <xdr:ext cx="534377" cy="259045"/>
    <xdr:sp macro="" textlink="">
      <xdr:nvSpPr>
        <xdr:cNvPr id="376" name="テキスト ボックス 375"/>
        <xdr:cNvSpPr txBox="1"/>
      </xdr:nvSpPr>
      <xdr:spPr>
        <a:xfrm>
          <a:off x="7594111" y="972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62,172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42700</xdr:rowOff>
    </xdr:from>
    <xdr:to>
      <xdr:col>10</xdr:col>
      <xdr:colOff>155575</xdr:colOff>
      <xdr:row>56</xdr:row>
      <xdr:rowOff>144300</xdr:rowOff>
    </xdr:to>
    <xdr:sp macro="" textlink="">
      <xdr:nvSpPr>
        <xdr:cNvPr id="377" name="円/楕円 376"/>
        <xdr:cNvSpPr/>
      </xdr:nvSpPr>
      <xdr:spPr>
        <a:xfrm>
          <a:off x="6921500" y="964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160827</xdr:rowOff>
    </xdr:from>
    <xdr:ext cx="534377" cy="259045"/>
    <xdr:sp macro="" textlink="">
      <xdr:nvSpPr>
        <xdr:cNvPr id="378" name="テキスト ボックス 377"/>
        <xdr:cNvSpPr txBox="1"/>
      </xdr:nvSpPr>
      <xdr:spPr>
        <a:xfrm>
          <a:off x="6705111" y="941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2" name="直線コネクタ 401"/>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5"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06" name="直線コネクタ 405"/>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113125</xdr:rowOff>
    </xdr:from>
    <xdr:to>
      <xdr:col>15</xdr:col>
      <xdr:colOff>180975</xdr:colOff>
      <xdr:row>77</xdr:row>
      <xdr:rowOff>134538</xdr:rowOff>
    </xdr:to>
    <xdr:cxnSp macro="">
      <xdr:nvCxnSpPr>
        <xdr:cNvPr id="407" name="直線コネクタ 406"/>
        <xdr:cNvCxnSpPr/>
      </xdr:nvCxnSpPr>
      <xdr:spPr>
        <a:xfrm flipV="1">
          <a:off x="9639300" y="13314775"/>
          <a:ext cx="8382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137075</xdr:rowOff>
    </xdr:from>
    <xdr:ext cx="534377" cy="259045"/>
    <xdr:sp macro="" textlink="">
      <xdr:nvSpPr>
        <xdr:cNvPr id="408" name="普通建設事業費 （ うち新規整備　）平均値テキスト"/>
        <xdr:cNvSpPr txBox="1"/>
      </xdr:nvSpPr>
      <xdr:spPr>
        <a:xfrm>
          <a:off x="10528300" y="129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09" name="フローチャート : 判断 408"/>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134538</xdr:rowOff>
    </xdr:from>
    <xdr:to>
      <xdr:col>14</xdr:col>
      <xdr:colOff>28575</xdr:colOff>
      <xdr:row>78</xdr:row>
      <xdr:rowOff>16447</xdr:rowOff>
    </xdr:to>
    <xdr:cxnSp macro="">
      <xdr:nvCxnSpPr>
        <xdr:cNvPr id="410" name="直線コネクタ 409"/>
        <xdr:cNvCxnSpPr/>
      </xdr:nvCxnSpPr>
      <xdr:spPr>
        <a:xfrm flipV="1">
          <a:off x="8750300" y="13336188"/>
          <a:ext cx="889000" cy="5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160490</xdr:rowOff>
    </xdr:from>
    <xdr:to>
      <xdr:col>14</xdr:col>
      <xdr:colOff>79375</xdr:colOff>
      <xdr:row>75</xdr:row>
      <xdr:rowOff>90640</xdr:rowOff>
    </xdr:to>
    <xdr:sp macro="" textlink="">
      <xdr:nvSpPr>
        <xdr:cNvPr id="411" name="フローチャート : 判断 410"/>
        <xdr:cNvSpPr/>
      </xdr:nvSpPr>
      <xdr:spPr>
        <a:xfrm>
          <a:off x="9588500" y="128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107167</xdr:rowOff>
    </xdr:from>
    <xdr:ext cx="534377" cy="259045"/>
    <xdr:sp macro="" textlink="">
      <xdr:nvSpPr>
        <xdr:cNvPr id="412" name="テキスト ボックス 411"/>
        <xdr:cNvSpPr txBox="1"/>
      </xdr:nvSpPr>
      <xdr:spPr>
        <a:xfrm>
          <a:off x="9372111" y="1262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36,242</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162185</xdr:rowOff>
    </xdr:from>
    <xdr:to>
      <xdr:col>12</xdr:col>
      <xdr:colOff>561975</xdr:colOff>
      <xdr:row>76</xdr:row>
      <xdr:rowOff>92335</xdr:rowOff>
    </xdr:to>
    <xdr:sp macro="" textlink="">
      <xdr:nvSpPr>
        <xdr:cNvPr id="413" name="フローチャート : 判断 412"/>
        <xdr:cNvSpPr/>
      </xdr:nvSpPr>
      <xdr:spPr>
        <a:xfrm>
          <a:off x="8699500" y="130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108862</xdr:rowOff>
    </xdr:from>
    <xdr:ext cx="534377" cy="259045"/>
    <xdr:sp macro="" textlink="">
      <xdr:nvSpPr>
        <xdr:cNvPr id="414" name="テキスト ボックス 413"/>
        <xdr:cNvSpPr txBox="1"/>
      </xdr:nvSpPr>
      <xdr:spPr>
        <a:xfrm>
          <a:off x="8483111" y="1279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62325</xdr:rowOff>
    </xdr:from>
    <xdr:to>
      <xdr:col>15</xdr:col>
      <xdr:colOff>231775</xdr:colOff>
      <xdr:row>77</xdr:row>
      <xdr:rowOff>163925</xdr:rowOff>
    </xdr:to>
    <xdr:sp macro="" textlink="">
      <xdr:nvSpPr>
        <xdr:cNvPr id="420" name="円/楕円 419"/>
        <xdr:cNvSpPr/>
      </xdr:nvSpPr>
      <xdr:spPr>
        <a:xfrm>
          <a:off x="10426700" y="1326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40752</xdr:rowOff>
    </xdr:from>
    <xdr:ext cx="534377" cy="259045"/>
    <xdr:sp macro="" textlink="">
      <xdr:nvSpPr>
        <xdr:cNvPr id="421" name="普通建設事業費 （ うち新規整備　）該当値テキスト"/>
        <xdr:cNvSpPr txBox="1"/>
      </xdr:nvSpPr>
      <xdr:spPr>
        <a:xfrm>
          <a:off x="10528300" y="1324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14,395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83738</xdr:rowOff>
    </xdr:from>
    <xdr:to>
      <xdr:col>14</xdr:col>
      <xdr:colOff>79375</xdr:colOff>
      <xdr:row>78</xdr:row>
      <xdr:rowOff>13888</xdr:rowOff>
    </xdr:to>
    <xdr:sp macro="" textlink="">
      <xdr:nvSpPr>
        <xdr:cNvPr id="422" name="円/楕円 421"/>
        <xdr:cNvSpPr/>
      </xdr:nvSpPr>
      <xdr:spPr>
        <a:xfrm>
          <a:off x="9588500" y="132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5015</xdr:rowOff>
    </xdr:from>
    <xdr:ext cx="534377" cy="259045"/>
    <xdr:sp macro="" textlink="">
      <xdr:nvSpPr>
        <xdr:cNvPr id="423" name="テキスト ボックス 422"/>
        <xdr:cNvSpPr txBox="1"/>
      </xdr:nvSpPr>
      <xdr:spPr>
        <a:xfrm>
          <a:off x="9372111" y="1337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137097</xdr:rowOff>
    </xdr:from>
    <xdr:to>
      <xdr:col>12</xdr:col>
      <xdr:colOff>561975</xdr:colOff>
      <xdr:row>78</xdr:row>
      <xdr:rowOff>67247</xdr:rowOff>
    </xdr:to>
    <xdr:sp macro="" textlink="">
      <xdr:nvSpPr>
        <xdr:cNvPr id="424" name="円/楕円 423"/>
        <xdr:cNvSpPr/>
      </xdr:nvSpPr>
      <xdr:spPr>
        <a:xfrm>
          <a:off x="8699500" y="1333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58374</xdr:rowOff>
    </xdr:from>
    <xdr:ext cx="534377" cy="259045"/>
    <xdr:sp macro="" textlink="">
      <xdr:nvSpPr>
        <xdr:cNvPr id="425" name="テキスト ボックス 424"/>
        <xdr:cNvSpPr txBox="1"/>
      </xdr:nvSpPr>
      <xdr:spPr>
        <a:xfrm>
          <a:off x="8483111" y="134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49" name="直線コネクタ 448"/>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0"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1" name="直線コネクタ 450"/>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2"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3" name="直線コネクタ 452"/>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27508</xdr:rowOff>
    </xdr:from>
    <xdr:to>
      <xdr:col>15</xdr:col>
      <xdr:colOff>180975</xdr:colOff>
      <xdr:row>96</xdr:row>
      <xdr:rowOff>155220</xdr:rowOff>
    </xdr:to>
    <xdr:cxnSp macro="">
      <xdr:nvCxnSpPr>
        <xdr:cNvPr id="454" name="直線コネクタ 453"/>
        <xdr:cNvCxnSpPr/>
      </xdr:nvCxnSpPr>
      <xdr:spPr>
        <a:xfrm>
          <a:off x="9639300" y="16486708"/>
          <a:ext cx="838200" cy="12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88244</xdr:rowOff>
    </xdr:from>
    <xdr:ext cx="534377" cy="259045"/>
    <xdr:sp macro="" textlink="">
      <xdr:nvSpPr>
        <xdr:cNvPr id="455" name="普通建設事業費 （ うち更新整備　）平均値テキスト"/>
        <xdr:cNvSpPr txBox="1"/>
      </xdr:nvSpPr>
      <xdr:spPr>
        <a:xfrm>
          <a:off x="10528300" y="1637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56" name="フローチャート : 判断 455"/>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27508</xdr:rowOff>
    </xdr:from>
    <xdr:to>
      <xdr:col>14</xdr:col>
      <xdr:colOff>28575</xdr:colOff>
      <xdr:row>97</xdr:row>
      <xdr:rowOff>108280</xdr:rowOff>
    </xdr:to>
    <xdr:cxnSp macro="">
      <xdr:nvCxnSpPr>
        <xdr:cNvPr id="457" name="直線コネクタ 456"/>
        <xdr:cNvCxnSpPr/>
      </xdr:nvCxnSpPr>
      <xdr:spPr>
        <a:xfrm flipV="1">
          <a:off x="8750300" y="16486708"/>
          <a:ext cx="889000" cy="25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128588</xdr:rowOff>
    </xdr:from>
    <xdr:to>
      <xdr:col>14</xdr:col>
      <xdr:colOff>79375</xdr:colOff>
      <xdr:row>97</xdr:row>
      <xdr:rowOff>58738</xdr:rowOff>
    </xdr:to>
    <xdr:sp macro="" textlink="">
      <xdr:nvSpPr>
        <xdr:cNvPr id="458" name="フローチャート : 判断 457"/>
        <xdr:cNvSpPr/>
      </xdr:nvSpPr>
      <xdr:spPr>
        <a:xfrm>
          <a:off x="9588500" y="1658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49865</xdr:rowOff>
    </xdr:from>
    <xdr:ext cx="534377" cy="259045"/>
    <xdr:sp macro="" textlink="">
      <xdr:nvSpPr>
        <xdr:cNvPr id="459" name="テキスト ボックス 458"/>
        <xdr:cNvSpPr txBox="1"/>
      </xdr:nvSpPr>
      <xdr:spPr>
        <a:xfrm>
          <a:off x="9372111" y="166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29,875</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149822</xdr:rowOff>
    </xdr:from>
    <xdr:to>
      <xdr:col>12</xdr:col>
      <xdr:colOff>561975</xdr:colOff>
      <xdr:row>97</xdr:row>
      <xdr:rowOff>79972</xdr:rowOff>
    </xdr:to>
    <xdr:sp macro="" textlink="">
      <xdr:nvSpPr>
        <xdr:cNvPr id="460" name="フローチャート : 判断 459"/>
        <xdr:cNvSpPr/>
      </xdr:nvSpPr>
      <xdr:spPr>
        <a:xfrm>
          <a:off x="8699500" y="166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96499</xdr:rowOff>
    </xdr:from>
    <xdr:ext cx="534377" cy="259045"/>
    <xdr:sp macro="" textlink="">
      <xdr:nvSpPr>
        <xdr:cNvPr id="461" name="テキスト ボックス 460"/>
        <xdr:cNvSpPr txBox="1"/>
      </xdr:nvSpPr>
      <xdr:spPr>
        <a:xfrm>
          <a:off x="8483111" y="163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104420</xdr:rowOff>
    </xdr:from>
    <xdr:to>
      <xdr:col>15</xdr:col>
      <xdr:colOff>231775</xdr:colOff>
      <xdr:row>97</xdr:row>
      <xdr:rowOff>34570</xdr:rowOff>
    </xdr:to>
    <xdr:sp macro="" textlink="">
      <xdr:nvSpPr>
        <xdr:cNvPr id="467" name="円/楕円 466"/>
        <xdr:cNvSpPr/>
      </xdr:nvSpPr>
      <xdr:spPr>
        <a:xfrm>
          <a:off x="10426700" y="165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82847</xdr:rowOff>
    </xdr:from>
    <xdr:ext cx="534377" cy="259045"/>
    <xdr:sp macro="" textlink="">
      <xdr:nvSpPr>
        <xdr:cNvPr id="468" name="普通建設事業費 （ うち更新整備　）該当値テキスト"/>
        <xdr:cNvSpPr txBox="1"/>
      </xdr:nvSpPr>
      <xdr:spPr>
        <a:xfrm>
          <a:off x="10528300" y="1654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31,778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148158</xdr:rowOff>
    </xdr:from>
    <xdr:to>
      <xdr:col>14</xdr:col>
      <xdr:colOff>79375</xdr:colOff>
      <xdr:row>96</xdr:row>
      <xdr:rowOff>78308</xdr:rowOff>
    </xdr:to>
    <xdr:sp macro="" textlink="">
      <xdr:nvSpPr>
        <xdr:cNvPr id="469" name="円/楕円 468"/>
        <xdr:cNvSpPr/>
      </xdr:nvSpPr>
      <xdr:spPr>
        <a:xfrm>
          <a:off x="9588500" y="1643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94835</xdr:rowOff>
    </xdr:from>
    <xdr:ext cx="534377" cy="259045"/>
    <xdr:sp macro="" textlink="">
      <xdr:nvSpPr>
        <xdr:cNvPr id="470" name="テキスト ボックス 469"/>
        <xdr:cNvSpPr txBox="1"/>
      </xdr:nvSpPr>
      <xdr:spPr>
        <a:xfrm>
          <a:off x="9372111" y="1621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41,834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57480</xdr:rowOff>
    </xdr:from>
    <xdr:to>
      <xdr:col>12</xdr:col>
      <xdr:colOff>561975</xdr:colOff>
      <xdr:row>97</xdr:row>
      <xdr:rowOff>159080</xdr:rowOff>
    </xdr:to>
    <xdr:sp macro="" textlink="">
      <xdr:nvSpPr>
        <xdr:cNvPr id="471" name="円/楕円 470"/>
        <xdr:cNvSpPr/>
      </xdr:nvSpPr>
      <xdr:spPr>
        <a:xfrm>
          <a:off x="8699500" y="166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150207</xdr:rowOff>
    </xdr:from>
    <xdr:ext cx="534377" cy="259045"/>
    <xdr:sp macro="" textlink="">
      <xdr:nvSpPr>
        <xdr:cNvPr id="472" name="テキスト ボックス 471"/>
        <xdr:cNvSpPr txBox="1"/>
      </xdr:nvSpPr>
      <xdr:spPr>
        <a:xfrm>
          <a:off x="8483111" y="1678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6" name="テキスト ボックス 48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8" name="テキスト ボックス 48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0" name="テキスト ボックス 48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2" name="テキスト ボックス 49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4" name="直線コネクタ 493"/>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6" name="直線コネクタ 49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497"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498" name="直線コネクタ 497"/>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137116</xdr:rowOff>
    </xdr:from>
    <xdr:to>
      <xdr:col>23</xdr:col>
      <xdr:colOff>517525</xdr:colOff>
      <xdr:row>38</xdr:row>
      <xdr:rowOff>137299</xdr:rowOff>
    </xdr:to>
    <xdr:cxnSp macro="">
      <xdr:nvCxnSpPr>
        <xdr:cNvPr id="499" name="直線コネクタ 498"/>
        <xdr:cNvCxnSpPr/>
      </xdr:nvCxnSpPr>
      <xdr:spPr>
        <a:xfrm>
          <a:off x="15481300" y="6652216"/>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0"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1" name="フローチャート : 判断 500"/>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132636</xdr:rowOff>
    </xdr:from>
    <xdr:to>
      <xdr:col>22</xdr:col>
      <xdr:colOff>365125</xdr:colOff>
      <xdr:row>38</xdr:row>
      <xdr:rowOff>137116</xdr:rowOff>
    </xdr:to>
    <xdr:cxnSp macro="">
      <xdr:nvCxnSpPr>
        <xdr:cNvPr id="502" name="直線コネクタ 501"/>
        <xdr:cNvCxnSpPr/>
      </xdr:nvCxnSpPr>
      <xdr:spPr>
        <a:xfrm>
          <a:off x="14592300" y="6647736"/>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125362</xdr:rowOff>
    </xdr:from>
    <xdr:to>
      <xdr:col>22</xdr:col>
      <xdr:colOff>415925</xdr:colOff>
      <xdr:row>38</xdr:row>
      <xdr:rowOff>55511</xdr:rowOff>
    </xdr:to>
    <xdr:sp macro="" textlink="">
      <xdr:nvSpPr>
        <xdr:cNvPr id="503" name="フローチャート : 判断 502"/>
        <xdr:cNvSpPr/>
      </xdr:nvSpPr>
      <xdr:spPr>
        <a:xfrm>
          <a:off x="15430500" y="64690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72039</xdr:rowOff>
    </xdr:from>
    <xdr:ext cx="469744" cy="259045"/>
    <xdr:sp macro="" textlink="">
      <xdr:nvSpPr>
        <xdr:cNvPr id="504" name="テキスト ボックス 503"/>
        <xdr:cNvSpPr txBox="1"/>
      </xdr:nvSpPr>
      <xdr:spPr>
        <a:xfrm>
          <a:off x="15246427" y="624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132636</xdr:rowOff>
    </xdr:from>
    <xdr:to>
      <xdr:col>21</xdr:col>
      <xdr:colOff>161925</xdr:colOff>
      <xdr:row>38</xdr:row>
      <xdr:rowOff>135631</xdr:rowOff>
    </xdr:to>
    <xdr:cxnSp macro="">
      <xdr:nvCxnSpPr>
        <xdr:cNvPr id="505" name="直線コネクタ 504"/>
        <xdr:cNvCxnSpPr/>
      </xdr:nvCxnSpPr>
      <xdr:spPr>
        <a:xfrm flipV="1">
          <a:off x="13703300" y="6647736"/>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162464</xdr:rowOff>
    </xdr:from>
    <xdr:to>
      <xdr:col>21</xdr:col>
      <xdr:colOff>212725</xdr:colOff>
      <xdr:row>38</xdr:row>
      <xdr:rowOff>92614</xdr:rowOff>
    </xdr:to>
    <xdr:sp macro="" textlink="">
      <xdr:nvSpPr>
        <xdr:cNvPr id="506" name="フローチャート : 判断 505"/>
        <xdr:cNvSpPr/>
      </xdr:nvSpPr>
      <xdr:spPr>
        <a:xfrm>
          <a:off x="14541500" y="650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109140</xdr:rowOff>
    </xdr:from>
    <xdr:ext cx="469744" cy="259045"/>
    <xdr:sp macro="" textlink="">
      <xdr:nvSpPr>
        <xdr:cNvPr id="507" name="テキスト ボックス 506"/>
        <xdr:cNvSpPr txBox="1"/>
      </xdr:nvSpPr>
      <xdr:spPr>
        <a:xfrm>
          <a:off x="14357427" y="62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124909</xdr:rowOff>
    </xdr:from>
    <xdr:to>
      <xdr:col>19</xdr:col>
      <xdr:colOff>644525</xdr:colOff>
      <xdr:row>38</xdr:row>
      <xdr:rowOff>135631</xdr:rowOff>
    </xdr:to>
    <xdr:cxnSp macro="">
      <xdr:nvCxnSpPr>
        <xdr:cNvPr id="508" name="直線コネクタ 507"/>
        <xdr:cNvCxnSpPr/>
      </xdr:nvCxnSpPr>
      <xdr:spPr>
        <a:xfrm>
          <a:off x="12814300" y="6640009"/>
          <a:ext cx="889000" cy="1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76030</xdr:rowOff>
    </xdr:from>
    <xdr:to>
      <xdr:col>20</xdr:col>
      <xdr:colOff>9525</xdr:colOff>
      <xdr:row>38</xdr:row>
      <xdr:rowOff>6179</xdr:rowOff>
    </xdr:to>
    <xdr:sp macro="" textlink="">
      <xdr:nvSpPr>
        <xdr:cNvPr id="509" name="フローチャート : 判断 508"/>
        <xdr:cNvSpPr/>
      </xdr:nvSpPr>
      <xdr:spPr>
        <a:xfrm>
          <a:off x="13652500" y="64196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22707</xdr:rowOff>
    </xdr:from>
    <xdr:ext cx="469744" cy="259045"/>
    <xdr:sp macro="" textlink="">
      <xdr:nvSpPr>
        <xdr:cNvPr id="510" name="テキスト ボックス 509"/>
        <xdr:cNvSpPr txBox="1"/>
      </xdr:nvSpPr>
      <xdr:spPr>
        <a:xfrm>
          <a:off x="13468427" y="61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77424</xdr:rowOff>
    </xdr:from>
    <xdr:to>
      <xdr:col>18</xdr:col>
      <xdr:colOff>492125</xdr:colOff>
      <xdr:row>38</xdr:row>
      <xdr:rowOff>7575</xdr:rowOff>
    </xdr:to>
    <xdr:sp macro="" textlink="">
      <xdr:nvSpPr>
        <xdr:cNvPr id="511" name="フローチャート : 判断 510"/>
        <xdr:cNvSpPr/>
      </xdr:nvSpPr>
      <xdr:spPr>
        <a:xfrm>
          <a:off x="12763500" y="64210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24101</xdr:rowOff>
    </xdr:from>
    <xdr:ext cx="469744" cy="259045"/>
    <xdr:sp macro="" textlink="">
      <xdr:nvSpPr>
        <xdr:cNvPr id="512" name="テキスト ボックス 511"/>
        <xdr:cNvSpPr txBox="1"/>
      </xdr:nvSpPr>
      <xdr:spPr>
        <a:xfrm>
          <a:off x="12579427" y="619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86499</xdr:rowOff>
    </xdr:from>
    <xdr:to>
      <xdr:col>23</xdr:col>
      <xdr:colOff>568325</xdr:colOff>
      <xdr:row>39</xdr:row>
      <xdr:rowOff>16649</xdr:rowOff>
    </xdr:to>
    <xdr:sp macro="" textlink="">
      <xdr:nvSpPr>
        <xdr:cNvPr id="518" name="円/楕円 517"/>
        <xdr:cNvSpPr/>
      </xdr:nvSpPr>
      <xdr:spPr>
        <a:xfrm>
          <a:off x="16268700" y="66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9628</xdr:rowOff>
    </xdr:from>
    <xdr:ext cx="378565" cy="259045"/>
    <xdr:sp macro="" textlink="">
      <xdr:nvSpPr>
        <xdr:cNvPr id="519" name="災害復旧事業費該当値テキスト"/>
        <xdr:cNvSpPr txBox="1"/>
      </xdr:nvSpPr>
      <xdr:spPr>
        <a:xfrm>
          <a:off x="16370300" y="652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86316</xdr:rowOff>
    </xdr:from>
    <xdr:to>
      <xdr:col>22</xdr:col>
      <xdr:colOff>415925</xdr:colOff>
      <xdr:row>39</xdr:row>
      <xdr:rowOff>16466</xdr:rowOff>
    </xdr:to>
    <xdr:sp macro="" textlink="">
      <xdr:nvSpPr>
        <xdr:cNvPr id="520" name="円/楕円 519"/>
        <xdr:cNvSpPr/>
      </xdr:nvSpPr>
      <xdr:spPr>
        <a:xfrm>
          <a:off x="15430500" y="66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7593</xdr:rowOff>
    </xdr:from>
    <xdr:ext cx="378565" cy="259045"/>
    <xdr:sp macro="" textlink="">
      <xdr:nvSpPr>
        <xdr:cNvPr id="521" name="テキスト ボックス 520"/>
        <xdr:cNvSpPr txBox="1"/>
      </xdr:nvSpPr>
      <xdr:spPr>
        <a:xfrm>
          <a:off x="15292017" y="6694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81836</xdr:rowOff>
    </xdr:from>
    <xdr:to>
      <xdr:col>21</xdr:col>
      <xdr:colOff>212725</xdr:colOff>
      <xdr:row>39</xdr:row>
      <xdr:rowOff>11986</xdr:rowOff>
    </xdr:to>
    <xdr:sp macro="" textlink="">
      <xdr:nvSpPr>
        <xdr:cNvPr id="522" name="円/楕円 521"/>
        <xdr:cNvSpPr/>
      </xdr:nvSpPr>
      <xdr:spPr>
        <a:xfrm>
          <a:off x="14541500" y="659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3113</xdr:rowOff>
    </xdr:from>
    <xdr:ext cx="378565" cy="259045"/>
    <xdr:sp macro="" textlink="">
      <xdr:nvSpPr>
        <xdr:cNvPr id="523" name="テキスト ボックス 522"/>
        <xdr:cNvSpPr txBox="1"/>
      </xdr:nvSpPr>
      <xdr:spPr>
        <a:xfrm>
          <a:off x="14403017" y="6689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84831</xdr:rowOff>
    </xdr:from>
    <xdr:to>
      <xdr:col>20</xdr:col>
      <xdr:colOff>9525</xdr:colOff>
      <xdr:row>39</xdr:row>
      <xdr:rowOff>14981</xdr:rowOff>
    </xdr:to>
    <xdr:sp macro="" textlink="">
      <xdr:nvSpPr>
        <xdr:cNvPr id="524" name="円/楕円 523"/>
        <xdr:cNvSpPr/>
      </xdr:nvSpPr>
      <xdr:spPr>
        <a:xfrm>
          <a:off x="13652500" y="65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6108</xdr:rowOff>
    </xdr:from>
    <xdr:ext cx="378565" cy="259045"/>
    <xdr:sp macro="" textlink="">
      <xdr:nvSpPr>
        <xdr:cNvPr id="525" name="テキスト ボックス 524"/>
        <xdr:cNvSpPr txBox="1"/>
      </xdr:nvSpPr>
      <xdr:spPr>
        <a:xfrm>
          <a:off x="13514017" y="6692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74109</xdr:rowOff>
    </xdr:from>
    <xdr:to>
      <xdr:col>18</xdr:col>
      <xdr:colOff>492125</xdr:colOff>
      <xdr:row>39</xdr:row>
      <xdr:rowOff>4259</xdr:rowOff>
    </xdr:to>
    <xdr:sp macro="" textlink="">
      <xdr:nvSpPr>
        <xdr:cNvPr id="526" name="円/楕円 525"/>
        <xdr:cNvSpPr/>
      </xdr:nvSpPr>
      <xdr:spPr>
        <a:xfrm>
          <a:off x="12763500" y="658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166836</xdr:rowOff>
    </xdr:from>
    <xdr:ext cx="378565" cy="259045"/>
    <xdr:sp macro="" textlink="">
      <xdr:nvSpPr>
        <xdr:cNvPr id="527" name="テキスト ボックス 526"/>
        <xdr:cNvSpPr txBox="1"/>
      </xdr:nvSpPr>
      <xdr:spPr>
        <a:xfrm>
          <a:off x="12625017" y="6681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フローチャート :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2" name="フローチャート :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3" name="テキスト ボックス 55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5" name="フローチャート :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6" name="テキスト ボックス 55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8" name="フローチャート :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9" name="テキスト ボックス 55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フローチャート :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1" name="テキスト ボックス 56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7" name="円/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9" name="円/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0" name="テキスト ボックス 56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1" name="円/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2" name="テキスト ボックス 57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3" name="円/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4" name="テキスト ボックス 57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5" name="円/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6" name="テキスト ボックス 57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0" name="テキスト ボックス 58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2" name="テキスト ボックス 59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4" name="テキスト ボックス 59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0" name="直線コネクタ 599"/>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1"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2" name="直線コネクタ 601"/>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3"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4" name="直線コネクタ 603"/>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8624</xdr:rowOff>
    </xdr:from>
    <xdr:to>
      <xdr:col>23</xdr:col>
      <xdr:colOff>517525</xdr:colOff>
      <xdr:row>74</xdr:row>
      <xdr:rowOff>141618</xdr:rowOff>
    </xdr:to>
    <xdr:cxnSp macro="">
      <xdr:nvCxnSpPr>
        <xdr:cNvPr id="605" name="直線コネクタ 604"/>
        <xdr:cNvCxnSpPr/>
      </xdr:nvCxnSpPr>
      <xdr:spPr>
        <a:xfrm flipV="1">
          <a:off x="15481300" y="12695924"/>
          <a:ext cx="838200" cy="1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125861</xdr:rowOff>
    </xdr:from>
    <xdr:ext cx="534377" cy="259045"/>
    <xdr:sp macro="" textlink="">
      <xdr:nvSpPr>
        <xdr:cNvPr id="606" name="公債費平均値テキスト"/>
        <xdr:cNvSpPr txBox="1"/>
      </xdr:nvSpPr>
      <xdr:spPr>
        <a:xfrm>
          <a:off x="16370300" y="1281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07" name="フローチャート : 判断 606"/>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109627</xdr:rowOff>
    </xdr:from>
    <xdr:to>
      <xdr:col>22</xdr:col>
      <xdr:colOff>365125</xdr:colOff>
      <xdr:row>74</xdr:row>
      <xdr:rowOff>141618</xdr:rowOff>
    </xdr:to>
    <xdr:cxnSp macro="">
      <xdr:nvCxnSpPr>
        <xdr:cNvPr id="608" name="直線コネクタ 607"/>
        <xdr:cNvCxnSpPr/>
      </xdr:nvCxnSpPr>
      <xdr:spPr>
        <a:xfrm>
          <a:off x="14592300" y="12796927"/>
          <a:ext cx="889000" cy="3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65786</xdr:rowOff>
    </xdr:from>
    <xdr:to>
      <xdr:col>22</xdr:col>
      <xdr:colOff>415925</xdr:colOff>
      <xdr:row>75</xdr:row>
      <xdr:rowOff>167385</xdr:rowOff>
    </xdr:to>
    <xdr:sp macro="" textlink="">
      <xdr:nvSpPr>
        <xdr:cNvPr id="609" name="フローチャート : 判断 608"/>
        <xdr:cNvSpPr/>
      </xdr:nvSpPr>
      <xdr:spPr>
        <a:xfrm>
          <a:off x="15430500" y="129245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158514</xdr:rowOff>
    </xdr:from>
    <xdr:ext cx="534377" cy="259045"/>
    <xdr:sp macro="" textlink="">
      <xdr:nvSpPr>
        <xdr:cNvPr id="610" name="テキスト ボックス 609"/>
        <xdr:cNvSpPr txBox="1"/>
      </xdr:nvSpPr>
      <xdr:spPr>
        <a:xfrm>
          <a:off x="15214111" y="1301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48,320</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109627</xdr:rowOff>
    </xdr:from>
    <xdr:to>
      <xdr:col>21</xdr:col>
      <xdr:colOff>161925</xdr:colOff>
      <xdr:row>74</xdr:row>
      <xdr:rowOff>114821</xdr:rowOff>
    </xdr:to>
    <xdr:cxnSp macro="">
      <xdr:nvCxnSpPr>
        <xdr:cNvPr id="611" name="直線コネクタ 610"/>
        <xdr:cNvCxnSpPr/>
      </xdr:nvCxnSpPr>
      <xdr:spPr>
        <a:xfrm flipV="1">
          <a:off x="13703300" y="12796927"/>
          <a:ext cx="889000" cy="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93650</xdr:rowOff>
    </xdr:from>
    <xdr:to>
      <xdr:col>21</xdr:col>
      <xdr:colOff>212725</xdr:colOff>
      <xdr:row>76</xdr:row>
      <xdr:rowOff>23800</xdr:rowOff>
    </xdr:to>
    <xdr:sp macro="" textlink="">
      <xdr:nvSpPr>
        <xdr:cNvPr id="612" name="フローチャート : 判断 611"/>
        <xdr:cNvSpPr/>
      </xdr:nvSpPr>
      <xdr:spPr>
        <a:xfrm>
          <a:off x="14541500" y="129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14927</xdr:rowOff>
    </xdr:from>
    <xdr:ext cx="534377" cy="259045"/>
    <xdr:sp macro="" textlink="">
      <xdr:nvSpPr>
        <xdr:cNvPr id="613" name="テキスト ボックス 612"/>
        <xdr:cNvSpPr txBox="1"/>
      </xdr:nvSpPr>
      <xdr:spPr>
        <a:xfrm>
          <a:off x="14325111" y="1304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48158</xdr:rowOff>
    </xdr:from>
    <xdr:to>
      <xdr:col>19</xdr:col>
      <xdr:colOff>644525</xdr:colOff>
      <xdr:row>74</xdr:row>
      <xdr:rowOff>114821</xdr:rowOff>
    </xdr:to>
    <xdr:cxnSp macro="">
      <xdr:nvCxnSpPr>
        <xdr:cNvPr id="614" name="直線コネクタ 613"/>
        <xdr:cNvCxnSpPr/>
      </xdr:nvCxnSpPr>
      <xdr:spPr>
        <a:xfrm>
          <a:off x="12814300" y="12735458"/>
          <a:ext cx="889000" cy="6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85522</xdr:rowOff>
    </xdr:from>
    <xdr:to>
      <xdr:col>20</xdr:col>
      <xdr:colOff>9525</xdr:colOff>
      <xdr:row>76</xdr:row>
      <xdr:rowOff>15672</xdr:rowOff>
    </xdr:to>
    <xdr:sp macro="" textlink="">
      <xdr:nvSpPr>
        <xdr:cNvPr id="615" name="フローチャート : 判断 614"/>
        <xdr:cNvSpPr/>
      </xdr:nvSpPr>
      <xdr:spPr>
        <a:xfrm>
          <a:off x="13652500" y="129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6799</xdr:rowOff>
    </xdr:from>
    <xdr:ext cx="534377" cy="259045"/>
    <xdr:sp macro="" textlink="">
      <xdr:nvSpPr>
        <xdr:cNvPr id="616" name="テキスト ボックス 615"/>
        <xdr:cNvSpPr txBox="1"/>
      </xdr:nvSpPr>
      <xdr:spPr>
        <a:xfrm>
          <a:off x="13436111" y="130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77762</xdr:rowOff>
    </xdr:from>
    <xdr:to>
      <xdr:col>18</xdr:col>
      <xdr:colOff>492125</xdr:colOff>
      <xdr:row>76</xdr:row>
      <xdr:rowOff>7913</xdr:rowOff>
    </xdr:to>
    <xdr:sp macro="" textlink="">
      <xdr:nvSpPr>
        <xdr:cNvPr id="617" name="フローチャート : 判断 616"/>
        <xdr:cNvSpPr/>
      </xdr:nvSpPr>
      <xdr:spPr>
        <a:xfrm>
          <a:off x="12763500" y="1293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170490</xdr:rowOff>
    </xdr:from>
    <xdr:ext cx="534377" cy="259045"/>
    <xdr:sp macro="" textlink="">
      <xdr:nvSpPr>
        <xdr:cNvPr id="618" name="テキスト ボックス 617"/>
        <xdr:cNvSpPr txBox="1"/>
      </xdr:nvSpPr>
      <xdr:spPr>
        <a:xfrm>
          <a:off x="12547111" y="130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129274</xdr:rowOff>
    </xdr:from>
    <xdr:to>
      <xdr:col>23</xdr:col>
      <xdr:colOff>568325</xdr:colOff>
      <xdr:row>74</xdr:row>
      <xdr:rowOff>59424</xdr:rowOff>
    </xdr:to>
    <xdr:sp macro="" textlink="">
      <xdr:nvSpPr>
        <xdr:cNvPr id="624" name="円/楕円 623"/>
        <xdr:cNvSpPr/>
      </xdr:nvSpPr>
      <xdr:spPr>
        <a:xfrm>
          <a:off x="16268700" y="1264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152151</xdr:rowOff>
    </xdr:from>
    <xdr:ext cx="534377" cy="259045"/>
    <xdr:sp macro="" textlink="">
      <xdr:nvSpPr>
        <xdr:cNvPr id="625" name="公債費該当値テキスト"/>
        <xdr:cNvSpPr txBox="1"/>
      </xdr:nvSpPr>
      <xdr:spPr>
        <a:xfrm>
          <a:off x="16370300" y="1249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70,321</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90818</xdr:rowOff>
    </xdr:from>
    <xdr:to>
      <xdr:col>22</xdr:col>
      <xdr:colOff>415925</xdr:colOff>
      <xdr:row>75</xdr:row>
      <xdr:rowOff>20968</xdr:rowOff>
    </xdr:to>
    <xdr:sp macro="" textlink="">
      <xdr:nvSpPr>
        <xdr:cNvPr id="626" name="円/楕円 625"/>
        <xdr:cNvSpPr/>
      </xdr:nvSpPr>
      <xdr:spPr>
        <a:xfrm>
          <a:off x="15430500" y="1277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37495</xdr:rowOff>
    </xdr:from>
    <xdr:ext cx="534377" cy="259045"/>
    <xdr:sp macro="" textlink="">
      <xdr:nvSpPr>
        <xdr:cNvPr id="627" name="テキスト ボックス 626"/>
        <xdr:cNvSpPr txBox="1"/>
      </xdr:nvSpPr>
      <xdr:spPr>
        <a:xfrm>
          <a:off x="15214111" y="1255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59,849</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58827</xdr:rowOff>
    </xdr:from>
    <xdr:to>
      <xdr:col>21</xdr:col>
      <xdr:colOff>212725</xdr:colOff>
      <xdr:row>74</xdr:row>
      <xdr:rowOff>160427</xdr:rowOff>
    </xdr:to>
    <xdr:sp macro="" textlink="">
      <xdr:nvSpPr>
        <xdr:cNvPr id="628" name="円/楕円 627"/>
        <xdr:cNvSpPr/>
      </xdr:nvSpPr>
      <xdr:spPr>
        <a:xfrm>
          <a:off x="14541500" y="1274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5504</xdr:rowOff>
    </xdr:from>
    <xdr:ext cx="534377" cy="259045"/>
    <xdr:sp macro="" textlink="">
      <xdr:nvSpPr>
        <xdr:cNvPr id="629" name="テキスト ボックス 628"/>
        <xdr:cNvSpPr txBox="1"/>
      </xdr:nvSpPr>
      <xdr:spPr>
        <a:xfrm>
          <a:off x="14325111" y="1252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62,368</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64021</xdr:rowOff>
    </xdr:from>
    <xdr:to>
      <xdr:col>20</xdr:col>
      <xdr:colOff>9525</xdr:colOff>
      <xdr:row>74</xdr:row>
      <xdr:rowOff>165621</xdr:rowOff>
    </xdr:to>
    <xdr:sp macro="" textlink="">
      <xdr:nvSpPr>
        <xdr:cNvPr id="630" name="円/楕円 629"/>
        <xdr:cNvSpPr/>
      </xdr:nvSpPr>
      <xdr:spPr>
        <a:xfrm>
          <a:off x="13652500" y="1275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10698</xdr:rowOff>
    </xdr:from>
    <xdr:ext cx="534377" cy="259045"/>
    <xdr:sp macro="" textlink="">
      <xdr:nvSpPr>
        <xdr:cNvPr id="631" name="テキスト ボックス 630"/>
        <xdr:cNvSpPr txBox="1"/>
      </xdr:nvSpPr>
      <xdr:spPr>
        <a:xfrm>
          <a:off x="13436111" y="1252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61,959</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168808</xdr:rowOff>
    </xdr:from>
    <xdr:to>
      <xdr:col>18</xdr:col>
      <xdr:colOff>492125</xdr:colOff>
      <xdr:row>74</xdr:row>
      <xdr:rowOff>98958</xdr:rowOff>
    </xdr:to>
    <xdr:sp macro="" textlink="">
      <xdr:nvSpPr>
        <xdr:cNvPr id="632" name="円/楕円 631"/>
        <xdr:cNvSpPr/>
      </xdr:nvSpPr>
      <xdr:spPr>
        <a:xfrm>
          <a:off x="12763500" y="126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115485</xdr:rowOff>
    </xdr:from>
    <xdr:ext cx="534377" cy="259045"/>
    <xdr:sp macro="" textlink="">
      <xdr:nvSpPr>
        <xdr:cNvPr id="633" name="テキスト ボックス 632"/>
        <xdr:cNvSpPr txBox="1"/>
      </xdr:nvSpPr>
      <xdr:spPr>
        <a:xfrm>
          <a:off x="12547111" y="1245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4" name="直線コネクタ 64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5" name="テキスト ボックス 64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6" name="直線コネクタ 64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7" name="テキスト ボックス 64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8" name="直線コネクタ 64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9" name="テキスト ボックス 64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0" name="直線コネクタ 64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1" name="テキスト ボックス 65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2" name="直線コネクタ 65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3" name="テキスト ボックス 65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57" name="直線コネクタ 656"/>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58"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59" name="直線コネクタ 658"/>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0"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1" name="直線コネクタ 660"/>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101473</xdr:rowOff>
    </xdr:from>
    <xdr:to>
      <xdr:col>23</xdr:col>
      <xdr:colOff>517525</xdr:colOff>
      <xdr:row>95</xdr:row>
      <xdr:rowOff>31192</xdr:rowOff>
    </xdr:to>
    <xdr:cxnSp macro="">
      <xdr:nvCxnSpPr>
        <xdr:cNvPr id="662" name="直線コネクタ 661"/>
        <xdr:cNvCxnSpPr/>
      </xdr:nvCxnSpPr>
      <xdr:spPr>
        <a:xfrm flipV="1">
          <a:off x="15481300" y="15531973"/>
          <a:ext cx="838200" cy="78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120769</xdr:rowOff>
    </xdr:from>
    <xdr:ext cx="534377" cy="259045"/>
    <xdr:sp macro="" textlink="">
      <xdr:nvSpPr>
        <xdr:cNvPr id="663" name="積立金平均値テキスト"/>
        <xdr:cNvSpPr txBox="1"/>
      </xdr:nvSpPr>
      <xdr:spPr>
        <a:xfrm>
          <a:off x="16370300" y="16751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4" name="フローチャート : 判断 663"/>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31192</xdr:rowOff>
    </xdr:from>
    <xdr:to>
      <xdr:col>22</xdr:col>
      <xdr:colOff>365125</xdr:colOff>
      <xdr:row>97</xdr:row>
      <xdr:rowOff>31610</xdr:rowOff>
    </xdr:to>
    <xdr:cxnSp macro="">
      <xdr:nvCxnSpPr>
        <xdr:cNvPr id="665" name="直線コネクタ 664"/>
        <xdr:cNvCxnSpPr/>
      </xdr:nvCxnSpPr>
      <xdr:spPr>
        <a:xfrm flipV="1">
          <a:off x="14592300" y="16318942"/>
          <a:ext cx="889000" cy="34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96749</xdr:rowOff>
    </xdr:from>
    <xdr:to>
      <xdr:col>22</xdr:col>
      <xdr:colOff>415925</xdr:colOff>
      <xdr:row>98</xdr:row>
      <xdr:rowOff>26899</xdr:rowOff>
    </xdr:to>
    <xdr:sp macro="" textlink="">
      <xdr:nvSpPr>
        <xdr:cNvPr id="666" name="フローチャート : 判断 665"/>
        <xdr:cNvSpPr/>
      </xdr:nvSpPr>
      <xdr:spPr>
        <a:xfrm>
          <a:off x="15430500" y="1672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18026</xdr:rowOff>
    </xdr:from>
    <xdr:ext cx="534377" cy="259045"/>
    <xdr:sp macro="" textlink="">
      <xdr:nvSpPr>
        <xdr:cNvPr id="667" name="テキスト ボックス 666"/>
        <xdr:cNvSpPr txBox="1"/>
      </xdr:nvSpPr>
      <xdr:spPr>
        <a:xfrm>
          <a:off x="15214111" y="1682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18,882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22885</xdr:rowOff>
    </xdr:from>
    <xdr:to>
      <xdr:col>21</xdr:col>
      <xdr:colOff>161925</xdr:colOff>
      <xdr:row>97</xdr:row>
      <xdr:rowOff>31610</xdr:rowOff>
    </xdr:to>
    <xdr:cxnSp macro="">
      <xdr:nvCxnSpPr>
        <xdr:cNvPr id="668" name="直線コネクタ 667"/>
        <xdr:cNvCxnSpPr/>
      </xdr:nvCxnSpPr>
      <xdr:spPr>
        <a:xfrm>
          <a:off x="13703300" y="16653535"/>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103163</xdr:rowOff>
    </xdr:from>
    <xdr:to>
      <xdr:col>21</xdr:col>
      <xdr:colOff>212725</xdr:colOff>
      <xdr:row>98</xdr:row>
      <xdr:rowOff>33313</xdr:rowOff>
    </xdr:to>
    <xdr:sp macro="" textlink="">
      <xdr:nvSpPr>
        <xdr:cNvPr id="669" name="フローチャート : 判断 668"/>
        <xdr:cNvSpPr/>
      </xdr:nvSpPr>
      <xdr:spPr>
        <a:xfrm>
          <a:off x="14541500" y="1673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24440</xdr:rowOff>
    </xdr:from>
    <xdr:ext cx="534377" cy="259045"/>
    <xdr:sp macro="" textlink="">
      <xdr:nvSpPr>
        <xdr:cNvPr id="670" name="テキスト ボックス 669"/>
        <xdr:cNvSpPr txBox="1"/>
      </xdr:nvSpPr>
      <xdr:spPr>
        <a:xfrm>
          <a:off x="14325111" y="168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22885</xdr:rowOff>
    </xdr:from>
    <xdr:to>
      <xdr:col>19</xdr:col>
      <xdr:colOff>644525</xdr:colOff>
      <xdr:row>98</xdr:row>
      <xdr:rowOff>3924</xdr:rowOff>
    </xdr:to>
    <xdr:cxnSp macro="">
      <xdr:nvCxnSpPr>
        <xdr:cNvPr id="671" name="直線コネクタ 670"/>
        <xdr:cNvCxnSpPr/>
      </xdr:nvCxnSpPr>
      <xdr:spPr>
        <a:xfrm flipV="1">
          <a:off x="12814300" y="16653535"/>
          <a:ext cx="889000" cy="15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117120</xdr:rowOff>
    </xdr:from>
    <xdr:to>
      <xdr:col>20</xdr:col>
      <xdr:colOff>9525</xdr:colOff>
      <xdr:row>98</xdr:row>
      <xdr:rowOff>47270</xdr:rowOff>
    </xdr:to>
    <xdr:sp macro="" textlink="">
      <xdr:nvSpPr>
        <xdr:cNvPr id="672" name="フローチャート : 判断 671"/>
        <xdr:cNvSpPr/>
      </xdr:nvSpPr>
      <xdr:spPr>
        <a:xfrm>
          <a:off x="13652500" y="167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38397</xdr:rowOff>
    </xdr:from>
    <xdr:ext cx="534377" cy="259045"/>
    <xdr:sp macro="" textlink="">
      <xdr:nvSpPr>
        <xdr:cNvPr id="673" name="テキスト ボックス 672"/>
        <xdr:cNvSpPr txBox="1"/>
      </xdr:nvSpPr>
      <xdr:spPr>
        <a:xfrm>
          <a:off x="13436111" y="1684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126492</xdr:rowOff>
    </xdr:from>
    <xdr:to>
      <xdr:col>18</xdr:col>
      <xdr:colOff>492125</xdr:colOff>
      <xdr:row>98</xdr:row>
      <xdr:rowOff>56642</xdr:rowOff>
    </xdr:to>
    <xdr:sp macro="" textlink="">
      <xdr:nvSpPr>
        <xdr:cNvPr id="674" name="フローチャート : 判断 673"/>
        <xdr:cNvSpPr/>
      </xdr:nvSpPr>
      <xdr:spPr>
        <a:xfrm>
          <a:off x="12763500" y="167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47769</xdr:rowOff>
    </xdr:from>
    <xdr:ext cx="534377" cy="259045"/>
    <xdr:sp macro="" textlink="">
      <xdr:nvSpPr>
        <xdr:cNvPr id="675" name="テキスト ボックス 674"/>
        <xdr:cNvSpPr txBox="1"/>
      </xdr:nvSpPr>
      <xdr:spPr>
        <a:xfrm>
          <a:off x="12547111" y="1684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90</xdr:row>
      <xdr:rowOff>50673</xdr:rowOff>
    </xdr:from>
    <xdr:to>
      <xdr:col>23</xdr:col>
      <xdr:colOff>568325</xdr:colOff>
      <xdr:row>90</xdr:row>
      <xdr:rowOff>152273</xdr:rowOff>
    </xdr:to>
    <xdr:sp macro="" textlink="">
      <xdr:nvSpPr>
        <xdr:cNvPr id="681" name="円/楕円 680"/>
        <xdr:cNvSpPr/>
      </xdr:nvSpPr>
      <xdr:spPr>
        <a:xfrm>
          <a:off x="16268700" y="1548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3700</xdr:rowOff>
    </xdr:from>
    <xdr:ext cx="599010" cy="259045"/>
    <xdr:sp macro="" textlink="">
      <xdr:nvSpPr>
        <xdr:cNvPr id="682" name="積立金該当値テキスト"/>
        <xdr:cNvSpPr txBox="1"/>
      </xdr:nvSpPr>
      <xdr:spPr>
        <a:xfrm>
          <a:off x="16370300" y="1543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117,010</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151842</xdr:rowOff>
    </xdr:from>
    <xdr:to>
      <xdr:col>22</xdr:col>
      <xdr:colOff>415925</xdr:colOff>
      <xdr:row>95</xdr:row>
      <xdr:rowOff>81992</xdr:rowOff>
    </xdr:to>
    <xdr:sp macro="" textlink="">
      <xdr:nvSpPr>
        <xdr:cNvPr id="683" name="円/楕円 682"/>
        <xdr:cNvSpPr/>
      </xdr:nvSpPr>
      <xdr:spPr>
        <a:xfrm>
          <a:off x="15430500" y="1626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98519</xdr:rowOff>
    </xdr:from>
    <xdr:ext cx="534377" cy="259045"/>
    <xdr:sp macro="" textlink="">
      <xdr:nvSpPr>
        <xdr:cNvPr id="684" name="テキスト ボックス 683"/>
        <xdr:cNvSpPr txBox="1"/>
      </xdr:nvSpPr>
      <xdr:spPr>
        <a:xfrm>
          <a:off x="15214111" y="160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55,044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152260</xdr:rowOff>
    </xdr:from>
    <xdr:to>
      <xdr:col>21</xdr:col>
      <xdr:colOff>212725</xdr:colOff>
      <xdr:row>97</xdr:row>
      <xdr:rowOff>82410</xdr:rowOff>
    </xdr:to>
    <xdr:sp macro="" textlink="">
      <xdr:nvSpPr>
        <xdr:cNvPr id="685" name="円/楕円 684"/>
        <xdr:cNvSpPr/>
      </xdr:nvSpPr>
      <xdr:spPr>
        <a:xfrm>
          <a:off x="14541500" y="166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98937</xdr:rowOff>
    </xdr:from>
    <xdr:ext cx="534377" cy="259045"/>
    <xdr:sp macro="" textlink="">
      <xdr:nvSpPr>
        <xdr:cNvPr id="686" name="テキスト ボックス 685"/>
        <xdr:cNvSpPr txBox="1"/>
      </xdr:nvSpPr>
      <xdr:spPr>
        <a:xfrm>
          <a:off x="14325111" y="163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28,011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143535</xdr:rowOff>
    </xdr:from>
    <xdr:to>
      <xdr:col>20</xdr:col>
      <xdr:colOff>9525</xdr:colOff>
      <xdr:row>97</xdr:row>
      <xdr:rowOff>73685</xdr:rowOff>
    </xdr:to>
    <xdr:sp macro="" textlink="">
      <xdr:nvSpPr>
        <xdr:cNvPr id="687" name="円/楕円 686"/>
        <xdr:cNvSpPr/>
      </xdr:nvSpPr>
      <xdr:spPr>
        <a:xfrm>
          <a:off x="13652500" y="166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90212</xdr:rowOff>
    </xdr:from>
    <xdr:ext cx="534377" cy="259045"/>
    <xdr:sp macro="" textlink="">
      <xdr:nvSpPr>
        <xdr:cNvPr id="688" name="テキスト ボックス 687"/>
        <xdr:cNvSpPr txBox="1"/>
      </xdr:nvSpPr>
      <xdr:spPr>
        <a:xfrm>
          <a:off x="13436111" y="1637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28,698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124574</xdr:rowOff>
    </xdr:from>
    <xdr:to>
      <xdr:col>18</xdr:col>
      <xdr:colOff>492125</xdr:colOff>
      <xdr:row>98</xdr:row>
      <xdr:rowOff>54724</xdr:rowOff>
    </xdr:to>
    <xdr:sp macro="" textlink="">
      <xdr:nvSpPr>
        <xdr:cNvPr id="689" name="円/楕円 688"/>
        <xdr:cNvSpPr/>
      </xdr:nvSpPr>
      <xdr:spPr>
        <a:xfrm>
          <a:off x="12763500" y="1675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71251</xdr:rowOff>
    </xdr:from>
    <xdr:ext cx="534377" cy="259045"/>
    <xdr:sp macro="" textlink="">
      <xdr:nvSpPr>
        <xdr:cNvPr id="690" name="テキスト ボックス 689"/>
        <xdr:cNvSpPr txBox="1"/>
      </xdr:nvSpPr>
      <xdr:spPr>
        <a:xfrm>
          <a:off x="12547111" y="1653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1" name="直線コネクタ 70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2" name="テキスト ボックス 70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3" name="直線コネクタ 70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4" name="テキスト ボックス 70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5" name="直線コネクタ 70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6" name="テキスト ボックス 70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7" name="直線コネクタ 70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8" name="テキスト ボックス 70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9" name="直線コネクタ 70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0" name="テキスト ボックス 70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4" name="直線コネクタ 713"/>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6" name="直線コネクタ 71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17"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18" name="直線コネクタ 717"/>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19558</xdr:rowOff>
    </xdr:from>
    <xdr:to>
      <xdr:col>32</xdr:col>
      <xdr:colOff>187325</xdr:colOff>
      <xdr:row>38</xdr:row>
      <xdr:rowOff>33147</xdr:rowOff>
    </xdr:to>
    <xdr:cxnSp macro="">
      <xdr:nvCxnSpPr>
        <xdr:cNvPr id="719" name="直線コネクタ 718"/>
        <xdr:cNvCxnSpPr/>
      </xdr:nvCxnSpPr>
      <xdr:spPr>
        <a:xfrm flipV="1">
          <a:off x="21323300" y="6363208"/>
          <a:ext cx="838200" cy="18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96537</xdr:rowOff>
    </xdr:from>
    <xdr:ext cx="469744" cy="259045"/>
    <xdr:sp macro="" textlink="">
      <xdr:nvSpPr>
        <xdr:cNvPr id="720" name="投資及び出資金平均値テキスト"/>
        <xdr:cNvSpPr txBox="1"/>
      </xdr:nvSpPr>
      <xdr:spPr>
        <a:xfrm>
          <a:off x="22212300" y="6440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1" name="フローチャート : 判断 720"/>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33147</xdr:rowOff>
    </xdr:from>
    <xdr:to>
      <xdr:col>31</xdr:col>
      <xdr:colOff>34925</xdr:colOff>
      <xdr:row>39</xdr:row>
      <xdr:rowOff>44450</xdr:rowOff>
    </xdr:to>
    <xdr:cxnSp macro="">
      <xdr:nvCxnSpPr>
        <xdr:cNvPr id="722" name="直線コネクタ 721"/>
        <xdr:cNvCxnSpPr/>
      </xdr:nvCxnSpPr>
      <xdr:spPr>
        <a:xfrm flipV="1">
          <a:off x="20434300" y="6548247"/>
          <a:ext cx="889000" cy="1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51562</xdr:rowOff>
    </xdr:from>
    <xdr:to>
      <xdr:col>31</xdr:col>
      <xdr:colOff>85725</xdr:colOff>
      <xdr:row>37</xdr:row>
      <xdr:rowOff>153162</xdr:rowOff>
    </xdr:to>
    <xdr:sp macro="" textlink="">
      <xdr:nvSpPr>
        <xdr:cNvPr id="723" name="フローチャート : 判断 722"/>
        <xdr:cNvSpPr/>
      </xdr:nvSpPr>
      <xdr:spPr>
        <a:xfrm>
          <a:off x="21272500" y="63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169689</xdr:rowOff>
    </xdr:from>
    <xdr:ext cx="469744" cy="259045"/>
    <xdr:sp macro="" textlink="">
      <xdr:nvSpPr>
        <xdr:cNvPr id="724" name="テキスト ボックス 723"/>
        <xdr:cNvSpPr txBox="1"/>
      </xdr:nvSpPr>
      <xdr:spPr>
        <a:xfrm>
          <a:off x="21088427" y="617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5" name="直線コネクタ 72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128778</xdr:rowOff>
    </xdr:from>
    <xdr:to>
      <xdr:col>29</xdr:col>
      <xdr:colOff>568325</xdr:colOff>
      <xdr:row>38</xdr:row>
      <xdr:rowOff>58928</xdr:rowOff>
    </xdr:to>
    <xdr:sp macro="" textlink="">
      <xdr:nvSpPr>
        <xdr:cNvPr id="726" name="フローチャート : 判断 725"/>
        <xdr:cNvSpPr/>
      </xdr:nvSpPr>
      <xdr:spPr>
        <a:xfrm>
          <a:off x="203835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75455</xdr:rowOff>
    </xdr:from>
    <xdr:ext cx="469744" cy="259045"/>
    <xdr:sp macro="" textlink="">
      <xdr:nvSpPr>
        <xdr:cNvPr id="727" name="テキスト ボックス 726"/>
        <xdr:cNvSpPr txBox="1"/>
      </xdr:nvSpPr>
      <xdr:spPr>
        <a:xfrm>
          <a:off x="20199427" y="624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8" name="直線コネクタ 72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158242</xdr:rowOff>
    </xdr:from>
    <xdr:to>
      <xdr:col>28</xdr:col>
      <xdr:colOff>365125</xdr:colOff>
      <xdr:row>38</xdr:row>
      <xdr:rowOff>88392</xdr:rowOff>
    </xdr:to>
    <xdr:sp macro="" textlink="">
      <xdr:nvSpPr>
        <xdr:cNvPr id="729" name="フローチャート : 判断 728"/>
        <xdr:cNvSpPr/>
      </xdr:nvSpPr>
      <xdr:spPr>
        <a:xfrm>
          <a:off x="19494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104919</xdr:rowOff>
    </xdr:from>
    <xdr:ext cx="469744" cy="259045"/>
    <xdr:sp macro="" textlink="">
      <xdr:nvSpPr>
        <xdr:cNvPr id="730" name="テキスト ボックス 729"/>
        <xdr:cNvSpPr txBox="1"/>
      </xdr:nvSpPr>
      <xdr:spPr>
        <a:xfrm>
          <a:off x="19310427" y="627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143891</xdr:rowOff>
    </xdr:from>
    <xdr:to>
      <xdr:col>27</xdr:col>
      <xdr:colOff>161925</xdr:colOff>
      <xdr:row>38</xdr:row>
      <xdr:rowOff>74040</xdr:rowOff>
    </xdr:to>
    <xdr:sp macro="" textlink="">
      <xdr:nvSpPr>
        <xdr:cNvPr id="731" name="フローチャート : 判断 730"/>
        <xdr:cNvSpPr/>
      </xdr:nvSpPr>
      <xdr:spPr>
        <a:xfrm>
          <a:off x="18605500" y="64875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90568</xdr:rowOff>
    </xdr:from>
    <xdr:ext cx="469744" cy="259045"/>
    <xdr:sp macro="" textlink="">
      <xdr:nvSpPr>
        <xdr:cNvPr id="732" name="テキスト ボックス 731"/>
        <xdr:cNvSpPr txBox="1"/>
      </xdr:nvSpPr>
      <xdr:spPr>
        <a:xfrm>
          <a:off x="18421427" y="626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140208</xdr:rowOff>
    </xdr:from>
    <xdr:to>
      <xdr:col>32</xdr:col>
      <xdr:colOff>238125</xdr:colOff>
      <xdr:row>37</xdr:row>
      <xdr:rowOff>70358</xdr:rowOff>
    </xdr:to>
    <xdr:sp macro="" textlink="">
      <xdr:nvSpPr>
        <xdr:cNvPr id="738" name="円/楕円 737"/>
        <xdr:cNvSpPr/>
      </xdr:nvSpPr>
      <xdr:spPr>
        <a:xfrm>
          <a:off x="221107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163085</xdr:rowOff>
    </xdr:from>
    <xdr:ext cx="469744" cy="259045"/>
    <xdr:sp macro="" textlink="">
      <xdr:nvSpPr>
        <xdr:cNvPr id="739" name="投資及び出資金該当値テキスト"/>
        <xdr:cNvSpPr txBox="1"/>
      </xdr:nvSpPr>
      <xdr:spPr>
        <a:xfrm>
          <a:off x="22212300" y="616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2,896</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153797</xdr:rowOff>
    </xdr:from>
    <xdr:to>
      <xdr:col>31</xdr:col>
      <xdr:colOff>85725</xdr:colOff>
      <xdr:row>38</xdr:row>
      <xdr:rowOff>83947</xdr:rowOff>
    </xdr:to>
    <xdr:sp macro="" textlink="">
      <xdr:nvSpPr>
        <xdr:cNvPr id="740" name="円/楕円 739"/>
        <xdr:cNvSpPr/>
      </xdr:nvSpPr>
      <xdr:spPr>
        <a:xfrm>
          <a:off x="21272500" y="649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75074</xdr:rowOff>
    </xdr:from>
    <xdr:ext cx="469744" cy="259045"/>
    <xdr:sp macro="" textlink="">
      <xdr:nvSpPr>
        <xdr:cNvPr id="741" name="テキスト ボックス 740"/>
        <xdr:cNvSpPr txBox="1"/>
      </xdr:nvSpPr>
      <xdr:spPr>
        <a:xfrm>
          <a:off x="21088427" y="65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2" name="円/楕円 74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3" name="テキスト ボックス 74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4" name="円/楕円 74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5" name="テキスト ボックス 74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6" name="円/楕円 74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7" name="テキスト ボックス 74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8" name="直線コネクタ 75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9" name="テキスト ボックス 75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0" name="直線コネクタ 75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1" name="テキスト ボックス 76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3" name="テキスト ボックス 76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4" name="直線コネクタ 76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5" name="テキスト ボックス 76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6" name="直線コネクタ 76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7" name="テキスト ボックス 76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1" name="直線コネクタ 770"/>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3" name="直線コネクタ 77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4"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5" name="直線コネクタ 774"/>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59080</xdr:rowOff>
    </xdr:from>
    <xdr:to>
      <xdr:col>32</xdr:col>
      <xdr:colOff>187325</xdr:colOff>
      <xdr:row>57</xdr:row>
      <xdr:rowOff>107238</xdr:rowOff>
    </xdr:to>
    <xdr:cxnSp macro="">
      <xdr:nvCxnSpPr>
        <xdr:cNvPr id="776" name="直線コネクタ 775"/>
        <xdr:cNvCxnSpPr/>
      </xdr:nvCxnSpPr>
      <xdr:spPr>
        <a:xfrm>
          <a:off x="21323300" y="9831730"/>
          <a:ext cx="8382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86796</xdr:rowOff>
    </xdr:from>
    <xdr:ext cx="469744" cy="259045"/>
    <xdr:sp macro="" textlink="">
      <xdr:nvSpPr>
        <xdr:cNvPr id="777" name="貸付金平均値テキスト"/>
        <xdr:cNvSpPr txBox="1"/>
      </xdr:nvSpPr>
      <xdr:spPr>
        <a:xfrm>
          <a:off x="22212300" y="9859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78" name="フローチャート : 判断 777"/>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153683</xdr:rowOff>
    </xdr:from>
    <xdr:to>
      <xdr:col>31</xdr:col>
      <xdr:colOff>34925</xdr:colOff>
      <xdr:row>57</xdr:row>
      <xdr:rowOff>59080</xdr:rowOff>
    </xdr:to>
    <xdr:cxnSp macro="">
      <xdr:nvCxnSpPr>
        <xdr:cNvPr id="779" name="直線コネクタ 778"/>
        <xdr:cNvCxnSpPr/>
      </xdr:nvCxnSpPr>
      <xdr:spPr>
        <a:xfrm>
          <a:off x="20434300" y="9754883"/>
          <a:ext cx="889000" cy="7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91415</xdr:rowOff>
    </xdr:from>
    <xdr:to>
      <xdr:col>31</xdr:col>
      <xdr:colOff>85725</xdr:colOff>
      <xdr:row>58</xdr:row>
      <xdr:rowOff>21565</xdr:rowOff>
    </xdr:to>
    <xdr:sp macro="" textlink="">
      <xdr:nvSpPr>
        <xdr:cNvPr id="780" name="フローチャート : 判断 779"/>
        <xdr:cNvSpPr/>
      </xdr:nvSpPr>
      <xdr:spPr>
        <a:xfrm>
          <a:off x="21272500" y="986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12692</xdr:rowOff>
    </xdr:from>
    <xdr:ext cx="469744" cy="259045"/>
    <xdr:sp macro="" textlink="">
      <xdr:nvSpPr>
        <xdr:cNvPr id="781" name="テキスト ボックス 780"/>
        <xdr:cNvSpPr txBox="1"/>
      </xdr:nvSpPr>
      <xdr:spPr>
        <a:xfrm>
          <a:off x="21088427" y="995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6,434</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82969</xdr:rowOff>
    </xdr:from>
    <xdr:to>
      <xdr:col>29</xdr:col>
      <xdr:colOff>517525</xdr:colOff>
      <xdr:row>56</xdr:row>
      <xdr:rowOff>153683</xdr:rowOff>
    </xdr:to>
    <xdr:cxnSp macro="">
      <xdr:nvCxnSpPr>
        <xdr:cNvPr id="782" name="直線コネクタ 781"/>
        <xdr:cNvCxnSpPr/>
      </xdr:nvCxnSpPr>
      <xdr:spPr>
        <a:xfrm>
          <a:off x="19545300" y="9684169"/>
          <a:ext cx="889000" cy="7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128486</xdr:rowOff>
    </xdr:from>
    <xdr:to>
      <xdr:col>29</xdr:col>
      <xdr:colOff>568325</xdr:colOff>
      <xdr:row>58</xdr:row>
      <xdr:rowOff>58636</xdr:rowOff>
    </xdr:to>
    <xdr:sp macro="" textlink="">
      <xdr:nvSpPr>
        <xdr:cNvPr id="783" name="フローチャート : 判断 782"/>
        <xdr:cNvSpPr/>
      </xdr:nvSpPr>
      <xdr:spPr>
        <a:xfrm>
          <a:off x="20383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49763</xdr:rowOff>
    </xdr:from>
    <xdr:ext cx="469744" cy="259045"/>
    <xdr:sp macro="" textlink="">
      <xdr:nvSpPr>
        <xdr:cNvPr id="784" name="テキスト ボックス 783"/>
        <xdr:cNvSpPr txBox="1"/>
      </xdr:nvSpPr>
      <xdr:spPr>
        <a:xfrm>
          <a:off x="20199427" y="999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19647</xdr:rowOff>
    </xdr:from>
    <xdr:to>
      <xdr:col>28</xdr:col>
      <xdr:colOff>314325</xdr:colOff>
      <xdr:row>56</xdr:row>
      <xdr:rowOff>82969</xdr:rowOff>
    </xdr:to>
    <xdr:cxnSp macro="">
      <xdr:nvCxnSpPr>
        <xdr:cNvPr id="785" name="直線コネクタ 784"/>
        <xdr:cNvCxnSpPr/>
      </xdr:nvCxnSpPr>
      <xdr:spPr>
        <a:xfrm>
          <a:off x="18656300" y="9620847"/>
          <a:ext cx="889000" cy="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102578</xdr:rowOff>
    </xdr:from>
    <xdr:to>
      <xdr:col>28</xdr:col>
      <xdr:colOff>365125</xdr:colOff>
      <xdr:row>58</xdr:row>
      <xdr:rowOff>32728</xdr:rowOff>
    </xdr:to>
    <xdr:sp macro="" textlink="">
      <xdr:nvSpPr>
        <xdr:cNvPr id="786" name="フローチャート : 判断 785"/>
        <xdr:cNvSpPr/>
      </xdr:nvSpPr>
      <xdr:spPr>
        <a:xfrm>
          <a:off x="19494500" y="98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23855</xdr:rowOff>
    </xdr:from>
    <xdr:ext cx="469744" cy="259045"/>
    <xdr:sp macro="" textlink="">
      <xdr:nvSpPr>
        <xdr:cNvPr id="787" name="テキスト ボックス 786"/>
        <xdr:cNvSpPr txBox="1"/>
      </xdr:nvSpPr>
      <xdr:spPr>
        <a:xfrm>
          <a:off x="19310427" y="996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96177</xdr:rowOff>
    </xdr:from>
    <xdr:to>
      <xdr:col>27</xdr:col>
      <xdr:colOff>161925</xdr:colOff>
      <xdr:row>58</xdr:row>
      <xdr:rowOff>26327</xdr:rowOff>
    </xdr:to>
    <xdr:sp macro="" textlink="">
      <xdr:nvSpPr>
        <xdr:cNvPr id="788" name="フローチャート : 判断 787"/>
        <xdr:cNvSpPr/>
      </xdr:nvSpPr>
      <xdr:spPr>
        <a:xfrm>
          <a:off x="18605500" y="986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17454</xdr:rowOff>
    </xdr:from>
    <xdr:ext cx="469744" cy="259045"/>
    <xdr:sp macro="" textlink="">
      <xdr:nvSpPr>
        <xdr:cNvPr id="789" name="テキスト ボックス 788"/>
        <xdr:cNvSpPr txBox="1"/>
      </xdr:nvSpPr>
      <xdr:spPr>
        <a:xfrm>
          <a:off x="18421427" y="996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56438</xdr:rowOff>
    </xdr:from>
    <xdr:to>
      <xdr:col>32</xdr:col>
      <xdr:colOff>238125</xdr:colOff>
      <xdr:row>57</xdr:row>
      <xdr:rowOff>158038</xdr:rowOff>
    </xdr:to>
    <xdr:sp macro="" textlink="">
      <xdr:nvSpPr>
        <xdr:cNvPr id="795" name="円/楕円 794"/>
        <xdr:cNvSpPr/>
      </xdr:nvSpPr>
      <xdr:spPr>
        <a:xfrm>
          <a:off x="22110700" y="982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79315</xdr:rowOff>
    </xdr:from>
    <xdr:ext cx="469744" cy="259045"/>
    <xdr:sp macro="" textlink="">
      <xdr:nvSpPr>
        <xdr:cNvPr id="796" name="貸付金該当値テキスト"/>
        <xdr:cNvSpPr txBox="1"/>
      </xdr:nvSpPr>
      <xdr:spPr>
        <a:xfrm>
          <a:off x="22212300" y="968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8280</xdr:rowOff>
    </xdr:from>
    <xdr:to>
      <xdr:col>31</xdr:col>
      <xdr:colOff>85725</xdr:colOff>
      <xdr:row>57</xdr:row>
      <xdr:rowOff>109880</xdr:rowOff>
    </xdr:to>
    <xdr:sp macro="" textlink="">
      <xdr:nvSpPr>
        <xdr:cNvPr id="797" name="円/楕円 796"/>
        <xdr:cNvSpPr/>
      </xdr:nvSpPr>
      <xdr:spPr>
        <a:xfrm>
          <a:off x="21272500" y="97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126407</xdr:rowOff>
    </xdr:from>
    <xdr:ext cx="469744" cy="259045"/>
    <xdr:sp macro="" textlink="">
      <xdr:nvSpPr>
        <xdr:cNvPr id="798" name="テキスト ボックス 797"/>
        <xdr:cNvSpPr txBox="1"/>
      </xdr:nvSpPr>
      <xdr:spPr>
        <a:xfrm>
          <a:off x="21088427" y="955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8,616</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102883</xdr:rowOff>
    </xdr:from>
    <xdr:to>
      <xdr:col>29</xdr:col>
      <xdr:colOff>568325</xdr:colOff>
      <xdr:row>57</xdr:row>
      <xdr:rowOff>33033</xdr:rowOff>
    </xdr:to>
    <xdr:sp macro="" textlink="">
      <xdr:nvSpPr>
        <xdr:cNvPr id="799" name="円/楕円 798"/>
        <xdr:cNvSpPr/>
      </xdr:nvSpPr>
      <xdr:spPr>
        <a:xfrm>
          <a:off x="20383500" y="970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49560</xdr:rowOff>
    </xdr:from>
    <xdr:ext cx="534377" cy="259045"/>
    <xdr:sp macro="" textlink="">
      <xdr:nvSpPr>
        <xdr:cNvPr id="800" name="テキスト ボックス 799"/>
        <xdr:cNvSpPr txBox="1"/>
      </xdr:nvSpPr>
      <xdr:spPr>
        <a:xfrm>
          <a:off x="20167111" y="947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10,633</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32169</xdr:rowOff>
    </xdr:from>
    <xdr:to>
      <xdr:col>28</xdr:col>
      <xdr:colOff>365125</xdr:colOff>
      <xdr:row>56</xdr:row>
      <xdr:rowOff>133769</xdr:rowOff>
    </xdr:to>
    <xdr:sp macro="" textlink="">
      <xdr:nvSpPr>
        <xdr:cNvPr id="801" name="円/楕円 800"/>
        <xdr:cNvSpPr/>
      </xdr:nvSpPr>
      <xdr:spPr>
        <a:xfrm>
          <a:off x="19494500" y="963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150296</xdr:rowOff>
    </xdr:from>
    <xdr:ext cx="534377" cy="259045"/>
    <xdr:sp macro="" textlink="">
      <xdr:nvSpPr>
        <xdr:cNvPr id="802" name="テキスト ボックス 801"/>
        <xdr:cNvSpPr txBox="1"/>
      </xdr:nvSpPr>
      <xdr:spPr>
        <a:xfrm>
          <a:off x="19278111" y="940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12,489</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140297</xdr:rowOff>
    </xdr:from>
    <xdr:to>
      <xdr:col>27</xdr:col>
      <xdr:colOff>161925</xdr:colOff>
      <xdr:row>56</xdr:row>
      <xdr:rowOff>70447</xdr:rowOff>
    </xdr:to>
    <xdr:sp macro="" textlink="">
      <xdr:nvSpPr>
        <xdr:cNvPr id="803" name="円/楕円 802"/>
        <xdr:cNvSpPr/>
      </xdr:nvSpPr>
      <xdr:spPr>
        <a:xfrm>
          <a:off x="18605500" y="957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86974</xdr:rowOff>
    </xdr:from>
    <xdr:ext cx="534377" cy="259045"/>
    <xdr:sp macro="" textlink="">
      <xdr:nvSpPr>
        <xdr:cNvPr id="804" name="テキスト ボックス 803"/>
        <xdr:cNvSpPr txBox="1"/>
      </xdr:nvSpPr>
      <xdr:spPr>
        <a:xfrm>
          <a:off x="18389111" y="934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5" name="テキスト ボックス 81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6" name="直線コネクタ 81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7" name="テキスト ボックス 81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8" name="直線コネクタ 81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9" name="テキスト ボックス 81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0" name="直線コネクタ 81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1" name="テキスト ボックス 82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2" name="直線コネクタ 82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3" name="テキスト ボックス 82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4" name="直線コネクタ 82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5" name="テキスト ボックス 82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29" name="直線コネクタ 828"/>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0"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1" name="直線コネクタ 830"/>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2"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3" name="直線コネクタ 832"/>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117945</xdr:rowOff>
    </xdr:from>
    <xdr:to>
      <xdr:col>32</xdr:col>
      <xdr:colOff>187325</xdr:colOff>
      <xdr:row>77</xdr:row>
      <xdr:rowOff>118174</xdr:rowOff>
    </xdr:to>
    <xdr:cxnSp macro="">
      <xdr:nvCxnSpPr>
        <xdr:cNvPr id="834" name="直線コネクタ 833"/>
        <xdr:cNvCxnSpPr/>
      </xdr:nvCxnSpPr>
      <xdr:spPr>
        <a:xfrm flipV="1">
          <a:off x="21323300" y="13319595"/>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117606</xdr:rowOff>
    </xdr:from>
    <xdr:ext cx="534377" cy="259045"/>
    <xdr:sp macro="" textlink="">
      <xdr:nvSpPr>
        <xdr:cNvPr id="835" name="繰出金平均値テキスト"/>
        <xdr:cNvSpPr txBox="1"/>
      </xdr:nvSpPr>
      <xdr:spPr>
        <a:xfrm>
          <a:off x="22212300" y="12804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36" name="フローチャート : 判断 835"/>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118174</xdr:rowOff>
    </xdr:from>
    <xdr:to>
      <xdr:col>31</xdr:col>
      <xdr:colOff>34925</xdr:colOff>
      <xdr:row>77</xdr:row>
      <xdr:rowOff>166351</xdr:rowOff>
    </xdr:to>
    <xdr:cxnSp macro="">
      <xdr:nvCxnSpPr>
        <xdr:cNvPr id="837" name="直線コネクタ 836"/>
        <xdr:cNvCxnSpPr/>
      </xdr:nvCxnSpPr>
      <xdr:spPr>
        <a:xfrm flipV="1">
          <a:off x="20434300" y="13319824"/>
          <a:ext cx="889000" cy="4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49048</xdr:rowOff>
    </xdr:from>
    <xdr:to>
      <xdr:col>31</xdr:col>
      <xdr:colOff>85725</xdr:colOff>
      <xdr:row>76</xdr:row>
      <xdr:rowOff>150648</xdr:rowOff>
    </xdr:to>
    <xdr:sp macro="" textlink="">
      <xdr:nvSpPr>
        <xdr:cNvPr id="838" name="フローチャート : 判断 837"/>
        <xdr:cNvSpPr/>
      </xdr:nvSpPr>
      <xdr:spPr>
        <a:xfrm>
          <a:off x="21272500" y="1307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167174</xdr:rowOff>
    </xdr:from>
    <xdr:ext cx="534377" cy="259045"/>
    <xdr:sp macro="" textlink="">
      <xdr:nvSpPr>
        <xdr:cNvPr id="839" name="テキスト ボックス 838"/>
        <xdr:cNvSpPr txBox="1"/>
      </xdr:nvSpPr>
      <xdr:spPr>
        <a:xfrm>
          <a:off x="21056111" y="1285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44,092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166351</xdr:rowOff>
    </xdr:from>
    <xdr:to>
      <xdr:col>29</xdr:col>
      <xdr:colOff>517525</xdr:colOff>
      <xdr:row>78</xdr:row>
      <xdr:rowOff>34506</xdr:rowOff>
    </xdr:to>
    <xdr:cxnSp macro="">
      <xdr:nvCxnSpPr>
        <xdr:cNvPr id="840" name="直線コネクタ 839"/>
        <xdr:cNvCxnSpPr/>
      </xdr:nvCxnSpPr>
      <xdr:spPr>
        <a:xfrm flipV="1">
          <a:off x="19545300" y="13368001"/>
          <a:ext cx="889000" cy="3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83565</xdr:rowOff>
    </xdr:from>
    <xdr:to>
      <xdr:col>29</xdr:col>
      <xdr:colOff>568325</xdr:colOff>
      <xdr:row>77</xdr:row>
      <xdr:rowOff>13715</xdr:rowOff>
    </xdr:to>
    <xdr:sp macro="" textlink="">
      <xdr:nvSpPr>
        <xdr:cNvPr id="841" name="フローチャート : 判断 840"/>
        <xdr:cNvSpPr/>
      </xdr:nvSpPr>
      <xdr:spPr>
        <a:xfrm>
          <a:off x="20383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30243</xdr:rowOff>
    </xdr:from>
    <xdr:ext cx="534377" cy="259045"/>
    <xdr:sp macro="" textlink="">
      <xdr:nvSpPr>
        <xdr:cNvPr id="842" name="テキスト ボックス 841"/>
        <xdr:cNvSpPr txBox="1"/>
      </xdr:nvSpPr>
      <xdr:spPr>
        <a:xfrm>
          <a:off x="20167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27457</xdr:rowOff>
    </xdr:from>
    <xdr:to>
      <xdr:col>28</xdr:col>
      <xdr:colOff>314325</xdr:colOff>
      <xdr:row>78</xdr:row>
      <xdr:rowOff>34506</xdr:rowOff>
    </xdr:to>
    <xdr:cxnSp macro="">
      <xdr:nvCxnSpPr>
        <xdr:cNvPr id="843" name="直線コネクタ 842"/>
        <xdr:cNvCxnSpPr/>
      </xdr:nvCxnSpPr>
      <xdr:spPr>
        <a:xfrm>
          <a:off x="18656300" y="13400557"/>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97453</xdr:rowOff>
    </xdr:from>
    <xdr:to>
      <xdr:col>28</xdr:col>
      <xdr:colOff>365125</xdr:colOff>
      <xdr:row>77</xdr:row>
      <xdr:rowOff>27603</xdr:rowOff>
    </xdr:to>
    <xdr:sp macro="" textlink="">
      <xdr:nvSpPr>
        <xdr:cNvPr id="844" name="フローチャート : 判断 843"/>
        <xdr:cNvSpPr/>
      </xdr:nvSpPr>
      <xdr:spPr>
        <a:xfrm>
          <a:off x="19494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44131</xdr:rowOff>
    </xdr:from>
    <xdr:ext cx="534377" cy="259045"/>
    <xdr:sp macro="" textlink="">
      <xdr:nvSpPr>
        <xdr:cNvPr id="845" name="テキスト ボックス 844"/>
        <xdr:cNvSpPr txBox="1"/>
      </xdr:nvSpPr>
      <xdr:spPr>
        <a:xfrm>
          <a:off x="19278111" y="129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93453</xdr:rowOff>
    </xdr:from>
    <xdr:to>
      <xdr:col>27</xdr:col>
      <xdr:colOff>161925</xdr:colOff>
      <xdr:row>77</xdr:row>
      <xdr:rowOff>23603</xdr:rowOff>
    </xdr:to>
    <xdr:sp macro="" textlink="">
      <xdr:nvSpPr>
        <xdr:cNvPr id="846" name="フローチャート : 判断 845"/>
        <xdr:cNvSpPr/>
      </xdr:nvSpPr>
      <xdr:spPr>
        <a:xfrm>
          <a:off x="18605500" y="131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40130</xdr:rowOff>
    </xdr:from>
    <xdr:ext cx="534377" cy="259045"/>
    <xdr:sp macro="" textlink="">
      <xdr:nvSpPr>
        <xdr:cNvPr id="847" name="テキスト ボックス 846"/>
        <xdr:cNvSpPr txBox="1"/>
      </xdr:nvSpPr>
      <xdr:spPr>
        <a:xfrm>
          <a:off x="18389111" y="12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67145</xdr:rowOff>
    </xdr:from>
    <xdr:to>
      <xdr:col>32</xdr:col>
      <xdr:colOff>238125</xdr:colOff>
      <xdr:row>77</xdr:row>
      <xdr:rowOff>168745</xdr:rowOff>
    </xdr:to>
    <xdr:sp macro="" textlink="">
      <xdr:nvSpPr>
        <xdr:cNvPr id="853" name="円/楕円 852"/>
        <xdr:cNvSpPr/>
      </xdr:nvSpPr>
      <xdr:spPr>
        <a:xfrm>
          <a:off x="22110700" y="1326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45572</xdr:rowOff>
    </xdr:from>
    <xdr:ext cx="534377" cy="259045"/>
    <xdr:sp macro="" textlink="">
      <xdr:nvSpPr>
        <xdr:cNvPr id="854" name="繰出金該当値テキスト"/>
        <xdr:cNvSpPr txBox="1"/>
      </xdr:nvSpPr>
      <xdr:spPr>
        <a:xfrm>
          <a:off x="22212300" y="132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34,142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67374</xdr:rowOff>
    </xdr:from>
    <xdr:to>
      <xdr:col>31</xdr:col>
      <xdr:colOff>85725</xdr:colOff>
      <xdr:row>77</xdr:row>
      <xdr:rowOff>168974</xdr:rowOff>
    </xdr:to>
    <xdr:sp macro="" textlink="">
      <xdr:nvSpPr>
        <xdr:cNvPr id="855" name="円/楕円 854"/>
        <xdr:cNvSpPr/>
      </xdr:nvSpPr>
      <xdr:spPr>
        <a:xfrm>
          <a:off x="21272500" y="132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160101</xdr:rowOff>
    </xdr:from>
    <xdr:ext cx="534377" cy="259045"/>
    <xdr:sp macro="" textlink="">
      <xdr:nvSpPr>
        <xdr:cNvPr id="856" name="テキスト ボックス 855"/>
        <xdr:cNvSpPr txBox="1"/>
      </xdr:nvSpPr>
      <xdr:spPr>
        <a:xfrm>
          <a:off x="21056111" y="133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34,130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115551</xdr:rowOff>
    </xdr:from>
    <xdr:to>
      <xdr:col>29</xdr:col>
      <xdr:colOff>568325</xdr:colOff>
      <xdr:row>78</xdr:row>
      <xdr:rowOff>45701</xdr:rowOff>
    </xdr:to>
    <xdr:sp macro="" textlink="">
      <xdr:nvSpPr>
        <xdr:cNvPr id="857" name="円/楕円 856"/>
        <xdr:cNvSpPr/>
      </xdr:nvSpPr>
      <xdr:spPr>
        <a:xfrm>
          <a:off x="20383500" y="1331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36828</xdr:rowOff>
    </xdr:from>
    <xdr:ext cx="534377" cy="259045"/>
    <xdr:sp macro="" textlink="">
      <xdr:nvSpPr>
        <xdr:cNvPr id="858" name="テキスト ボックス 857"/>
        <xdr:cNvSpPr txBox="1"/>
      </xdr:nvSpPr>
      <xdr:spPr>
        <a:xfrm>
          <a:off x="20167111" y="134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155156</xdr:rowOff>
    </xdr:from>
    <xdr:to>
      <xdr:col>28</xdr:col>
      <xdr:colOff>365125</xdr:colOff>
      <xdr:row>78</xdr:row>
      <xdr:rowOff>85306</xdr:rowOff>
    </xdr:to>
    <xdr:sp macro="" textlink="">
      <xdr:nvSpPr>
        <xdr:cNvPr id="859" name="円/楕円 858"/>
        <xdr:cNvSpPr/>
      </xdr:nvSpPr>
      <xdr:spPr>
        <a:xfrm>
          <a:off x="19494500" y="133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76433</xdr:rowOff>
    </xdr:from>
    <xdr:ext cx="534377" cy="259045"/>
    <xdr:sp macro="" textlink="">
      <xdr:nvSpPr>
        <xdr:cNvPr id="860" name="テキスト ボックス 859"/>
        <xdr:cNvSpPr txBox="1"/>
      </xdr:nvSpPr>
      <xdr:spPr>
        <a:xfrm>
          <a:off x="19278111" y="1344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29,522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148107</xdr:rowOff>
    </xdr:from>
    <xdr:to>
      <xdr:col>27</xdr:col>
      <xdr:colOff>161925</xdr:colOff>
      <xdr:row>78</xdr:row>
      <xdr:rowOff>78257</xdr:rowOff>
    </xdr:to>
    <xdr:sp macro="" textlink="">
      <xdr:nvSpPr>
        <xdr:cNvPr id="861" name="円/楕円 860"/>
        <xdr:cNvSpPr/>
      </xdr:nvSpPr>
      <xdr:spPr>
        <a:xfrm>
          <a:off x="18605500" y="133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69384</xdr:rowOff>
    </xdr:from>
    <xdr:ext cx="534377" cy="259045"/>
    <xdr:sp macro="" textlink="">
      <xdr:nvSpPr>
        <xdr:cNvPr id="862" name="テキスト ボックス 861"/>
        <xdr:cNvSpPr txBox="1"/>
      </xdr:nvSpPr>
      <xdr:spPr>
        <a:xfrm>
          <a:off x="18389111" y="1344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29,892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lt"/>
              <a:ea typeface="+mn-ea"/>
              <a:cs typeface="+mn-cs"/>
            </a:rPr>
            <a:t>　</a:t>
          </a:r>
          <a:r>
            <a:rPr kumimoji="1" lang="ja-JP" altLang="ja-JP" sz="1300">
              <a:solidFill>
                <a:schemeClr val="dk1"/>
              </a:solidFill>
              <a:effectLst/>
              <a:latin typeface="+mn-lt"/>
              <a:ea typeface="+mn-ea"/>
              <a:cs typeface="+mn-cs"/>
            </a:rPr>
            <a:t>人件費は</a:t>
          </a:r>
          <a:r>
            <a:rPr kumimoji="1" lang="ja-JP" altLang="en-US" sz="1300">
              <a:solidFill>
                <a:schemeClr val="dk1"/>
              </a:solidFill>
              <a:effectLst/>
              <a:latin typeface="+mn-lt"/>
              <a:ea typeface="+mn-ea"/>
              <a:cs typeface="+mn-cs"/>
            </a:rPr>
            <a:t>、</a:t>
          </a:r>
          <a:r>
            <a:rPr kumimoji="1" lang="ja-JP" altLang="ja-JP" sz="1300">
              <a:solidFill>
                <a:sysClr val="windowText" lastClr="000000"/>
              </a:solidFill>
              <a:effectLst/>
              <a:latin typeface="+mn-lt"/>
              <a:ea typeface="+mn-ea"/>
              <a:cs typeface="+mn-cs"/>
            </a:rPr>
            <a:t>住民一人当たりの</a:t>
          </a:r>
          <a:r>
            <a:rPr kumimoji="1" lang="en-US" altLang="ja-JP" sz="1300">
              <a:solidFill>
                <a:sysClr val="windowText" lastClr="000000"/>
              </a:solidFill>
              <a:effectLst/>
              <a:latin typeface="+mn-lt"/>
              <a:ea typeface="+mn-ea"/>
              <a:cs typeface="+mn-cs"/>
            </a:rPr>
            <a:t>68,312</a:t>
          </a:r>
          <a:r>
            <a:rPr kumimoji="1" lang="ja-JP" altLang="ja-JP" sz="1300">
              <a:solidFill>
                <a:sysClr val="windowText" lastClr="000000"/>
              </a:solidFill>
              <a:effectLst/>
              <a:latin typeface="+mn-lt"/>
              <a:ea typeface="+mn-ea"/>
              <a:cs typeface="+mn-cs"/>
            </a:rPr>
            <a:t>円</a:t>
          </a:r>
          <a:r>
            <a:rPr kumimoji="1" lang="ja-JP" altLang="en-US" sz="1300">
              <a:solidFill>
                <a:sysClr val="windowText" lastClr="000000"/>
              </a:solidFill>
              <a:effectLst/>
              <a:latin typeface="+mn-lt"/>
              <a:ea typeface="+mn-ea"/>
              <a:cs typeface="+mn-cs"/>
            </a:rPr>
            <a:t>となり、</a:t>
          </a:r>
          <a:r>
            <a:rPr kumimoji="1" lang="ja-JP" altLang="ja-JP" sz="1300">
              <a:solidFill>
                <a:sysClr val="windowText" lastClr="000000"/>
              </a:solidFill>
              <a:effectLst/>
              <a:latin typeface="+mn-lt"/>
              <a:ea typeface="+mn-ea"/>
              <a:cs typeface="+mn-cs"/>
            </a:rPr>
            <a:t>類似団体</a:t>
          </a:r>
          <a:r>
            <a:rPr kumimoji="1" lang="ja-JP" altLang="en-US" sz="1300">
              <a:solidFill>
                <a:sysClr val="windowText" lastClr="000000"/>
              </a:solidFill>
              <a:effectLst/>
              <a:latin typeface="+mn-lt"/>
              <a:ea typeface="+mn-ea"/>
              <a:cs typeface="+mn-cs"/>
            </a:rPr>
            <a:t>平均</a:t>
          </a:r>
          <a:r>
            <a:rPr kumimoji="1" lang="ja-JP" altLang="ja-JP" sz="1300">
              <a:solidFill>
                <a:sysClr val="windowText" lastClr="000000"/>
              </a:solidFill>
              <a:effectLst/>
              <a:latin typeface="+mn-lt"/>
              <a:ea typeface="+mn-ea"/>
              <a:cs typeface="+mn-cs"/>
            </a:rPr>
            <a:t>と</a:t>
          </a:r>
          <a:r>
            <a:rPr kumimoji="1" lang="ja-JP" altLang="en-US" sz="1300">
              <a:solidFill>
                <a:sysClr val="windowText" lastClr="000000"/>
              </a:solidFill>
              <a:effectLst/>
              <a:latin typeface="+mn-lt"/>
              <a:ea typeface="+mn-ea"/>
              <a:cs typeface="+mn-cs"/>
            </a:rPr>
            <a:t>比較して低い水準にある。</a:t>
          </a:r>
          <a:r>
            <a:rPr kumimoji="1" lang="ja-JP" altLang="ja-JP" sz="1300">
              <a:solidFill>
                <a:sysClr val="windowText" lastClr="000000"/>
              </a:solidFill>
              <a:effectLst/>
              <a:latin typeface="+mn-lt"/>
              <a:ea typeface="+mn-ea"/>
              <a:cs typeface="+mn-cs"/>
            </a:rPr>
            <a:t>引き続き</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定員適正化計画などに基づ</a:t>
          </a:r>
          <a:r>
            <a:rPr kumimoji="1" lang="ja-JP" altLang="en-US" sz="1300">
              <a:solidFill>
                <a:sysClr val="windowText" lastClr="000000"/>
              </a:solidFill>
              <a:effectLst/>
              <a:latin typeface="+mn-lt"/>
              <a:ea typeface="+mn-ea"/>
              <a:cs typeface="+mn-cs"/>
            </a:rPr>
            <a:t>く</a:t>
          </a:r>
          <a:r>
            <a:rPr kumimoji="1" lang="ja-JP" altLang="ja-JP" sz="1300">
              <a:solidFill>
                <a:sysClr val="windowText" lastClr="000000"/>
              </a:solidFill>
              <a:effectLst/>
              <a:latin typeface="+mn-lt"/>
              <a:ea typeface="+mn-ea"/>
              <a:cs typeface="+mn-cs"/>
            </a:rPr>
            <a:t>定員管理を行い抑制に努め</a:t>
          </a:r>
          <a:r>
            <a:rPr kumimoji="1" lang="ja-JP" altLang="en-US" sz="1300">
              <a:solidFill>
                <a:sysClr val="windowText" lastClr="000000"/>
              </a:solidFill>
              <a:effectLst/>
              <a:latin typeface="+mn-lt"/>
              <a:ea typeface="+mn-ea"/>
              <a:cs typeface="+mn-cs"/>
            </a:rPr>
            <a:t>る。</a:t>
          </a:r>
          <a:endParaRPr lang="ja-JP" altLang="ja-JP" sz="1300">
            <a:solidFill>
              <a:sysClr val="windowText" lastClr="000000"/>
            </a:solidFill>
            <a:effectLst/>
          </a:endParaRPr>
        </a:p>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補助費等は</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住民一人当たり</a:t>
          </a:r>
          <a:r>
            <a:rPr kumimoji="1" lang="en-US" altLang="ja-JP" sz="1300">
              <a:solidFill>
                <a:sysClr val="windowText" lastClr="000000"/>
              </a:solidFill>
              <a:effectLst/>
              <a:latin typeface="+mn-lt"/>
              <a:ea typeface="+mn-ea"/>
              <a:cs typeface="+mn-cs"/>
            </a:rPr>
            <a:t>125,837</a:t>
          </a:r>
          <a:r>
            <a:rPr kumimoji="1" lang="ja-JP" altLang="ja-JP" sz="1300">
              <a:solidFill>
                <a:sysClr val="windowText" lastClr="000000"/>
              </a:solidFill>
              <a:effectLst/>
              <a:latin typeface="+mn-lt"/>
              <a:ea typeface="+mn-ea"/>
              <a:cs typeface="+mn-cs"/>
            </a:rPr>
            <a:t>円</a:t>
          </a:r>
          <a:r>
            <a:rPr kumimoji="1" lang="ja-JP" altLang="en-US" sz="1300">
              <a:solidFill>
                <a:sysClr val="windowText" lastClr="000000"/>
              </a:solidFill>
              <a:effectLst/>
              <a:latin typeface="+mn-lt"/>
              <a:ea typeface="+mn-ea"/>
              <a:cs typeface="+mn-cs"/>
            </a:rPr>
            <a:t>となり</a:t>
          </a:r>
          <a:r>
            <a:rPr kumimoji="1" lang="ja-JP" altLang="ja-JP" sz="1300">
              <a:solidFill>
                <a:sysClr val="windowText" lastClr="000000"/>
              </a:solidFill>
              <a:effectLst/>
              <a:latin typeface="+mn-lt"/>
              <a:ea typeface="+mn-ea"/>
              <a:cs typeface="+mn-cs"/>
            </a:rPr>
            <a:t>、類似団体</a:t>
          </a:r>
          <a:r>
            <a:rPr kumimoji="1" lang="ja-JP" altLang="en-US" sz="1300">
              <a:solidFill>
                <a:sysClr val="windowText" lastClr="000000"/>
              </a:solidFill>
              <a:effectLst/>
              <a:latin typeface="+mn-lt"/>
              <a:ea typeface="+mn-ea"/>
              <a:cs typeface="+mn-cs"/>
            </a:rPr>
            <a:t>内で</a:t>
          </a:r>
          <a:r>
            <a:rPr kumimoji="1" lang="ja-JP" altLang="ja-JP" sz="1300">
              <a:solidFill>
                <a:sysClr val="windowText" lastClr="000000"/>
              </a:solidFill>
              <a:effectLst/>
              <a:latin typeface="+mn-lt"/>
              <a:ea typeface="+mn-ea"/>
              <a:cs typeface="+mn-cs"/>
            </a:rPr>
            <a:t>最も高くなっている。これは</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積極的な整備を行ってきた下水道事業会計への繰出しが多額であることに加え、伊那中央行政組合や上伊那広域連合で</a:t>
          </a:r>
          <a:r>
            <a:rPr kumimoji="1" lang="ja-JP" altLang="en-US" sz="1300">
              <a:solidFill>
                <a:sysClr val="windowText" lastClr="000000"/>
              </a:solidFill>
              <a:effectLst/>
              <a:latin typeface="+mn-lt"/>
              <a:ea typeface="+mn-ea"/>
              <a:cs typeface="+mn-cs"/>
            </a:rPr>
            <a:t>の</a:t>
          </a:r>
          <a:r>
            <a:rPr kumimoji="1" lang="ja-JP" altLang="ja-JP" sz="1300">
              <a:solidFill>
                <a:sysClr val="windowText" lastClr="000000"/>
              </a:solidFill>
              <a:effectLst/>
              <a:latin typeface="+mn-lt"/>
              <a:ea typeface="+mn-ea"/>
              <a:cs typeface="+mn-cs"/>
            </a:rPr>
            <a:t>広域行政を行うことに対する負担金が大きいためである。これらは市の財政状況に大きな影響を及ぼすことから、引き続き</a:t>
          </a:r>
          <a:r>
            <a:rPr kumimoji="1" lang="ja-JP" altLang="en-US" sz="1300">
              <a:solidFill>
                <a:sysClr val="windowText" lastClr="000000"/>
              </a:solidFill>
              <a:effectLst/>
              <a:latin typeface="+mn-lt"/>
              <a:ea typeface="+mn-ea"/>
              <a:cs typeface="+mn-cs"/>
            </a:rPr>
            <a:t>、関係団体等と</a:t>
          </a:r>
          <a:r>
            <a:rPr kumimoji="1" lang="ja-JP" altLang="ja-JP" sz="1300">
              <a:solidFill>
                <a:sysClr val="windowText" lastClr="000000"/>
              </a:solidFill>
              <a:effectLst/>
              <a:latin typeface="+mn-lt"/>
              <a:ea typeface="+mn-ea"/>
              <a:cs typeface="+mn-cs"/>
            </a:rPr>
            <a:t>連携を図りながら、経営の健全化や経費の節減に努め</a:t>
          </a:r>
          <a:r>
            <a:rPr kumimoji="1" lang="ja-JP" altLang="en-US" sz="1300">
              <a:solidFill>
                <a:sysClr val="windowText" lastClr="000000"/>
              </a:solidFill>
              <a:effectLst/>
              <a:latin typeface="+mn-lt"/>
              <a:ea typeface="+mn-ea"/>
              <a:cs typeface="+mn-cs"/>
            </a:rPr>
            <a:t>る</a:t>
          </a:r>
          <a:r>
            <a:rPr kumimoji="1" lang="ja-JP" altLang="ja-JP" sz="1300">
              <a:solidFill>
                <a:sysClr val="windowText" lastClr="000000"/>
              </a:solidFill>
              <a:effectLst/>
              <a:latin typeface="+mn-lt"/>
              <a:ea typeface="+mn-ea"/>
              <a:cs typeface="+mn-cs"/>
            </a:rPr>
            <a:t>。</a:t>
          </a:r>
          <a:endParaRPr lang="ja-JP" altLang="ja-JP" sz="1300">
            <a:solidFill>
              <a:sysClr val="windowText" lastClr="000000"/>
            </a:solidFill>
            <a:effectLst/>
          </a:endParaRPr>
        </a:p>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公債費は</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住民一人当たり</a:t>
          </a:r>
          <a:r>
            <a:rPr kumimoji="1" lang="en-US" altLang="ja-JP" sz="1300">
              <a:solidFill>
                <a:sysClr val="windowText" lastClr="000000"/>
              </a:solidFill>
              <a:effectLst/>
              <a:latin typeface="+mn-lt"/>
              <a:ea typeface="+mn-ea"/>
              <a:cs typeface="+mn-cs"/>
            </a:rPr>
            <a:t>70,321</a:t>
          </a:r>
          <a:r>
            <a:rPr kumimoji="1" lang="ja-JP" altLang="ja-JP" sz="1300">
              <a:solidFill>
                <a:sysClr val="windowText" lastClr="000000"/>
              </a:solidFill>
              <a:effectLst/>
              <a:latin typeface="+mn-lt"/>
              <a:ea typeface="+mn-ea"/>
              <a:cs typeface="+mn-cs"/>
            </a:rPr>
            <a:t>円</a:t>
          </a:r>
          <a:r>
            <a:rPr kumimoji="1" lang="ja-JP" altLang="en-US" sz="1300">
              <a:solidFill>
                <a:sysClr val="windowText" lastClr="000000"/>
              </a:solidFill>
              <a:effectLst/>
              <a:latin typeface="+mn-lt"/>
              <a:ea typeface="+mn-ea"/>
              <a:cs typeface="+mn-cs"/>
            </a:rPr>
            <a:t>となり、前年度と比較して</a:t>
          </a:r>
          <a:r>
            <a:rPr kumimoji="1" lang="en-US" altLang="ja-JP" sz="1300">
              <a:solidFill>
                <a:sysClr val="windowText" lastClr="000000"/>
              </a:solidFill>
              <a:effectLst/>
              <a:latin typeface="+mn-lt"/>
              <a:ea typeface="+mn-ea"/>
              <a:cs typeface="+mn-cs"/>
            </a:rPr>
            <a:t>10,472</a:t>
          </a:r>
          <a:r>
            <a:rPr kumimoji="1" lang="ja-JP" altLang="en-US" sz="1300">
              <a:solidFill>
                <a:sysClr val="windowText" lastClr="000000"/>
              </a:solidFill>
              <a:effectLst/>
              <a:latin typeface="+mn-lt"/>
              <a:ea typeface="+mn-ea"/>
              <a:cs typeface="+mn-cs"/>
            </a:rPr>
            <a:t>円増加し、類似団体平均との比較では、</a:t>
          </a:r>
          <a:r>
            <a:rPr kumimoji="1" lang="en-US" altLang="ja-JP" sz="1300">
              <a:solidFill>
                <a:sysClr val="windowText" lastClr="000000"/>
              </a:solidFill>
              <a:effectLst/>
              <a:latin typeface="+mn-lt"/>
              <a:ea typeface="+mn-ea"/>
              <a:cs typeface="+mn-cs"/>
            </a:rPr>
            <a:t>14,930</a:t>
          </a:r>
          <a:r>
            <a:rPr kumimoji="1" lang="ja-JP" altLang="en-US" sz="1300">
              <a:solidFill>
                <a:sysClr val="windowText" lastClr="000000"/>
              </a:solidFill>
              <a:effectLst/>
              <a:latin typeface="+mn-lt"/>
              <a:ea typeface="+mn-ea"/>
              <a:cs typeface="+mn-cs"/>
            </a:rPr>
            <a:t>円上回っている。増加の主な要因は、</a:t>
          </a:r>
          <a:r>
            <a:rPr lang="ja-JP" altLang="ja-JP" sz="1300" b="0" i="0" baseline="0">
              <a:solidFill>
                <a:sysClr val="windowText" lastClr="000000"/>
              </a:solidFill>
              <a:effectLst/>
              <a:latin typeface="+mn-lt"/>
              <a:ea typeface="+mn-ea"/>
              <a:cs typeface="+mn-cs"/>
            </a:rPr>
            <a:t>産業用地売却等により第三セクター等改革推進債</a:t>
          </a:r>
          <a:r>
            <a:rPr lang="ja-JP" altLang="en-US" sz="1300" b="0" i="0" baseline="0">
              <a:solidFill>
                <a:sysClr val="windowText" lastClr="000000"/>
              </a:solidFill>
              <a:effectLst/>
              <a:latin typeface="+mn-lt"/>
              <a:ea typeface="+mn-ea"/>
              <a:cs typeface="+mn-cs"/>
            </a:rPr>
            <a:t>の未償還残高について全額</a:t>
          </a:r>
          <a:r>
            <a:rPr lang="ja-JP" altLang="ja-JP" sz="1300" b="0" i="0" baseline="0">
              <a:solidFill>
                <a:sysClr val="windowText" lastClr="000000"/>
              </a:solidFill>
              <a:effectLst/>
              <a:latin typeface="+mn-lt"/>
              <a:ea typeface="+mn-ea"/>
              <a:cs typeface="+mn-cs"/>
            </a:rPr>
            <a:t>繰上償還を行った結果</a:t>
          </a:r>
          <a:r>
            <a:rPr kumimoji="1" lang="ja-JP" altLang="ja-JP" sz="1300">
              <a:solidFill>
                <a:sysClr val="windowText" lastClr="000000"/>
              </a:solidFill>
              <a:effectLst/>
              <a:latin typeface="+mn-lt"/>
              <a:ea typeface="+mn-ea"/>
              <a:cs typeface="+mn-cs"/>
            </a:rPr>
            <a:t>で</a:t>
          </a:r>
          <a:r>
            <a:rPr kumimoji="1" lang="ja-JP" altLang="en-US" sz="1300">
              <a:solidFill>
                <a:sysClr val="windowText" lastClr="000000"/>
              </a:solidFill>
              <a:effectLst/>
              <a:latin typeface="+mn-lt"/>
              <a:ea typeface="+mn-ea"/>
              <a:cs typeface="+mn-cs"/>
            </a:rPr>
            <a:t>あり、この特殊要因を除くと、</a:t>
          </a:r>
          <a:r>
            <a:rPr kumimoji="1" lang="ja-JP" altLang="ja-JP" sz="1300">
              <a:solidFill>
                <a:sysClr val="windowText" lastClr="000000"/>
              </a:solidFill>
              <a:effectLst/>
              <a:latin typeface="+mn-lt"/>
              <a:ea typeface="+mn-ea"/>
              <a:cs typeface="+mn-cs"/>
            </a:rPr>
            <a:t>類似団体平均</a:t>
          </a:r>
          <a:r>
            <a:rPr kumimoji="1" lang="ja-JP" altLang="en-US" sz="1300">
              <a:solidFill>
                <a:sysClr val="windowText" lastClr="000000"/>
              </a:solidFill>
              <a:effectLst/>
              <a:latin typeface="+mn-lt"/>
              <a:ea typeface="+mn-ea"/>
              <a:cs typeface="+mn-cs"/>
            </a:rPr>
            <a:t>と概ね同程度となる</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ただし、全国平均及び長野県平均と比較すると依然として高い値となっている。</a:t>
          </a:r>
          <a:r>
            <a:rPr kumimoji="1" lang="ja-JP" altLang="ja-JP" sz="1300">
              <a:solidFill>
                <a:sysClr val="windowText" lastClr="000000"/>
              </a:solidFill>
              <a:effectLst/>
              <a:latin typeface="+mn-lt"/>
              <a:ea typeface="+mn-ea"/>
              <a:cs typeface="+mn-cs"/>
            </a:rPr>
            <a:t>過去の積極的な投資によるもので</a:t>
          </a:r>
          <a:r>
            <a:rPr kumimoji="1" lang="ja-JP" altLang="en-US" sz="1300">
              <a:solidFill>
                <a:sysClr val="windowText" lastClr="000000"/>
              </a:solidFill>
              <a:effectLst/>
              <a:latin typeface="+mn-lt"/>
              <a:ea typeface="+mn-ea"/>
              <a:cs typeface="+mn-cs"/>
            </a:rPr>
            <a:t>は</a:t>
          </a:r>
          <a:r>
            <a:rPr kumimoji="1" lang="ja-JP" altLang="ja-JP" sz="1300">
              <a:solidFill>
                <a:sysClr val="windowText" lastClr="000000"/>
              </a:solidFill>
              <a:effectLst/>
              <a:latin typeface="+mn-lt"/>
              <a:ea typeface="+mn-ea"/>
              <a:cs typeface="+mn-cs"/>
            </a:rPr>
            <a:t>あるが、財政健全化をさらに進めるため</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地方債の新規発行を抑制するとともに、交付税措置の高いものを優先的に活用する等縮減に努</a:t>
          </a:r>
          <a:r>
            <a:rPr kumimoji="1" lang="ja-JP" altLang="en-US" sz="1300">
              <a:solidFill>
                <a:sysClr val="windowText" lastClr="000000"/>
              </a:solidFill>
              <a:effectLst/>
              <a:latin typeface="+mn-lt"/>
              <a:ea typeface="+mn-ea"/>
              <a:cs typeface="+mn-cs"/>
            </a:rPr>
            <a:t>める。</a:t>
          </a:r>
          <a:r>
            <a:rPr kumimoji="1" lang="ja-JP" altLang="ja-JP" sz="1300">
              <a:solidFill>
                <a:sysClr val="windowText" lastClr="000000"/>
              </a:solidFill>
              <a:effectLst/>
              <a:latin typeface="+mn-lt"/>
              <a:ea typeface="+mn-ea"/>
              <a:cs typeface="+mn-cs"/>
            </a:rPr>
            <a:t>　</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積立金については、</a:t>
          </a:r>
          <a:r>
            <a:rPr kumimoji="1" lang="ja-JP" altLang="en-US" sz="1300">
              <a:solidFill>
                <a:sysClr val="windowText" lastClr="000000"/>
              </a:solidFill>
              <a:effectLst/>
              <a:latin typeface="+mn-lt"/>
              <a:ea typeface="+mn-ea"/>
              <a:cs typeface="+mn-cs"/>
            </a:rPr>
            <a:t>ふるさと納税（寄附）を原資とする</a:t>
          </a:r>
          <a:r>
            <a:rPr kumimoji="1" lang="ja-JP" altLang="ja-JP" sz="1300">
              <a:solidFill>
                <a:sysClr val="windowText" lastClr="000000"/>
              </a:solidFill>
              <a:effectLst/>
              <a:latin typeface="+mn-lt"/>
              <a:ea typeface="+mn-ea"/>
              <a:cs typeface="+mn-cs"/>
            </a:rPr>
            <a:t>基金</a:t>
          </a:r>
          <a:r>
            <a:rPr kumimoji="1" lang="ja-JP" altLang="en-US" sz="1300">
              <a:solidFill>
                <a:sysClr val="windowText" lastClr="000000"/>
              </a:solidFill>
              <a:effectLst/>
              <a:latin typeface="+mn-lt"/>
              <a:ea typeface="+mn-ea"/>
              <a:cs typeface="+mn-cs"/>
            </a:rPr>
            <a:t>への積み増し</a:t>
          </a:r>
          <a:r>
            <a:rPr kumimoji="1" lang="ja-JP" altLang="ja-JP" sz="1300">
              <a:solidFill>
                <a:sysClr val="windowText" lastClr="000000"/>
              </a:solidFill>
              <a:effectLst/>
              <a:latin typeface="+mn-lt"/>
              <a:ea typeface="+mn-ea"/>
              <a:cs typeface="+mn-cs"/>
            </a:rPr>
            <a:t>などにより大きく増加して</a:t>
          </a:r>
          <a:r>
            <a:rPr kumimoji="1" lang="ja-JP" altLang="en-US" sz="1300">
              <a:solidFill>
                <a:sysClr val="windowText" lastClr="000000"/>
              </a:solidFill>
              <a:effectLst/>
              <a:latin typeface="+mn-lt"/>
              <a:ea typeface="+mn-ea"/>
              <a:cs typeface="+mn-cs"/>
            </a:rPr>
            <a:t>おり、類似団体内で最も高くなっている。</a:t>
          </a:r>
          <a:r>
            <a:rPr kumimoji="1" lang="ja-JP" altLang="ja-JP" sz="1300">
              <a:solidFill>
                <a:sysClr val="windowText" lastClr="000000"/>
              </a:solidFill>
              <a:effectLst/>
              <a:latin typeface="+mn-lt"/>
              <a:ea typeface="+mn-ea"/>
              <a:cs typeface="+mn-cs"/>
            </a:rPr>
            <a:t>今後も財政状況を</a:t>
          </a:r>
          <a:r>
            <a:rPr kumimoji="1" lang="ja-JP" altLang="en-US" sz="1300">
              <a:solidFill>
                <a:sysClr val="windowText" lastClr="000000"/>
              </a:solidFill>
              <a:effectLst/>
              <a:latin typeface="+mn-lt"/>
              <a:ea typeface="+mn-ea"/>
              <a:cs typeface="+mn-cs"/>
            </a:rPr>
            <a:t>み</a:t>
          </a:r>
          <a:r>
            <a:rPr kumimoji="1" lang="ja-JP" altLang="ja-JP" sz="1300">
              <a:solidFill>
                <a:sysClr val="windowText" lastClr="000000"/>
              </a:solidFill>
              <a:effectLst/>
              <a:latin typeface="+mn-lt"/>
              <a:ea typeface="+mn-ea"/>
              <a:cs typeface="+mn-cs"/>
            </a:rPr>
            <a:t>ながら基金の積み増しを</a:t>
          </a:r>
          <a:r>
            <a:rPr kumimoji="1" lang="ja-JP" altLang="en-US" sz="1300">
              <a:solidFill>
                <a:sysClr val="windowText" lastClr="000000"/>
              </a:solidFill>
              <a:effectLst/>
              <a:latin typeface="+mn-lt"/>
              <a:ea typeface="+mn-ea"/>
              <a:cs typeface="+mn-cs"/>
            </a:rPr>
            <a:t>行い、財政基盤の強化に努めたい。</a:t>
          </a:r>
          <a:endParaRPr lang="ja-JP" altLang="ja-JP" sz="13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長野県伊那市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69,059
67,538
667.93
43,983,074
42,884,064
1,030,319
20,680,600
31,992,273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59690</xdr:rowOff>
    </xdr:from>
    <xdr:to>
      <xdr:col>6</xdr:col>
      <xdr:colOff>511175</xdr:colOff>
      <xdr:row>35</xdr:row>
      <xdr:rowOff>157988</xdr:rowOff>
    </xdr:to>
    <xdr:cxnSp macro="">
      <xdr:nvCxnSpPr>
        <xdr:cNvPr id="59" name="直線コネクタ 58"/>
        <xdr:cNvCxnSpPr/>
      </xdr:nvCxnSpPr>
      <xdr:spPr>
        <a:xfrm>
          <a:off x="3797300" y="6060440"/>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109034</xdr:rowOff>
    </xdr:from>
    <xdr:ext cx="469744" cy="259045"/>
    <xdr:sp macro="" textlink="">
      <xdr:nvSpPr>
        <xdr:cNvPr id="60" name="議会費平均値テキスト"/>
        <xdr:cNvSpPr txBox="1"/>
      </xdr:nvSpPr>
      <xdr:spPr>
        <a:xfrm>
          <a:off x="4686300" y="5766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59690</xdr:rowOff>
    </xdr:from>
    <xdr:to>
      <xdr:col>5</xdr:col>
      <xdr:colOff>358775</xdr:colOff>
      <xdr:row>35</xdr:row>
      <xdr:rowOff>165303</xdr:rowOff>
    </xdr:to>
    <xdr:cxnSp macro="">
      <xdr:nvCxnSpPr>
        <xdr:cNvPr id="62" name="直線コネクタ 61"/>
        <xdr:cNvCxnSpPr/>
      </xdr:nvCxnSpPr>
      <xdr:spPr>
        <a:xfrm flipV="1">
          <a:off x="2908300" y="6060440"/>
          <a:ext cx="889000" cy="10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118618</xdr:rowOff>
    </xdr:from>
    <xdr:to>
      <xdr:col>5</xdr:col>
      <xdr:colOff>409575</xdr:colOff>
      <xdr:row>34</xdr:row>
      <xdr:rowOff>48768</xdr:rowOff>
    </xdr:to>
    <xdr:sp macro="" textlink="">
      <xdr:nvSpPr>
        <xdr:cNvPr id="63" name="フローチャート : 判断 62"/>
        <xdr:cNvSpPr/>
      </xdr:nvSpPr>
      <xdr:spPr>
        <a:xfrm>
          <a:off x="3746500" y="577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65295</xdr:rowOff>
    </xdr:from>
    <xdr:ext cx="469744" cy="259045"/>
    <xdr:sp macro="" textlink="">
      <xdr:nvSpPr>
        <xdr:cNvPr id="64" name="テキスト ボックス 63"/>
        <xdr:cNvSpPr txBox="1"/>
      </xdr:nvSpPr>
      <xdr:spPr>
        <a:xfrm>
          <a:off x="3562427" y="555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165303</xdr:rowOff>
    </xdr:from>
    <xdr:to>
      <xdr:col>4</xdr:col>
      <xdr:colOff>155575</xdr:colOff>
      <xdr:row>36</xdr:row>
      <xdr:rowOff>11227</xdr:rowOff>
    </xdr:to>
    <xdr:cxnSp macro="">
      <xdr:nvCxnSpPr>
        <xdr:cNvPr id="65" name="直線コネクタ 64"/>
        <xdr:cNvCxnSpPr/>
      </xdr:nvCxnSpPr>
      <xdr:spPr>
        <a:xfrm flipV="1">
          <a:off x="2019300" y="6166053"/>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36322</xdr:rowOff>
    </xdr:from>
    <xdr:to>
      <xdr:col>4</xdr:col>
      <xdr:colOff>206375</xdr:colOff>
      <xdr:row>34</xdr:row>
      <xdr:rowOff>137922</xdr:rowOff>
    </xdr:to>
    <xdr:sp macro="" textlink="">
      <xdr:nvSpPr>
        <xdr:cNvPr id="66" name="フローチャート : 判断 65"/>
        <xdr:cNvSpPr/>
      </xdr:nvSpPr>
      <xdr:spPr>
        <a:xfrm>
          <a:off x="2857500" y="58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154449</xdr:rowOff>
    </xdr:from>
    <xdr:ext cx="469744" cy="259045"/>
    <xdr:sp macro="" textlink="">
      <xdr:nvSpPr>
        <xdr:cNvPr id="67" name="テキスト ボックス 66"/>
        <xdr:cNvSpPr txBox="1"/>
      </xdr:nvSpPr>
      <xdr:spPr>
        <a:xfrm>
          <a:off x="2673427" y="56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150673</xdr:rowOff>
    </xdr:from>
    <xdr:to>
      <xdr:col>2</xdr:col>
      <xdr:colOff>638175</xdr:colOff>
      <xdr:row>36</xdr:row>
      <xdr:rowOff>11227</xdr:rowOff>
    </xdr:to>
    <xdr:cxnSp macro="">
      <xdr:nvCxnSpPr>
        <xdr:cNvPr id="68" name="直線コネクタ 67"/>
        <xdr:cNvCxnSpPr/>
      </xdr:nvCxnSpPr>
      <xdr:spPr>
        <a:xfrm>
          <a:off x="1130300" y="6151423"/>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61468</xdr:rowOff>
    </xdr:from>
    <xdr:to>
      <xdr:col>3</xdr:col>
      <xdr:colOff>3175</xdr:colOff>
      <xdr:row>34</xdr:row>
      <xdr:rowOff>163068</xdr:rowOff>
    </xdr:to>
    <xdr:sp macro="" textlink="">
      <xdr:nvSpPr>
        <xdr:cNvPr id="69" name="フローチャート : 判断 68"/>
        <xdr:cNvSpPr/>
      </xdr:nvSpPr>
      <xdr:spPr>
        <a:xfrm>
          <a:off x="19685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8145</xdr:rowOff>
    </xdr:from>
    <xdr:ext cx="469744" cy="259045"/>
    <xdr:sp macro="" textlink="">
      <xdr:nvSpPr>
        <xdr:cNvPr id="70" name="テキスト ボックス 69"/>
        <xdr:cNvSpPr txBox="1"/>
      </xdr:nvSpPr>
      <xdr:spPr>
        <a:xfrm>
          <a:off x="1784427"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xdr:rowOff>
    </xdr:from>
    <xdr:to>
      <xdr:col>1</xdr:col>
      <xdr:colOff>485775</xdr:colOff>
      <xdr:row>34</xdr:row>
      <xdr:rowOff>113233</xdr:rowOff>
    </xdr:to>
    <xdr:sp macro="" textlink="">
      <xdr:nvSpPr>
        <xdr:cNvPr id="71" name="フローチャート : 判断 70"/>
        <xdr:cNvSpPr/>
      </xdr:nvSpPr>
      <xdr:spPr>
        <a:xfrm>
          <a:off x="1079500" y="58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129760</xdr:rowOff>
    </xdr:from>
    <xdr:ext cx="469744" cy="259045"/>
    <xdr:sp macro="" textlink="">
      <xdr:nvSpPr>
        <xdr:cNvPr id="72" name="テキスト ボックス 71"/>
        <xdr:cNvSpPr txBox="1"/>
      </xdr:nvSpPr>
      <xdr:spPr>
        <a:xfrm>
          <a:off x="895427" y="561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107188</xdr:rowOff>
    </xdr:from>
    <xdr:to>
      <xdr:col>6</xdr:col>
      <xdr:colOff>561975</xdr:colOff>
      <xdr:row>36</xdr:row>
      <xdr:rowOff>37338</xdr:rowOff>
    </xdr:to>
    <xdr:sp macro="" textlink="">
      <xdr:nvSpPr>
        <xdr:cNvPr id="78" name="円/楕円 77"/>
        <xdr:cNvSpPr/>
      </xdr:nvSpPr>
      <xdr:spPr>
        <a:xfrm>
          <a:off x="45847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85615</xdr:rowOff>
    </xdr:from>
    <xdr:ext cx="469744" cy="259045"/>
    <xdr:sp macro="" textlink="">
      <xdr:nvSpPr>
        <xdr:cNvPr id="79" name="議会費該当値テキスト"/>
        <xdr:cNvSpPr txBox="1"/>
      </xdr:nvSpPr>
      <xdr:spPr>
        <a:xfrm>
          <a:off x="4686300" y="60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8890</xdr:rowOff>
    </xdr:from>
    <xdr:to>
      <xdr:col>5</xdr:col>
      <xdr:colOff>409575</xdr:colOff>
      <xdr:row>35</xdr:row>
      <xdr:rowOff>110490</xdr:rowOff>
    </xdr:to>
    <xdr:sp macro="" textlink="">
      <xdr:nvSpPr>
        <xdr:cNvPr id="80" name="円/楕円 79"/>
        <xdr:cNvSpPr/>
      </xdr:nvSpPr>
      <xdr:spPr>
        <a:xfrm>
          <a:off x="3746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101617</xdr:rowOff>
    </xdr:from>
    <xdr:ext cx="469744" cy="259045"/>
    <xdr:sp macro="" textlink="">
      <xdr:nvSpPr>
        <xdr:cNvPr id="81" name="テキスト ボックス 80"/>
        <xdr:cNvSpPr txBox="1"/>
      </xdr:nvSpPr>
      <xdr:spPr>
        <a:xfrm>
          <a:off x="35624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114503</xdr:rowOff>
    </xdr:from>
    <xdr:to>
      <xdr:col>4</xdr:col>
      <xdr:colOff>206375</xdr:colOff>
      <xdr:row>36</xdr:row>
      <xdr:rowOff>44653</xdr:rowOff>
    </xdr:to>
    <xdr:sp macro="" textlink="">
      <xdr:nvSpPr>
        <xdr:cNvPr id="82" name="円/楕円 81"/>
        <xdr:cNvSpPr/>
      </xdr:nvSpPr>
      <xdr:spPr>
        <a:xfrm>
          <a:off x="2857500" y="61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35780</xdr:rowOff>
    </xdr:from>
    <xdr:ext cx="469744" cy="259045"/>
    <xdr:sp macro="" textlink="">
      <xdr:nvSpPr>
        <xdr:cNvPr id="83" name="テキスト ボックス 82"/>
        <xdr:cNvSpPr txBox="1"/>
      </xdr:nvSpPr>
      <xdr:spPr>
        <a:xfrm>
          <a:off x="2673427" y="6207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131877</xdr:rowOff>
    </xdr:from>
    <xdr:to>
      <xdr:col>3</xdr:col>
      <xdr:colOff>3175</xdr:colOff>
      <xdr:row>36</xdr:row>
      <xdr:rowOff>62027</xdr:rowOff>
    </xdr:to>
    <xdr:sp macro="" textlink="">
      <xdr:nvSpPr>
        <xdr:cNvPr id="84" name="円/楕円 83"/>
        <xdr:cNvSpPr/>
      </xdr:nvSpPr>
      <xdr:spPr>
        <a:xfrm>
          <a:off x="1968500" y="613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53154</xdr:rowOff>
    </xdr:from>
    <xdr:ext cx="469744" cy="259045"/>
    <xdr:sp macro="" textlink="">
      <xdr:nvSpPr>
        <xdr:cNvPr id="85" name="テキスト ボックス 84"/>
        <xdr:cNvSpPr txBox="1"/>
      </xdr:nvSpPr>
      <xdr:spPr>
        <a:xfrm>
          <a:off x="1784427" y="622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99873</xdr:rowOff>
    </xdr:from>
    <xdr:to>
      <xdr:col>1</xdr:col>
      <xdr:colOff>485775</xdr:colOff>
      <xdr:row>36</xdr:row>
      <xdr:rowOff>30023</xdr:rowOff>
    </xdr:to>
    <xdr:sp macro="" textlink="">
      <xdr:nvSpPr>
        <xdr:cNvPr id="86" name="円/楕円 85"/>
        <xdr:cNvSpPr/>
      </xdr:nvSpPr>
      <xdr:spPr>
        <a:xfrm>
          <a:off x="1079500" y="610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21150</xdr:rowOff>
    </xdr:from>
    <xdr:ext cx="469744" cy="259045"/>
    <xdr:sp macro="" textlink="">
      <xdr:nvSpPr>
        <xdr:cNvPr id="87" name="テキスト ボックス 86"/>
        <xdr:cNvSpPr txBox="1"/>
      </xdr:nvSpPr>
      <xdr:spPr>
        <a:xfrm>
          <a:off x="895427" y="619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49</xdr:row>
      <xdr:rowOff>122677</xdr:rowOff>
    </xdr:from>
    <xdr:to>
      <xdr:col>6</xdr:col>
      <xdr:colOff>511175</xdr:colOff>
      <xdr:row>54</xdr:row>
      <xdr:rowOff>11181</xdr:rowOff>
    </xdr:to>
    <xdr:cxnSp macro="">
      <xdr:nvCxnSpPr>
        <xdr:cNvPr id="116" name="直線コネクタ 115"/>
        <xdr:cNvCxnSpPr/>
      </xdr:nvCxnSpPr>
      <xdr:spPr>
        <a:xfrm flipV="1">
          <a:off x="3797300" y="8523727"/>
          <a:ext cx="838200" cy="74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143603</xdr:rowOff>
    </xdr:from>
    <xdr:ext cx="534377" cy="259045"/>
    <xdr:sp macro="" textlink="">
      <xdr:nvSpPr>
        <xdr:cNvPr id="117" name="総務費平均値テキスト"/>
        <xdr:cNvSpPr txBox="1"/>
      </xdr:nvSpPr>
      <xdr:spPr>
        <a:xfrm>
          <a:off x="4686300" y="957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11181</xdr:rowOff>
    </xdr:from>
    <xdr:to>
      <xdr:col>5</xdr:col>
      <xdr:colOff>358775</xdr:colOff>
      <xdr:row>56</xdr:row>
      <xdr:rowOff>52588</xdr:rowOff>
    </xdr:to>
    <xdr:cxnSp macro="">
      <xdr:nvCxnSpPr>
        <xdr:cNvPr id="119" name="直線コネクタ 118"/>
        <xdr:cNvCxnSpPr/>
      </xdr:nvCxnSpPr>
      <xdr:spPr>
        <a:xfrm flipV="1">
          <a:off x="2908300" y="9269481"/>
          <a:ext cx="889000" cy="38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136167</xdr:rowOff>
    </xdr:from>
    <xdr:to>
      <xdr:col>5</xdr:col>
      <xdr:colOff>409575</xdr:colOff>
      <xdr:row>56</xdr:row>
      <xdr:rowOff>66317</xdr:rowOff>
    </xdr:to>
    <xdr:sp macro="" textlink="">
      <xdr:nvSpPr>
        <xdr:cNvPr id="120" name="フローチャート : 判断 119"/>
        <xdr:cNvSpPr/>
      </xdr:nvSpPr>
      <xdr:spPr>
        <a:xfrm>
          <a:off x="3746500" y="95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57444</xdr:rowOff>
    </xdr:from>
    <xdr:ext cx="534377" cy="259045"/>
    <xdr:sp macro="" textlink="">
      <xdr:nvSpPr>
        <xdr:cNvPr id="121" name="テキスト ボックス 120"/>
        <xdr:cNvSpPr txBox="1"/>
      </xdr:nvSpPr>
      <xdr:spPr>
        <a:xfrm>
          <a:off x="3530111" y="965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71,297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9634</xdr:rowOff>
    </xdr:from>
    <xdr:to>
      <xdr:col>4</xdr:col>
      <xdr:colOff>155575</xdr:colOff>
      <xdr:row>56</xdr:row>
      <xdr:rowOff>52588</xdr:rowOff>
    </xdr:to>
    <xdr:cxnSp macro="">
      <xdr:nvCxnSpPr>
        <xdr:cNvPr id="122" name="直線コネクタ 121"/>
        <xdr:cNvCxnSpPr/>
      </xdr:nvCxnSpPr>
      <xdr:spPr>
        <a:xfrm>
          <a:off x="2019300" y="9439384"/>
          <a:ext cx="889000" cy="21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26828</xdr:rowOff>
    </xdr:from>
    <xdr:to>
      <xdr:col>4</xdr:col>
      <xdr:colOff>206375</xdr:colOff>
      <xdr:row>56</xdr:row>
      <xdr:rowOff>128428</xdr:rowOff>
    </xdr:to>
    <xdr:sp macro="" textlink="">
      <xdr:nvSpPr>
        <xdr:cNvPr id="123" name="フローチャート : 判断 122"/>
        <xdr:cNvSpPr/>
      </xdr:nvSpPr>
      <xdr:spPr>
        <a:xfrm>
          <a:off x="2857500" y="96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119555</xdr:rowOff>
    </xdr:from>
    <xdr:ext cx="534377" cy="259045"/>
    <xdr:sp macro="" textlink="">
      <xdr:nvSpPr>
        <xdr:cNvPr id="124" name="テキスト ボックス 123"/>
        <xdr:cNvSpPr txBox="1"/>
      </xdr:nvSpPr>
      <xdr:spPr>
        <a:xfrm>
          <a:off x="2641111" y="97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9634</xdr:rowOff>
    </xdr:from>
    <xdr:to>
      <xdr:col>2</xdr:col>
      <xdr:colOff>638175</xdr:colOff>
      <xdr:row>56</xdr:row>
      <xdr:rowOff>163863</xdr:rowOff>
    </xdr:to>
    <xdr:cxnSp macro="">
      <xdr:nvCxnSpPr>
        <xdr:cNvPr id="125" name="直線コネクタ 124"/>
        <xdr:cNvCxnSpPr/>
      </xdr:nvCxnSpPr>
      <xdr:spPr>
        <a:xfrm flipV="1">
          <a:off x="1130300" y="9439384"/>
          <a:ext cx="889000" cy="3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3205</xdr:rowOff>
    </xdr:from>
    <xdr:to>
      <xdr:col>3</xdr:col>
      <xdr:colOff>3175</xdr:colOff>
      <xdr:row>56</xdr:row>
      <xdr:rowOff>104805</xdr:rowOff>
    </xdr:to>
    <xdr:sp macro="" textlink="">
      <xdr:nvSpPr>
        <xdr:cNvPr id="126" name="フローチャート : 判断 125"/>
        <xdr:cNvSpPr/>
      </xdr:nvSpPr>
      <xdr:spPr>
        <a:xfrm>
          <a:off x="1968500" y="960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95932</xdr:rowOff>
    </xdr:from>
    <xdr:ext cx="534377" cy="259045"/>
    <xdr:sp macro="" textlink="">
      <xdr:nvSpPr>
        <xdr:cNvPr id="127" name="テキスト ボックス 126"/>
        <xdr:cNvSpPr txBox="1"/>
      </xdr:nvSpPr>
      <xdr:spPr>
        <a:xfrm>
          <a:off x="1752111" y="969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48568</xdr:rowOff>
    </xdr:from>
    <xdr:to>
      <xdr:col>1</xdr:col>
      <xdr:colOff>485775</xdr:colOff>
      <xdr:row>56</xdr:row>
      <xdr:rowOff>150168</xdr:rowOff>
    </xdr:to>
    <xdr:sp macro="" textlink="">
      <xdr:nvSpPr>
        <xdr:cNvPr id="128" name="フローチャート : 判断 127"/>
        <xdr:cNvSpPr/>
      </xdr:nvSpPr>
      <xdr:spPr>
        <a:xfrm>
          <a:off x="1079500" y="964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166695</xdr:rowOff>
    </xdr:from>
    <xdr:ext cx="534377" cy="259045"/>
    <xdr:sp macro="" textlink="">
      <xdr:nvSpPr>
        <xdr:cNvPr id="129" name="テキスト ボックス 128"/>
        <xdr:cNvSpPr txBox="1"/>
      </xdr:nvSpPr>
      <xdr:spPr>
        <a:xfrm>
          <a:off x="863111" y="942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49</xdr:row>
      <xdr:rowOff>71877</xdr:rowOff>
    </xdr:from>
    <xdr:to>
      <xdr:col>6</xdr:col>
      <xdr:colOff>561975</xdr:colOff>
      <xdr:row>50</xdr:row>
      <xdr:rowOff>2027</xdr:rowOff>
    </xdr:to>
    <xdr:sp macro="" textlink="">
      <xdr:nvSpPr>
        <xdr:cNvPr id="135" name="円/楕円 134"/>
        <xdr:cNvSpPr/>
      </xdr:nvSpPr>
      <xdr:spPr>
        <a:xfrm>
          <a:off x="4584700" y="847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49</xdr:row>
      <xdr:rowOff>24904</xdr:rowOff>
    </xdr:from>
    <xdr:ext cx="599010" cy="259045"/>
    <xdr:sp macro="" textlink="">
      <xdr:nvSpPr>
        <xdr:cNvPr id="136" name="総務費該当値テキスト"/>
        <xdr:cNvSpPr txBox="1"/>
      </xdr:nvSpPr>
      <xdr:spPr>
        <a:xfrm>
          <a:off x="4686300" y="8425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214,734</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131831</xdr:rowOff>
    </xdr:from>
    <xdr:to>
      <xdr:col>5</xdr:col>
      <xdr:colOff>409575</xdr:colOff>
      <xdr:row>54</xdr:row>
      <xdr:rowOff>61981</xdr:rowOff>
    </xdr:to>
    <xdr:sp macro="" textlink="">
      <xdr:nvSpPr>
        <xdr:cNvPr id="137" name="円/楕円 136"/>
        <xdr:cNvSpPr/>
      </xdr:nvSpPr>
      <xdr:spPr>
        <a:xfrm>
          <a:off x="3746500" y="921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78508</xdr:rowOff>
    </xdr:from>
    <xdr:ext cx="599010" cy="259045"/>
    <xdr:sp macro="" textlink="">
      <xdr:nvSpPr>
        <xdr:cNvPr id="138" name="テキスト ボックス 137"/>
        <xdr:cNvSpPr txBox="1"/>
      </xdr:nvSpPr>
      <xdr:spPr>
        <a:xfrm>
          <a:off x="3497794" y="899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116,866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1788</xdr:rowOff>
    </xdr:from>
    <xdr:to>
      <xdr:col>4</xdr:col>
      <xdr:colOff>206375</xdr:colOff>
      <xdr:row>56</xdr:row>
      <xdr:rowOff>103388</xdr:rowOff>
    </xdr:to>
    <xdr:sp macro="" textlink="">
      <xdr:nvSpPr>
        <xdr:cNvPr id="139" name="円/楕円 138"/>
        <xdr:cNvSpPr/>
      </xdr:nvSpPr>
      <xdr:spPr>
        <a:xfrm>
          <a:off x="2857500" y="960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119915</xdr:rowOff>
    </xdr:from>
    <xdr:ext cx="534377" cy="259045"/>
    <xdr:sp macro="" textlink="">
      <xdr:nvSpPr>
        <xdr:cNvPr id="140" name="テキスト ボックス 139"/>
        <xdr:cNvSpPr txBox="1"/>
      </xdr:nvSpPr>
      <xdr:spPr>
        <a:xfrm>
          <a:off x="2641111" y="937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66,432</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130284</xdr:rowOff>
    </xdr:from>
    <xdr:to>
      <xdr:col>3</xdr:col>
      <xdr:colOff>3175</xdr:colOff>
      <xdr:row>55</xdr:row>
      <xdr:rowOff>60434</xdr:rowOff>
    </xdr:to>
    <xdr:sp macro="" textlink="">
      <xdr:nvSpPr>
        <xdr:cNvPr id="141" name="円/楕円 140"/>
        <xdr:cNvSpPr/>
      </xdr:nvSpPr>
      <xdr:spPr>
        <a:xfrm>
          <a:off x="1968500" y="938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76961</xdr:rowOff>
    </xdr:from>
    <xdr:ext cx="534377" cy="259045"/>
    <xdr:sp macro="" textlink="">
      <xdr:nvSpPr>
        <xdr:cNvPr id="142" name="テキスト ボックス 141"/>
        <xdr:cNvSpPr txBox="1"/>
      </xdr:nvSpPr>
      <xdr:spPr>
        <a:xfrm>
          <a:off x="1752111" y="916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94,569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113063</xdr:rowOff>
    </xdr:from>
    <xdr:to>
      <xdr:col>1</xdr:col>
      <xdr:colOff>485775</xdr:colOff>
      <xdr:row>57</xdr:row>
      <xdr:rowOff>43213</xdr:rowOff>
    </xdr:to>
    <xdr:sp macro="" textlink="">
      <xdr:nvSpPr>
        <xdr:cNvPr id="143" name="円/楕円 142"/>
        <xdr:cNvSpPr/>
      </xdr:nvSpPr>
      <xdr:spPr>
        <a:xfrm>
          <a:off x="1079500" y="971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34340</xdr:rowOff>
    </xdr:from>
    <xdr:ext cx="534377" cy="259045"/>
    <xdr:sp macro="" textlink="">
      <xdr:nvSpPr>
        <xdr:cNvPr id="144" name="テキスト ボックス 143"/>
        <xdr:cNvSpPr txBox="1"/>
      </xdr:nvSpPr>
      <xdr:spPr>
        <a:xfrm>
          <a:off x="863111" y="98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131077</xdr:rowOff>
    </xdr:from>
    <xdr:to>
      <xdr:col>6</xdr:col>
      <xdr:colOff>511175</xdr:colOff>
      <xdr:row>78</xdr:row>
      <xdr:rowOff>55308</xdr:rowOff>
    </xdr:to>
    <xdr:cxnSp macro="">
      <xdr:nvCxnSpPr>
        <xdr:cNvPr id="174" name="直線コネクタ 173"/>
        <xdr:cNvCxnSpPr/>
      </xdr:nvCxnSpPr>
      <xdr:spPr>
        <a:xfrm>
          <a:off x="3797300" y="13332727"/>
          <a:ext cx="838200" cy="9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6278</xdr:rowOff>
    </xdr:from>
    <xdr:ext cx="599010" cy="259045"/>
    <xdr:sp macro="" textlink="">
      <xdr:nvSpPr>
        <xdr:cNvPr id="175" name="民生費平均値テキスト"/>
        <xdr:cNvSpPr txBox="1"/>
      </xdr:nvSpPr>
      <xdr:spPr>
        <a:xfrm>
          <a:off x="4686300" y="12865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131077</xdr:rowOff>
    </xdr:from>
    <xdr:to>
      <xdr:col>5</xdr:col>
      <xdr:colOff>358775</xdr:colOff>
      <xdr:row>78</xdr:row>
      <xdr:rowOff>57150</xdr:rowOff>
    </xdr:to>
    <xdr:cxnSp macro="">
      <xdr:nvCxnSpPr>
        <xdr:cNvPr id="177" name="直線コネクタ 176"/>
        <xdr:cNvCxnSpPr/>
      </xdr:nvCxnSpPr>
      <xdr:spPr>
        <a:xfrm flipV="1">
          <a:off x="2908300" y="13332727"/>
          <a:ext cx="889000" cy="9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73444</xdr:rowOff>
    </xdr:from>
    <xdr:to>
      <xdr:col>5</xdr:col>
      <xdr:colOff>409575</xdr:colOff>
      <xdr:row>77</xdr:row>
      <xdr:rowOff>3594</xdr:rowOff>
    </xdr:to>
    <xdr:sp macro="" textlink="">
      <xdr:nvSpPr>
        <xdr:cNvPr id="178" name="フローチャート : 判断 177"/>
        <xdr:cNvSpPr/>
      </xdr:nvSpPr>
      <xdr:spPr>
        <a:xfrm>
          <a:off x="3746500" y="13103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20121</xdr:rowOff>
    </xdr:from>
    <xdr:ext cx="599010" cy="259045"/>
    <xdr:sp macro="" textlink="">
      <xdr:nvSpPr>
        <xdr:cNvPr id="179" name="テキスト ボックス 178"/>
        <xdr:cNvSpPr txBox="1"/>
      </xdr:nvSpPr>
      <xdr:spPr>
        <a:xfrm>
          <a:off x="3497794" y="128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154,217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57150</xdr:rowOff>
    </xdr:from>
    <xdr:to>
      <xdr:col>4</xdr:col>
      <xdr:colOff>155575</xdr:colOff>
      <xdr:row>78</xdr:row>
      <xdr:rowOff>130963</xdr:rowOff>
    </xdr:to>
    <xdr:cxnSp macro="">
      <xdr:nvCxnSpPr>
        <xdr:cNvPr id="180" name="直線コネクタ 179"/>
        <xdr:cNvCxnSpPr/>
      </xdr:nvCxnSpPr>
      <xdr:spPr>
        <a:xfrm flipV="1">
          <a:off x="2019300" y="13430250"/>
          <a:ext cx="889000" cy="7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100546</xdr:rowOff>
    </xdr:from>
    <xdr:to>
      <xdr:col>4</xdr:col>
      <xdr:colOff>206375</xdr:colOff>
      <xdr:row>78</xdr:row>
      <xdr:rowOff>30696</xdr:rowOff>
    </xdr:to>
    <xdr:sp macro="" textlink="">
      <xdr:nvSpPr>
        <xdr:cNvPr id="181" name="フローチャート : 判断 180"/>
        <xdr:cNvSpPr/>
      </xdr:nvSpPr>
      <xdr:spPr>
        <a:xfrm>
          <a:off x="2857500" y="1330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47223</xdr:rowOff>
    </xdr:from>
    <xdr:ext cx="599010" cy="259045"/>
    <xdr:sp macro="" textlink="">
      <xdr:nvSpPr>
        <xdr:cNvPr id="182" name="テキスト ボックス 181"/>
        <xdr:cNvSpPr txBox="1"/>
      </xdr:nvSpPr>
      <xdr:spPr>
        <a:xfrm>
          <a:off x="2608794" y="1307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130963</xdr:rowOff>
    </xdr:from>
    <xdr:to>
      <xdr:col>2</xdr:col>
      <xdr:colOff>638175</xdr:colOff>
      <xdr:row>78</xdr:row>
      <xdr:rowOff>164554</xdr:rowOff>
    </xdr:to>
    <xdr:cxnSp macro="">
      <xdr:nvCxnSpPr>
        <xdr:cNvPr id="183" name="直線コネクタ 182"/>
        <xdr:cNvCxnSpPr/>
      </xdr:nvCxnSpPr>
      <xdr:spPr>
        <a:xfrm flipV="1">
          <a:off x="1130300" y="13504063"/>
          <a:ext cx="889000" cy="3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137731</xdr:rowOff>
    </xdr:from>
    <xdr:to>
      <xdr:col>3</xdr:col>
      <xdr:colOff>3175</xdr:colOff>
      <xdr:row>78</xdr:row>
      <xdr:rowOff>67881</xdr:rowOff>
    </xdr:to>
    <xdr:sp macro="" textlink="">
      <xdr:nvSpPr>
        <xdr:cNvPr id="184" name="フローチャート : 判断 183"/>
        <xdr:cNvSpPr/>
      </xdr:nvSpPr>
      <xdr:spPr>
        <a:xfrm>
          <a:off x="1968500" y="1333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84408</xdr:rowOff>
    </xdr:from>
    <xdr:ext cx="599010" cy="259045"/>
    <xdr:sp macro="" textlink="">
      <xdr:nvSpPr>
        <xdr:cNvPr id="185" name="テキスト ボックス 184"/>
        <xdr:cNvSpPr txBox="1"/>
      </xdr:nvSpPr>
      <xdr:spPr>
        <a:xfrm>
          <a:off x="1719794" y="1311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15990</xdr:rowOff>
    </xdr:from>
    <xdr:to>
      <xdr:col>1</xdr:col>
      <xdr:colOff>485775</xdr:colOff>
      <xdr:row>78</xdr:row>
      <xdr:rowOff>117590</xdr:rowOff>
    </xdr:to>
    <xdr:sp macro="" textlink="">
      <xdr:nvSpPr>
        <xdr:cNvPr id="186" name="フローチャート : 判断 185"/>
        <xdr:cNvSpPr/>
      </xdr:nvSpPr>
      <xdr:spPr>
        <a:xfrm>
          <a:off x="1079500" y="133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134117</xdr:rowOff>
    </xdr:from>
    <xdr:ext cx="599010" cy="259045"/>
    <xdr:sp macro="" textlink="">
      <xdr:nvSpPr>
        <xdr:cNvPr id="187" name="テキスト ボックス 186"/>
        <xdr:cNvSpPr txBox="1"/>
      </xdr:nvSpPr>
      <xdr:spPr>
        <a:xfrm>
          <a:off x="830794" y="1316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4508</xdr:rowOff>
    </xdr:from>
    <xdr:to>
      <xdr:col>6</xdr:col>
      <xdr:colOff>561975</xdr:colOff>
      <xdr:row>78</xdr:row>
      <xdr:rowOff>106108</xdr:rowOff>
    </xdr:to>
    <xdr:sp macro="" textlink="">
      <xdr:nvSpPr>
        <xdr:cNvPr id="193" name="円/楕円 192"/>
        <xdr:cNvSpPr/>
      </xdr:nvSpPr>
      <xdr:spPr>
        <a:xfrm>
          <a:off x="4584700" y="1337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154385</xdr:rowOff>
    </xdr:from>
    <xdr:ext cx="599010" cy="259045"/>
    <xdr:sp macro="" textlink="">
      <xdr:nvSpPr>
        <xdr:cNvPr id="194" name="民生費該当値テキスト"/>
        <xdr:cNvSpPr txBox="1"/>
      </xdr:nvSpPr>
      <xdr:spPr>
        <a:xfrm>
          <a:off x="4686300" y="13356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132,645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80277</xdr:rowOff>
    </xdr:from>
    <xdr:to>
      <xdr:col>5</xdr:col>
      <xdr:colOff>409575</xdr:colOff>
      <xdr:row>78</xdr:row>
      <xdr:rowOff>10427</xdr:rowOff>
    </xdr:to>
    <xdr:sp macro="" textlink="">
      <xdr:nvSpPr>
        <xdr:cNvPr id="195" name="円/楕円 194"/>
        <xdr:cNvSpPr/>
      </xdr:nvSpPr>
      <xdr:spPr>
        <a:xfrm>
          <a:off x="3746500" y="1328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1554</xdr:rowOff>
    </xdr:from>
    <xdr:ext cx="599010" cy="259045"/>
    <xdr:sp macro="" textlink="">
      <xdr:nvSpPr>
        <xdr:cNvPr id="196" name="テキスト ボックス 195"/>
        <xdr:cNvSpPr txBox="1"/>
      </xdr:nvSpPr>
      <xdr:spPr>
        <a:xfrm>
          <a:off x="3497794" y="1337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140,179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6350</xdr:rowOff>
    </xdr:from>
    <xdr:to>
      <xdr:col>4</xdr:col>
      <xdr:colOff>206375</xdr:colOff>
      <xdr:row>78</xdr:row>
      <xdr:rowOff>107950</xdr:rowOff>
    </xdr:to>
    <xdr:sp macro="" textlink="">
      <xdr:nvSpPr>
        <xdr:cNvPr id="197" name="円/楕円 196"/>
        <xdr:cNvSpPr/>
      </xdr:nvSpPr>
      <xdr:spPr>
        <a:xfrm>
          <a:off x="2857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99077</xdr:rowOff>
    </xdr:from>
    <xdr:ext cx="599010" cy="259045"/>
    <xdr:sp macro="" textlink="">
      <xdr:nvSpPr>
        <xdr:cNvPr id="198" name="テキスト ボックス 197"/>
        <xdr:cNvSpPr txBox="1"/>
      </xdr:nvSpPr>
      <xdr:spPr>
        <a:xfrm>
          <a:off x="2608794" y="1347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132,500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80163</xdr:rowOff>
    </xdr:from>
    <xdr:to>
      <xdr:col>3</xdr:col>
      <xdr:colOff>3175</xdr:colOff>
      <xdr:row>79</xdr:row>
      <xdr:rowOff>10313</xdr:rowOff>
    </xdr:to>
    <xdr:sp macro="" textlink="">
      <xdr:nvSpPr>
        <xdr:cNvPr id="199" name="円/楕円 198"/>
        <xdr:cNvSpPr/>
      </xdr:nvSpPr>
      <xdr:spPr>
        <a:xfrm>
          <a:off x="1968500" y="1345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1440</xdr:rowOff>
    </xdr:from>
    <xdr:ext cx="599010" cy="259045"/>
    <xdr:sp macro="" textlink="">
      <xdr:nvSpPr>
        <xdr:cNvPr id="200" name="テキスト ボックス 199"/>
        <xdr:cNvSpPr txBox="1"/>
      </xdr:nvSpPr>
      <xdr:spPr>
        <a:xfrm>
          <a:off x="1719794" y="1354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126,688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113754</xdr:rowOff>
    </xdr:from>
    <xdr:to>
      <xdr:col>1</xdr:col>
      <xdr:colOff>485775</xdr:colOff>
      <xdr:row>79</xdr:row>
      <xdr:rowOff>43904</xdr:rowOff>
    </xdr:to>
    <xdr:sp macro="" textlink="">
      <xdr:nvSpPr>
        <xdr:cNvPr id="201" name="円/楕円 200"/>
        <xdr:cNvSpPr/>
      </xdr:nvSpPr>
      <xdr:spPr>
        <a:xfrm>
          <a:off x="1079500" y="134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35031</xdr:rowOff>
    </xdr:from>
    <xdr:ext cx="599010" cy="259045"/>
    <xdr:sp macro="" textlink="">
      <xdr:nvSpPr>
        <xdr:cNvPr id="202" name="テキスト ボックス 201"/>
        <xdr:cNvSpPr txBox="1"/>
      </xdr:nvSpPr>
      <xdr:spPr>
        <a:xfrm>
          <a:off x="830794" y="1357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36,200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2445</xdr:rowOff>
    </xdr:from>
    <xdr:to>
      <xdr:col>6</xdr:col>
      <xdr:colOff>511175</xdr:colOff>
      <xdr:row>96</xdr:row>
      <xdr:rowOff>29211</xdr:rowOff>
    </xdr:to>
    <xdr:cxnSp macro="">
      <xdr:nvCxnSpPr>
        <xdr:cNvPr id="232" name="直線コネクタ 231"/>
        <xdr:cNvCxnSpPr/>
      </xdr:nvCxnSpPr>
      <xdr:spPr>
        <a:xfrm flipV="1">
          <a:off x="3797300" y="16461645"/>
          <a:ext cx="838200" cy="2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121544</xdr:rowOff>
    </xdr:from>
    <xdr:ext cx="534377" cy="259045"/>
    <xdr:sp macro="" textlink="">
      <xdr:nvSpPr>
        <xdr:cNvPr id="233" name="衛生費平均値テキスト"/>
        <xdr:cNvSpPr txBox="1"/>
      </xdr:nvSpPr>
      <xdr:spPr>
        <a:xfrm>
          <a:off x="4686300" y="1658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169742</xdr:rowOff>
    </xdr:from>
    <xdr:to>
      <xdr:col>5</xdr:col>
      <xdr:colOff>358775</xdr:colOff>
      <xdr:row>96</xdr:row>
      <xdr:rowOff>29211</xdr:rowOff>
    </xdr:to>
    <xdr:cxnSp macro="">
      <xdr:nvCxnSpPr>
        <xdr:cNvPr id="235" name="直線コネクタ 234"/>
        <xdr:cNvCxnSpPr/>
      </xdr:nvCxnSpPr>
      <xdr:spPr>
        <a:xfrm>
          <a:off x="2908300" y="16457492"/>
          <a:ext cx="889000" cy="3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113342</xdr:rowOff>
    </xdr:from>
    <xdr:to>
      <xdr:col>5</xdr:col>
      <xdr:colOff>409575</xdr:colOff>
      <xdr:row>97</xdr:row>
      <xdr:rowOff>43492</xdr:rowOff>
    </xdr:to>
    <xdr:sp macro="" textlink="">
      <xdr:nvSpPr>
        <xdr:cNvPr id="236" name="フローチャート : 判断 235"/>
        <xdr:cNvSpPr/>
      </xdr:nvSpPr>
      <xdr:spPr>
        <a:xfrm>
          <a:off x="3746500" y="165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34619</xdr:rowOff>
    </xdr:from>
    <xdr:ext cx="534377" cy="259045"/>
    <xdr:sp macro="" textlink="">
      <xdr:nvSpPr>
        <xdr:cNvPr id="237" name="テキスト ボックス 236"/>
        <xdr:cNvSpPr txBox="1"/>
      </xdr:nvSpPr>
      <xdr:spPr>
        <a:xfrm>
          <a:off x="3530111" y="166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40,717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169742</xdr:rowOff>
    </xdr:from>
    <xdr:to>
      <xdr:col>4</xdr:col>
      <xdr:colOff>155575</xdr:colOff>
      <xdr:row>96</xdr:row>
      <xdr:rowOff>81293</xdr:rowOff>
    </xdr:to>
    <xdr:cxnSp macro="">
      <xdr:nvCxnSpPr>
        <xdr:cNvPr id="238" name="直線コネクタ 237"/>
        <xdr:cNvCxnSpPr/>
      </xdr:nvCxnSpPr>
      <xdr:spPr>
        <a:xfrm flipV="1">
          <a:off x="2019300" y="16457492"/>
          <a:ext cx="889000" cy="8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622</xdr:rowOff>
    </xdr:from>
    <xdr:to>
      <xdr:col>4</xdr:col>
      <xdr:colOff>206375</xdr:colOff>
      <xdr:row>97</xdr:row>
      <xdr:rowOff>102222</xdr:rowOff>
    </xdr:to>
    <xdr:sp macro="" textlink="">
      <xdr:nvSpPr>
        <xdr:cNvPr id="239" name="フローチャート : 判断 238"/>
        <xdr:cNvSpPr/>
      </xdr:nvSpPr>
      <xdr:spPr>
        <a:xfrm>
          <a:off x="2857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93349</xdr:rowOff>
    </xdr:from>
    <xdr:ext cx="534377" cy="259045"/>
    <xdr:sp macro="" textlink="">
      <xdr:nvSpPr>
        <xdr:cNvPr id="240" name="テキスト ボックス 239"/>
        <xdr:cNvSpPr txBox="1"/>
      </xdr:nvSpPr>
      <xdr:spPr>
        <a:xfrm>
          <a:off x="2641111" y="167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34677</xdr:rowOff>
    </xdr:from>
    <xdr:to>
      <xdr:col>2</xdr:col>
      <xdr:colOff>638175</xdr:colOff>
      <xdr:row>96</xdr:row>
      <xdr:rowOff>81293</xdr:rowOff>
    </xdr:to>
    <xdr:cxnSp macro="">
      <xdr:nvCxnSpPr>
        <xdr:cNvPr id="241" name="直線コネクタ 240"/>
        <xdr:cNvCxnSpPr/>
      </xdr:nvCxnSpPr>
      <xdr:spPr>
        <a:xfrm>
          <a:off x="1130300" y="16493877"/>
          <a:ext cx="889000" cy="4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28321</xdr:rowOff>
    </xdr:from>
    <xdr:to>
      <xdr:col>3</xdr:col>
      <xdr:colOff>3175</xdr:colOff>
      <xdr:row>97</xdr:row>
      <xdr:rowOff>129921</xdr:rowOff>
    </xdr:to>
    <xdr:sp macro="" textlink="">
      <xdr:nvSpPr>
        <xdr:cNvPr id="242" name="フローチャート : 判断 241"/>
        <xdr:cNvSpPr/>
      </xdr:nvSpPr>
      <xdr:spPr>
        <a:xfrm>
          <a:off x="1968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121048</xdr:rowOff>
    </xdr:from>
    <xdr:ext cx="534377" cy="259045"/>
    <xdr:sp macro="" textlink="">
      <xdr:nvSpPr>
        <xdr:cNvPr id="243" name="テキスト ボックス 242"/>
        <xdr:cNvSpPr txBox="1"/>
      </xdr:nvSpPr>
      <xdr:spPr>
        <a:xfrm>
          <a:off x="1752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28263</xdr:rowOff>
    </xdr:from>
    <xdr:to>
      <xdr:col>1</xdr:col>
      <xdr:colOff>485775</xdr:colOff>
      <xdr:row>97</xdr:row>
      <xdr:rowOff>129863</xdr:rowOff>
    </xdr:to>
    <xdr:sp macro="" textlink="">
      <xdr:nvSpPr>
        <xdr:cNvPr id="244" name="フローチャート : 判断 243"/>
        <xdr:cNvSpPr/>
      </xdr:nvSpPr>
      <xdr:spPr>
        <a:xfrm>
          <a:off x="1079500" y="1665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120990</xdr:rowOff>
    </xdr:from>
    <xdr:ext cx="534377" cy="259045"/>
    <xdr:sp macro="" textlink="">
      <xdr:nvSpPr>
        <xdr:cNvPr id="245" name="テキスト ボックス 244"/>
        <xdr:cNvSpPr txBox="1"/>
      </xdr:nvSpPr>
      <xdr:spPr>
        <a:xfrm>
          <a:off x="863111" y="1675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123095</xdr:rowOff>
    </xdr:from>
    <xdr:to>
      <xdr:col>6</xdr:col>
      <xdr:colOff>561975</xdr:colOff>
      <xdr:row>96</xdr:row>
      <xdr:rowOff>53245</xdr:rowOff>
    </xdr:to>
    <xdr:sp macro="" textlink="">
      <xdr:nvSpPr>
        <xdr:cNvPr id="251" name="円/楕円 250"/>
        <xdr:cNvSpPr/>
      </xdr:nvSpPr>
      <xdr:spPr>
        <a:xfrm>
          <a:off x="4584700" y="164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145972</xdr:rowOff>
    </xdr:from>
    <xdr:ext cx="534377" cy="259045"/>
    <xdr:sp macro="" textlink="">
      <xdr:nvSpPr>
        <xdr:cNvPr id="252" name="衛生費該当値テキスト"/>
        <xdr:cNvSpPr txBox="1"/>
      </xdr:nvSpPr>
      <xdr:spPr>
        <a:xfrm>
          <a:off x="4686300" y="1626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49,205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149861</xdr:rowOff>
    </xdr:from>
    <xdr:to>
      <xdr:col>5</xdr:col>
      <xdr:colOff>409575</xdr:colOff>
      <xdr:row>96</xdr:row>
      <xdr:rowOff>80011</xdr:rowOff>
    </xdr:to>
    <xdr:sp macro="" textlink="">
      <xdr:nvSpPr>
        <xdr:cNvPr id="253" name="円/楕円 252"/>
        <xdr:cNvSpPr/>
      </xdr:nvSpPr>
      <xdr:spPr>
        <a:xfrm>
          <a:off x="3746500" y="1643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96538</xdr:rowOff>
    </xdr:from>
    <xdr:ext cx="534377" cy="259045"/>
    <xdr:sp macro="" textlink="">
      <xdr:nvSpPr>
        <xdr:cNvPr id="254" name="テキスト ボックス 253"/>
        <xdr:cNvSpPr txBox="1"/>
      </xdr:nvSpPr>
      <xdr:spPr>
        <a:xfrm>
          <a:off x="3530111" y="1621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47,800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118942</xdr:rowOff>
    </xdr:from>
    <xdr:to>
      <xdr:col>4</xdr:col>
      <xdr:colOff>206375</xdr:colOff>
      <xdr:row>96</xdr:row>
      <xdr:rowOff>49092</xdr:rowOff>
    </xdr:to>
    <xdr:sp macro="" textlink="">
      <xdr:nvSpPr>
        <xdr:cNvPr id="255" name="円/楕円 254"/>
        <xdr:cNvSpPr/>
      </xdr:nvSpPr>
      <xdr:spPr>
        <a:xfrm>
          <a:off x="2857500" y="164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65619</xdr:rowOff>
    </xdr:from>
    <xdr:ext cx="534377" cy="259045"/>
    <xdr:sp macro="" textlink="">
      <xdr:nvSpPr>
        <xdr:cNvPr id="256" name="テキスト ボックス 255"/>
        <xdr:cNvSpPr txBox="1"/>
      </xdr:nvSpPr>
      <xdr:spPr>
        <a:xfrm>
          <a:off x="2641111" y="1618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49,423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30493</xdr:rowOff>
    </xdr:from>
    <xdr:to>
      <xdr:col>3</xdr:col>
      <xdr:colOff>3175</xdr:colOff>
      <xdr:row>96</xdr:row>
      <xdr:rowOff>132093</xdr:rowOff>
    </xdr:to>
    <xdr:sp macro="" textlink="">
      <xdr:nvSpPr>
        <xdr:cNvPr id="257" name="円/楕円 256"/>
        <xdr:cNvSpPr/>
      </xdr:nvSpPr>
      <xdr:spPr>
        <a:xfrm>
          <a:off x="1968500" y="1648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148620</xdr:rowOff>
    </xdr:from>
    <xdr:ext cx="534377" cy="259045"/>
    <xdr:sp macro="" textlink="">
      <xdr:nvSpPr>
        <xdr:cNvPr id="258" name="テキスト ボックス 257"/>
        <xdr:cNvSpPr txBox="1"/>
      </xdr:nvSpPr>
      <xdr:spPr>
        <a:xfrm>
          <a:off x="1752111" y="1626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45,066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155327</xdr:rowOff>
    </xdr:from>
    <xdr:to>
      <xdr:col>1</xdr:col>
      <xdr:colOff>485775</xdr:colOff>
      <xdr:row>96</xdr:row>
      <xdr:rowOff>85477</xdr:rowOff>
    </xdr:to>
    <xdr:sp macro="" textlink="">
      <xdr:nvSpPr>
        <xdr:cNvPr id="259" name="円/楕円 258"/>
        <xdr:cNvSpPr/>
      </xdr:nvSpPr>
      <xdr:spPr>
        <a:xfrm>
          <a:off x="1079500" y="164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102004</xdr:rowOff>
    </xdr:from>
    <xdr:ext cx="534377" cy="259045"/>
    <xdr:sp macro="" textlink="">
      <xdr:nvSpPr>
        <xdr:cNvPr id="260" name="テキスト ボックス 259"/>
        <xdr:cNvSpPr txBox="1"/>
      </xdr:nvSpPr>
      <xdr:spPr>
        <a:xfrm>
          <a:off x="863111" y="1621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125756</xdr:rowOff>
    </xdr:from>
    <xdr:to>
      <xdr:col>15</xdr:col>
      <xdr:colOff>180975</xdr:colOff>
      <xdr:row>37</xdr:row>
      <xdr:rowOff>155931</xdr:rowOff>
    </xdr:to>
    <xdr:cxnSp macro="">
      <xdr:nvCxnSpPr>
        <xdr:cNvPr id="287" name="直線コネクタ 286"/>
        <xdr:cNvCxnSpPr/>
      </xdr:nvCxnSpPr>
      <xdr:spPr>
        <a:xfrm>
          <a:off x="9639300" y="6469406"/>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8"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105182</xdr:rowOff>
    </xdr:from>
    <xdr:to>
      <xdr:col>14</xdr:col>
      <xdr:colOff>28575</xdr:colOff>
      <xdr:row>37</xdr:row>
      <xdr:rowOff>125756</xdr:rowOff>
    </xdr:to>
    <xdr:cxnSp macro="">
      <xdr:nvCxnSpPr>
        <xdr:cNvPr id="290" name="直線コネクタ 289"/>
        <xdr:cNvCxnSpPr/>
      </xdr:nvCxnSpPr>
      <xdr:spPr>
        <a:xfrm>
          <a:off x="8750300" y="644883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9576</xdr:rowOff>
    </xdr:from>
    <xdr:to>
      <xdr:col>14</xdr:col>
      <xdr:colOff>79375</xdr:colOff>
      <xdr:row>37</xdr:row>
      <xdr:rowOff>111176</xdr:rowOff>
    </xdr:to>
    <xdr:sp macro="" textlink="">
      <xdr:nvSpPr>
        <xdr:cNvPr id="291" name="フローチャート : 判断 290"/>
        <xdr:cNvSpPr/>
      </xdr:nvSpPr>
      <xdr:spPr>
        <a:xfrm>
          <a:off x="9588500" y="635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127703</xdr:rowOff>
    </xdr:from>
    <xdr:ext cx="469744" cy="259045"/>
    <xdr:sp macro="" textlink="">
      <xdr:nvSpPr>
        <xdr:cNvPr id="292" name="テキスト ボックス 291"/>
        <xdr:cNvSpPr txBox="1"/>
      </xdr:nvSpPr>
      <xdr:spPr>
        <a:xfrm>
          <a:off x="9404427" y="612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89637</xdr:rowOff>
    </xdr:from>
    <xdr:to>
      <xdr:col>12</xdr:col>
      <xdr:colOff>511175</xdr:colOff>
      <xdr:row>37</xdr:row>
      <xdr:rowOff>105182</xdr:rowOff>
    </xdr:to>
    <xdr:cxnSp macro="">
      <xdr:nvCxnSpPr>
        <xdr:cNvPr id="293" name="直線コネクタ 292"/>
        <xdr:cNvCxnSpPr/>
      </xdr:nvCxnSpPr>
      <xdr:spPr>
        <a:xfrm>
          <a:off x="7861300" y="6433287"/>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75641</xdr:rowOff>
    </xdr:from>
    <xdr:to>
      <xdr:col>12</xdr:col>
      <xdr:colOff>561975</xdr:colOff>
      <xdr:row>37</xdr:row>
      <xdr:rowOff>5791</xdr:rowOff>
    </xdr:to>
    <xdr:sp macro="" textlink="">
      <xdr:nvSpPr>
        <xdr:cNvPr id="294" name="フローチャート : 判断 293"/>
        <xdr:cNvSpPr/>
      </xdr:nvSpPr>
      <xdr:spPr>
        <a:xfrm>
          <a:off x="8699500" y="624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22318</xdr:rowOff>
    </xdr:from>
    <xdr:ext cx="469744" cy="259045"/>
    <xdr:sp macro="" textlink="">
      <xdr:nvSpPr>
        <xdr:cNvPr id="295" name="テキスト ボックス 294"/>
        <xdr:cNvSpPr txBox="1"/>
      </xdr:nvSpPr>
      <xdr:spPr>
        <a:xfrm>
          <a:off x="8515427" y="602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89637</xdr:rowOff>
    </xdr:from>
    <xdr:to>
      <xdr:col>11</xdr:col>
      <xdr:colOff>307975</xdr:colOff>
      <xdr:row>37</xdr:row>
      <xdr:rowOff>93523</xdr:rowOff>
    </xdr:to>
    <xdr:cxnSp macro="">
      <xdr:nvCxnSpPr>
        <xdr:cNvPr id="296" name="直線コネクタ 295"/>
        <xdr:cNvCxnSpPr/>
      </xdr:nvCxnSpPr>
      <xdr:spPr>
        <a:xfrm flipV="1">
          <a:off x="6972300" y="6433287"/>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156108</xdr:rowOff>
    </xdr:from>
    <xdr:to>
      <xdr:col>11</xdr:col>
      <xdr:colOff>358775</xdr:colOff>
      <xdr:row>36</xdr:row>
      <xdr:rowOff>86258</xdr:rowOff>
    </xdr:to>
    <xdr:sp macro="" textlink="">
      <xdr:nvSpPr>
        <xdr:cNvPr id="297" name="フローチャート : 判断 296"/>
        <xdr:cNvSpPr/>
      </xdr:nvSpPr>
      <xdr:spPr>
        <a:xfrm>
          <a:off x="7810500" y="61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102785</xdr:rowOff>
    </xdr:from>
    <xdr:ext cx="469744" cy="259045"/>
    <xdr:sp macro="" textlink="">
      <xdr:nvSpPr>
        <xdr:cNvPr id="298" name="テキスト ボックス 297"/>
        <xdr:cNvSpPr txBox="1"/>
      </xdr:nvSpPr>
      <xdr:spPr>
        <a:xfrm>
          <a:off x="7626427" y="593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84100</xdr:rowOff>
    </xdr:from>
    <xdr:to>
      <xdr:col>10</xdr:col>
      <xdr:colOff>155575</xdr:colOff>
      <xdr:row>36</xdr:row>
      <xdr:rowOff>14250</xdr:rowOff>
    </xdr:to>
    <xdr:sp macro="" textlink="">
      <xdr:nvSpPr>
        <xdr:cNvPr id="299" name="フローチャート : 判断 298"/>
        <xdr:cNvSpPr/>
      </xdr:nvSpPr>
      <xdr:spPr>
        <a:xfrm>
          <a:off x="6921500" y="608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30777</xdr:rowOff>
    </xdr:from>
    <xdr:ext cx="469744" cy="259045"/>
    <xdr:sp macro="" textlink="">
      <xdr:nvSpPr>
        <xdr:cNvPr id="300" name="テキスト ボックス 299"/>
        <xdr:cNvSpPr txBox="1"/>
      </xdr:nvSpPr>
      <xdr:spPr>
        <a:xfrm>
          <a:off x="6737427" y="586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105131</xdr:rowOff>
    </xdr:from>
    <xdr:to>
      <xdr:col>15</xdr:col>
      <xdr:colOff>231775</xdr:colOff>
      <xdr:row>38</xdr:row>
      <xdr:rowOff>35281</xdr:rowOff>
    </xdr:to>
    <xdr:sp macro="" textlink="">
      <xdr:nvSpPr>
        <xdr:cNvPr id="306" name="円/楕円 305"/>
        <xdr:cNvSpPr/>
      </xdr:nvSpPr>
      <xdr:spPr>
        <a:xfrm>
          <a:off x="10426700" y="644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83558</xdr:rowOff>
    </xdr:from>
    <xdr:ext cx="378565" cy="259045"/>
    <xdr:sp macro="" textlink="">
      <xdr:nvSpPr>
        <xdr:cNvPr id="307" name="労働費該当値テキスト"/>
        <xdr:cNvSpPr txBox="1"/>
      </xdr:nvSpPr>
      <xdr:spPr>
        <a:xfrm>
          <a:off x="10528300" y="6427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74956</xdr:rowOff>
    </xdr:from>
    <xdr:to>
      <xdr:col>14</xdr:col>
      <xdr:colOff>79375</xdr:colOff>
      <xdr:row>38</xdr:row>
      <xdr:rowOff>5105</xdr:rowOff>
    </xdr:to>
    <xdr:sp macro="" textlink="">
      <xdr:nvSpPr>
        <xdr:cNvPr id="308" name="円/楕円 307"/>
        <xdr:cNvSpPr/>
      </xdr:nvSpPr>
      <xdr:spPr>
        <a:xfrm>
          <a:off x="9588500" y="64186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167682</xdr:rowOff>
    </xdr:from>
    <xdr:ext cx="378565" cy="259045"/>
    <xdr:sp macro="" textlink="">
      <xdr:nvSpPr>
        <xdr:cNvPr id="309" name="テキスト ボックス 308"/>
        <xdr:cNvSpPr txBox="1"/>
      </xdr:nvSpPr>
      <xdr:spPr>
        <a:xfrm>
          <a:off x="9450017" y="6511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54382</xdr:rowOff>
    </xdr:from>
    <xdr:to>
      <xdr:col>12</xdr:col>
      <xdr:colOff>561975</xdr:colOff>
      <xdr:row>37</xdr:row>
      <xdr:rowOff>155982</xdr:rowOff>
    </xdr:to>
    <xdr:sp macro="" textlink="">
      <xdr:nvSpPr>
        <xdr:cNvPr id="310" name="円/楕円 309"/>
        <xdr:cNvSpPr/>
      </xdr:nvSpPr>
      <xdr:spPr>
        <a:xfrm>
          <a:off x="8699500" y="63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147108</xdr:rowOff>
    </xdr:from>
    <xdr:ext cx="378565" cy="259045"/>
    <xdr:sp macro="" textlink="">
      <xdr:nvSpPr>
        <xdr:cNvPr id="311" name="テキスト ボックス 310"/>
        <xdr:cNvSpPr txBox="1"/>
      </xdr:nvSpPr>
      <xdr:spPr>
        <a:xfrm>
          <a:off x="8561017" y="6490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38837</xdr:rowOff>
    </xdr:from>
    <xdr:to>
      <xdr:col>11</xdr:col>
      <xdr:colOff>358775</xdr:colOff>
      <xdr:row>37</xdr:row>
      <xdr:rowOff>140437</xdr:rowOff>
    </xdr:to>
    <xdr:sp macro="" textlink="">
      <xdr:nvSpPr>
        <xdr:cNvPr id="312" name="円/楕円 311"/>
        <xdr:cNvSpPr/>
      </xdr:nvSpPr>
      <xdr:spPr>
        <a:xfrm>
          <a:off x="7810500" y="638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131563</xdr:rowOff>
    </xdr:from>
    <xdr:ext cx="378565" cy="259045"/>
    <xdr:sp macro="" textlink="">
      <xdr:nvSpPr>
        <xdr:cNvPr id="313" name="テキスト ボックス 312"/>
        <xdr:cNvSpPr txBox="1"/>
      </xdr:nvSpPr>
      <xdr:spPr>
        <a:xfrm>
          <a:off x="7672017" y="6475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42723</xdr:rowOff>
    </xdr:from>
    <xdr:to>
      <xdr:col>10</xdr:col>
      <xdr:colOff>155575</xdr:colOff>
      <xdr:row>37</xdr:row>
      <xdr:rowOff>144323</xdr:rowOff>
    </xdr:to>
    <xdr:sp macro="" textlink="">
      <xdr:nvSpPr>
        <xdr:cNvPr id="314" name="円/楕円 313"/>
        <xdr:cNvSpPr/>
      </xdr:nvSpPr>
      <xdr:spPr>
        <a:xfrm>
          <a:off x="6921500" y="63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135450</xdr:rowOff>
    </xdr:from>
    <xdr:ext cx="378565" cy="259045"/>
    <xdr:sp macro="" textlink="">
      <xdr:nvSpPr>
        <xdr:cNvPr id="315" name="テキスト ボックス 314"/>
        <xdr:cNvSpPr txBox="1"/>
      </xdr:nvSpPr>
      <xdr:spPr>
        <a:xfrm>
          <a:off x="6783017" y="6479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17,958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114652</xdr:rowOff>
    </xdr:from>
    <xdr:to>
      <xdr:col>15</xdr:col>
      <xdr:colOff>180975</xdr:colOff>
      <xdr:row>57</xdr:row>
      <xdr:rowOff>127062</xdr:rowOff>
    </xdr:to>
    <xdr:cxnSp macro="">
      <xdr:nvCxnSpPr>
        <xdr:cNvPr id="346" name="直線コネクタ 345"/>
        <xdr:cNvCxnSpPr/>
      </xdr:nvCxnSpPr>
      <xdr:spPr>
        <a:xfrm flipV="1">
          <a:off x="9639300" y="9887302"/>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43001</xdr:rowOff>
    </xdr:from>
    <xdr:ext cx="534377" cy="259045"/>
    <xdr:sp macro="" textlink="">
      <xdr:nvSpPr>
        <xdr:cNvPr id="347" name="農林水産業費平均値テキスト"/>
        <xdr:cNvSpPr txBox="1"/>
      </xdr:nvSpPr>
      <xdr:spPr>
        <a:xfrm>
          <a:off x="10528300" y="964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127062</xdr:rowOff>
    </xdr:from>
    <xdr:to>
      <xdr:col>14</xdr:col>
      <xdr:colOff>28575</xdr:colOff>
      <xdr:row>58</xdr:row>
      <xdr:rowOff>11096</xdr:rowOff>
    </xdr:to>
    <xdr:cxnSp macro="">
      <xdr:nvCxnSpPr>
        <xdr:cNvPr id="349" name="直線コネクタ 348"/>
        <xdr:cNvCxnSpPr/>
      </xdr:nvCxnSpPr>
      <xdr:spPr>
        <a:xfrm flipV="1">
          <a:off x="8750300" y="9899712"/>
          <a:ext cx="889000" cy="5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27897</xdr:rowOff>
    </xdr:from>
    <xdr:to>
      <xdr:col>14</xdr:col>
      <xdr:colOff>79375</xdr:colOff>
      <xdr:row>57</xdr:row>
      <xdr:rowOff>129497</xdr:rowOff>
    </xdr:to>
    <xdr:sp macro="" textlink="">
      <xdr:nvSpPr>
        <xdr:cNvPr id="350" name="フローチャート : 判断 349"/>
        <xdr:cNvSpPr/>
      </xdr:nvSpPr>
      <xdr:spPr>
        <a:xfrm>
          <a:off x="9588500" y="980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146024</xdr:rowOff>
    </xdr:from>
    <xdr:ext cx="534377" cy="259045"/>
    <xdr:sp macro="" textlink="">
      <xdr:nvSpPr>
        <xdr:cNvPr id="351" name="テキスト ボックス 350"/>
        <xdr:cNvSpPr txBox="1"/>
      </xdr:nvSpPr>
      <xdr:spPr>
        <a:xfrm>
          <a:off x="9372111" y="95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94715</xdr:rowOff>
    </xdr:from>
    <xdr:to>
      <xdr:col>12</xdr:col>
      <xdr:colOff>511175</xdr:colOff>
      <xdr:row>58</xdr:row>
      <xdr:rowOff>11096</xdr:rowOff>
    </xdr:to>
    <xdr:cxnSp macro="">
      <xdr:nvCxnSpPr>
        <xdr:cNvPr id="352" name="直線コネクタ 351"/>
        <xdr:cNvCxnSpPr/>
      </xdr:nvCxnSpPr>
      <xdr:spPr>
        <a:xfrm>
          <a:off x="7861300" y="9867365"/>
          <a:ext cx="889000" cy="8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128039</xdr:rowOff>
    </xdr:from>
    <xdr:to>
      <xdr:col>12</xdr:col>
      <xdr:colOff>561975</xdr:colOff>
      <xdr:row>58</xdr:row>
      <xdr:rowOff>58189</xdr:rowOff>
    </xdr:to>
    <xdr:sp macro="" textlink="">
      <xdr:nvSpPr>
        <xdr:cNvPr id="353" name="フローチャート : 判断 352"/>
        <xdr:cNvSpPr/>
      </xdr:nvSpPr>
      <xdr:spPr>
        <a:xfrm>
          <a:off x="8699500" y="9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74716</xdr:rowOff>
    </xdr:from>
    <xdr:ext cx="534377" cy="259045"/>
    <xdr:sp macro="" textlink="">
      <xdr:nvSpPr>
        <xdr:cNvPr id="354" name="テキスト ボックス 353"/>
        <xdr:cNvSpPr txBox="1"/>
      </xdr:nvSpPr>
      <xdr:spPr>
        <a:xfrm>
          <a:off x="8483111" y="96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57600</xdr:rowOff>
    </xdr:from>
    <xdr:to>
      <xdr:col>11</xdr:col>
      <xdr:colOff>307975</xdr:colOff>
      <xdr:row>57</xdr:row>
      <xdr:rowOff>94715</xdr:rowOff>
    </xdr:to>
    <xdr:cxnSp macro="">
      <xdr:nvCxnSpPr>
        <xdr:cNvPr id="355" name="直線コネクタ 354"/>
        <xdr:cNvCxnSpPr/>
      </xdr:nvCxnSpPr>
      <xdr:spPr>
        <a:xfrm>
          <a:off x="6972300" y="9830250"/>
          <a:ext cx="889000" cy="3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139257</xdr:rowOff>
    </xdr:from>
    <xdr:to>
      <xdr:col>11</xdr:col>
      <xdr:colOff>358775</xdr:colOff>
      <xdr:row>58</xdr:row>
      <xdr:rowOff>69407</xdr:rowOff>
    </xdr:to>
    <xdr:sp macro="" textlink="">
      <xdr:nvSpPr>
        <xdr:cNvPr id="356" name="フローチャート : 判断 355"/>
        <xdr:cNvSpPr/>
      </xdr:nvSpPr>
      <xdr:spPr>
        <a:xfrm>
          <a:off x="7810500" y="99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60534</xdr:rowOff>
    </xdr:from>
    <xdr:ext cx="534377" cy="259045"/>
    <xdr:sp macro="" textlink="">
      <xdr:nvSpPr>
        <xdr:cNvPr id="357" name="テキスト ボックス 356"/>
        <xdr:cNvSpPr txBox="1"/>
      </xdr:nvSpPr>
      <xdr:spPr>
        <a:xfrm>
          <a:off x="7594111" y="100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158182</xdr:rowOff>
    </xdr:from>
    <xdr:to>
      <xdr:col>10</xdr:col>
      <xdr:colOff>155575</xdr:colOff>
      <xdr:row>58</xdr:row>
      <xdr:rowOff>88332</xdr:rowOff>
    </xdr:to>
    <xdr:sp macro="" textlink="">
      <xdr:nvSpPr>
        <xdr:cNvPr id="358" name="フローチャート : 判断 357"/>
        <xdr:cNvSpPr/>
      </xdr:nvSpPr>
      <xdr:spPr>
        <a:xfrm>
          <a:off x="6921500" y="99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79459</xdr:rowOff>
    </xdr:from>
    <xdr:ext cx="534377" cy="259045"/>
    <xdr:sp macro="" textlink="">
      <xdr:nvSpPr>
        <xdr:cNvPr id="359" name="テキスト ボックス 358"/>
        <xdr:cNvSpPr txBox="1"/>
      </xdr:nvSpPr>
      <xdr:spPr>
        <a:xfrm>
          <a:off x="6705111" y="1002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63852</xdr:rowOff>
    </xdr:from>
    <xdr:to>
      <xdr:col>15</xdr:col>
      <xdr:colOff>231775</xdr:colOff>
      <xdr:row>57</xdr:row>
      <xdr:rowOff>165452</xdr:rowOff>
    </xdr:to>
    <xdr:sp macro="" textlink="">
      <xdr:nvSpPr>
        <xdr:cNvPr id="365" name="円/楕円 364"/>
        <xdr:cNvSpPr/>
      </xdr:nvSpPr>
      <xdr:spPr>
        <a:xfrm>
          <a:off x="10426700" y="98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42279</xdr:rowOff>
    </xdr:from>
    <xdr:ext cx="534377" cy="259045"/>
    <xdr:sp macro="" textlink="">
      <xdr:nvSpPr>
        <xdr:cNvPr id="366" name="農林水産業費該当値テキスト"/>
        <xdr:cNvSpPr txBox="1"/>
      </xdr:nvSpPr>
      <xdr:spPr>
        <a:xfrm>
          <a:off x="10528300" y="981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20,034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76262</xdr:rowOff>
    </xdr:from>
    <xdr:to>
      <xdr:col>14</xdr:col>
      <xdr:colOff>79375</xdr:colOff>
      <xdr:row>58</xdr:row>
      <xdr:rowOff>6412</xdr:rowOff>
    </xdr:to>
    <xdr:sp macro="" textlink="">
      <xdr:nvSpPr>
        <xdr:cNvPr id="367" name="円/楕円 366"/>
        <xdr:cNvSpPr/>
      </xdr:nvSpPr>
      <xdr:spPr>
        <a:xfrm>
          <a:off x="9588500" y="984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168989</xdr:rowOff>
    </xdr:from>
    <xdr:ext cx="534377" cy="259045"/>
    <xdr:sp macro="" textlink="">
      <xdr:nvSpPr>
        <xdr:cNvPr id="368" name="テキスト ボックス 367"/>
        <xdr:cNvSpPr txBox="1"/>
      </xdr:nvSpPr>
      <xdr:spPr>
        <a:xfrm>
          <a:off x="9372111" y="99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19,274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131746</xdr:rowOff>
    </xdr:from>
    <xdr:to>
      <xdr:col>12</xdr:col>
      <xdr:colOff>561975</xdr:colOff>
      <xdr:row>58</xdr:row>
      <xdr:rowOff>61896</xdr:rowOff>
    </xdr:to>
    <xdr:sp macro="" textlink="">
      <xdr:nvSpPr>
        <xdr:cNvPr id="369" name="円/楕円 368"/>
        <xdr:cNvSpPr/>
      </xdr:nvSpPr>
      <xdr:spPr>
        <a:xfrm>
          <a:off x="8699500" y="990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53023</xdr:rowOff>
    </xdr:from>
    <xdr:ext cx="534377" cy="259045"/>
    <xdr:sp macro="" textlink="">
      <xdr:nvSpPr>
        <xdr:cNvPr id="370" name="テキスト ボックス 369"/>
        <xdr:cNvSpPr txBox="1"/>
      </xdr:nvSpPr>
      <xdr:spPr>
        <a:xfrm>
          <a:off x="8483111" y="99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43915</xdr:rowOff>
    </xdr:from>
    <xdr:to>
      <xdr:col>11</xdr:col>
      <xdr:colOff>358775</xdr:colOff>
      <xdr:row>57</xdr:row>
      <xdr:rowOff>145515</xdr:rowOff>
    </xdr:to>
    <xdr:sp macro="" textlink="">
      <xdr:nvSpPr>
        <xdr:cNvPr id="371" name="円/楕円 370"/>
        <xdr:cNvSpPr/>
      </xdr:nvSpPr>
      <xdr:spPr>
        <a:xfrm>
          <a:off x="7810500" y="981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162042</xdr:rowOff>
    </xdr:from>
    <xdr:ext cx="534377" cy="259045"/>
    <xdr:sp macro="" textlink="">
      <xdr:nvSpPr>
        <xdr:cNvPr id="372" name="テキスト ボックス 371"/>
        <xdr:cNvSpPr txBox="1"/>
      </xdr:nvSpPr>
      <xdr:spPr>
        <a:xfrm>
          <a:off x="7594111" y="959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21,255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6800</xdr:rowOff>
    </xdr:from>
    <xdr:to>
      <xdr:col>10</xdr:col>
      <xdr:colOff>155575</xdr:colOff>
      <xdr:row>57</xdr:row>
      <xdr:rowOff>108400</xdr:rowOff>
    </xdr:to>
    <xdr:sp macro="" textlink="">
      <xdr:nvSpPr>
        <xdr:cNvPr id="373" name="円/楕円 372"/>
        <xdr:cNvSpPr/>
      </xdr:nvSpPr>
      <xdr:spPr>
        <a:xfrm>
          <a:off x="6921500" y="97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124927</xdr:rowOff>
    </xdr:from>
    <xdr:ext cx="534377" cy="259045"/>
    <xdr:sp macro="" textlink="">
      <xdr:nvSpPr>
        <xdr:cNvPr id="374" name="テキスト ボックス 373"/>
        <xdr:cNvSpPr txBox="1"/>
      </xdr:nvSpPr>
      <xdr:spPr>
        <a:xfrm>
          <a:off x="6705111" y="955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105214</xdr:rowOff>
    </xdr:from>
    <xdr:to>
      <xdr:col>15</xdr:col>
      <xdr:colOff>180975</xdr:colOff>
      <xdr:row>76</xdr:row>
      <xdr:rowOff>102406</xdr:rowOff>
    </xdr:to>
    <xdr:cxnSp macro="">
      <xdr:nvCxnSpPr>
        <xdr:cNvPr id="405" name="直線コネクタ 404"/>
        <xdr:cNvCxnSpPr/>
      </xdr:nvCxnSpPr>
      <xdr:spPr>
        <a:xfrm>
          <a:off x="9639300" y="12963964"/>
          <a:ext cx="838200" cy="16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126829</xdr:rowOff>
    </xdr:from>
    <xdr:ext cx="534377" cy="259045"/>
    <xdr:sp macro="" textlink="">
      <xdr:nvSpPr>
        <xdr:cNvPr id="406" name="商工費平均値テキスト"/>
        <xdr:cNvSpPr txBox="1"/>
      </xdr:nvSpPr>
      <xdr:spPr>
        <a:xfrm>
          <a:off x="10528300" y="1315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105214</xdr:rowOff>
    </xdr:from>
    <xdr:to>
      <xdr:col>14</xdr:col>
      <xdr:colOff>28575</xdr:colOff>
      <xdr:row>75</xdr:row>
      <xdr:rowOff>151326</xdr:rowOff>
    </xdr:to>
    <xdr:cxnSp macro="">
      <xdr:nvCxnSpPr>
        <xdr:cNvPr id="408" name="直線コネクタ 407"/>
        <xdr:cNvCxnSpPr/>
      </xdr:nvCxnSpPr>
      <xdr:spPr>
        <a:xfrm flipV="1">
          <a:off x="8750300" y="12963964"/>
          <a:ext cx="889000" cy="4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106894</xdr:rowOff>
    </xdr:from>
    <xdr:to>
      <xdr:col>14</xdr:col>
      <xdr:colOff>79375</xdr:colOff>
      <xdr:row>77</xdr:row>
      <xdr:rowOff>37044</xdr:rowOff>
    </xdr:to>
    <xdr:sp macro="" textlink="">
      <xdr:nvSpPr>
        <xdr:cNvPr id="409" name="フローチャート : 判断 408"/>
        <xdr:cNvSpPr/>
      </xdr:nvSpPr>
      <xdr:spPr>
        <a:xfrm>
          <a:off x="9588500" y="131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28171</xdr:rowOff>
    </xdr:from>
    <xdr:ext cx="534377" cy="259045"/>
    <xdr:sp macro="" textlink="">
      <xdr:nvSpPr>
        <xdr:cNvPr id="410" name="テキスト ボックス 409"/>
        <xdr:cNvSpPr txBox="1"/>
      </xdr:nvSpPr>
      <xdr:spPr>
        <a:xfrm>
          <a:off x="9372111" y="1322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13,949</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86502</xdr:rowOff>
    </xdr:from>
    <xdr:to>
      <xdr:col>12</xdr:col>
      <xdr:colOff>511175</xdr:colOff>
      <xdr:row>75</xdr:row>
      <xdr:rowOff>151326</xdr:rowOff>
    </xdr:to>
    <xdr:cxnSp macro="">
      <xdr:nvCxnSpPr>
        <xdr:cNvPr id="411" name="直線コネクタ 410"/>
        <xdr:cNvCxnSpPr/>
      </xdr:nvCxnSpPr>
      <xdr:spPr>
        <a:xfrm>
          <a:off x="7861300" y="12945252"/>
          <a:ext cx="889000" cy="6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30183</xdr:rowOff>
    </xdr:from>
    <xdr:to>
      <xdr:col>12</xdr:col>
      <xdr:colOff>561975</xdr:colOff>
      <xdr:row>77</xdr:row>
      <xdr:rowOff>131783</xdr:rowOff>
    </xdr:to>
    <xdr:sp macro="" textlink="">
      <xdr:nvSpPr>
        <xdr:cNvPr id="412" name="フローチャート : 判断 411"/>
        <xdr:cNvSpPr/>
      </xdr:nvSpPr>
      <xdr:spPr>
        <a:xfrm>
          <a:off x="8699500" y="1323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122910</xdr:rowOff>
    </xdr:from>
    <xdr:ext cx="534377" cy="259045"/>
    <xdr:sp macro="" textlink="">
      <xdr:nvSpPr>
        <xdr:cNvPr id="413" name="テキスト ボックス 412"/>
        <xdr:cNvSpPr txBox="1"/>
      </xdr:nvSpPr>
      <xdr:spPr>
        <a:xfrm>
          <a:off x="8483111" y="1332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63381</xdr:rowOff>
    </xdr:from>
    <xdr:to>
      <xdr:col>11</xdr:col>
      <xdr:colOff>307975</xdr:colOff>
      <xdr:row>75</xdr:row>
      <xdr:rowOff>86502</xdr:rowOff>
    </xdr:to>
    <xdr:cxnSp macro="">
      <xdr:nvCxnSpPr>
        <xdr:cNvPr id="414" name="直線コネクタ 413"/>
        <xdr:cNvCxnSpPr/>
      </xdr:nvCxnSpPr>
      <xdr:spPr>
        <a:xfrm>
          <a:off x="6972300" y="12922131"/>
          <a:ext cx="8890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31945</xdr:rowOff>
    </xdr:from>
    <xdr:to>
      <xdr:col>11</xdr:col>
      <xdr:colOff>358775</xdr:colOff>
      <xdr:row>77</xdr:row>
      <xdr:rowOff>133545</xdr:rowOff>
    </xdr:to>
    <xdr:sp macro="" textlink="">
      <xdr:nvSpPr>
        <xdr:cNvPr id="415" name="フローチャート : 判断 414"/>
        <xdr:cNvSpPr/>
      </xdr:nvSpPr>
      <xdr:spPr>
        <a:xfrm>
          <a:off x="7810500" y="1323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124672</xdr:rowOff>
    </xdr:from>
    <xdr:ext cx="534377" cy="259045"/>
    <xdr:sp macro="" textlink="">
      <xdr:nvSpPr>
        <xdr:cNvPr id="416" name="テキスト ボックス 415"/>
        <xdr:cNvSpPr txBox="1"/>
      </xdr:nvSpPr>
      <xdr:spPr>
        <a:xfrm>
          <a:off x="7594111" y="1332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27733</xdr:rowOff>
    </xdr:from>
    <xdr:to>
      <xdr:col>10</xdr:col>
      <xdr:colOff>155575</xdr:colOff>
      <xdr:row>77</xdr:row>
      <xdr:rowOff>129333</xdr:rowOff>
    </xdr:to>
    <xdr:sp macro="" textlink="">
      <xdr:nvSpPr>
        <xdr:cNvPr id="417" name="フローチャート : 判断 416"/>
        <xdr:cNvSpPr/>
      </xdr:nvSpPr>
      <xdr:spPr>
        <a:xfrm>
          <a:off x="6921500" y="1322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120460</xdr:rowOff>
    </xdr:from>
    <xdr:ext cx="534377" cy="259045"/>
    <xdr:sp macro="" textlink="">
      <xdr:nvSpPr>
        <xdr:cNvPr id="418" name="テキスト ボックス 417"/>
        <xdr:cNvSpPr txBox="1"/>
      </xdr:nvSpPr>
      <xdr:spPr>
        <a:xfrm>
          <a:off x="6705111" y="1332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51606</xdr:rowOff>
    </xdr:from>
    <xdr:to>
      <xdr:col>15</xdr:col>
      <xdr:colOff>231775</xdr:colOff>
      <xdr:row>76</xdr:row>
      <xdr:rowOff>153206</xdr:rowOff>
    </xdr:to>
    <xdr:sp macro="" textlink="">
      <xdr:nvSpPr>
        <xdr:cNvPr id="424" name="円/楕円 423"/>
        <xdr:cNvSpPr/>
      </xdr:nvSpPr>
      <xdr:spPr>
        <a:xfrm>
          <a:off x="10426700" y="1308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74482</xdr:rowOff>
    </xdr:from>
    <xdr:ext cx="534377" cy="259045"/>
    <xdr:sp macro="" textlink="">
      <xdr:nvSpPr>
        <xdr:cNvPr id="425" name="商工費該当値テキスト"/>
        <xdr:cNvSpPr txBox="1"/>
      </xdr:nvSpPr>
      <xdr:spPr>
        <a:xfrm>
          <a:off x="10528300" y="1293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15,642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54414</xdr:rowOff>
    </xdr:from>
    <xdr:to>
      <xdr:col>14</xdr:col>
      <xdr:colOff>79375</xdr:colOff>
      <xdr:row>75</xdr:row>
      <xdr:rowOff>156014</xdr:rowOff>
    </xdr:to>
    <xdr:sp macro="" textlink="">
      <xdr:nvSpPr>
        <xdr:cNvPr id="426" name="円/楕円 425"/>
        <xdr:cNvSpPr/>
      </xdr:nvSpPr>
      <xdr:spPr>
        <a:xfrm>
          <a:off x="9588500" y="1291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1091</xdr:rowOff>
    </xdr:from>
    <xdr:ext cx="534377" cy="259045"/>
    <xdr:sp macro="" textlink="">
      <xdr:nvSpPr>
        <xdr:cNvPr id="427" name="テキスト ボックス 426"/>
        <xdr:cNvSpPr txBox="1"/>
      </xdr:nvSpPr>
      <xdr:spPr>
        <a:xfrm>
          <a:off x="9372111" y="1268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20,806</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100526</xdr:rowOff>
    </xdr:from>
    <xdr:to>
      <xdr:col>12</xdr:col>
      <xdr:colOff>561975</xdr:colOff>
      <xdr:row>76</xdr:row>
      <xdr:rowOff>30676</xdr:rowOff>
    </xdr:to>
    <xdr:sp macro="" textlink="">
      <xdr:nvSpPr>
        <xdr:cNvPr id="428" name="円/楕円 427"/>
        <xdr:cNvSpPr/>
      </xdr:nvSpPr>
      <xdr:spPr>
        <a:xfrm>
          <a:off x="8699500" y="1295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47203</xdr:rowOff>
    </xdr:from>
    <xdr:ext cx="534377" cy="259045"/>
    <xdr:sp macro="" textlink="">
      <xdr:nvSpPr>
        <xdr:cNvPr id="429" name="テキスト ボックス 428"/>
        <xdr:cNvSpPr txBox="1"/>
      </xdr:nvSpPr>
      <xdr:spPr>
        <a:xfrm>
          <a:off x="8483111" y="1273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19,394</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35702</xdr:rowOff>
    </xdr:from>
    <xdr:to>
      <xdr:col>11</xdr:col>
      <xdr:colOff>358775</xdr:colOff>
      <xdr:row>75</xdr:row>
      <xdr:rowOff>137302</xdr:rowOff>
    </xdr:to>
    <xdr:sp macro="" textlink="">
      <xdr:nvSpPr>
        <xdr:cNvPr id="430" name="円/楕円 429"/>
        <xdr:cNvSpPr/>
      </xdr:nvSpPr>
      <xdr:spPr>
        <a:xfrm>
          <a:off x="7810500" y="1289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153829</xdr:rowOff>
    </xdr:from>
    <xdr:ext cx="534377" cy="259045"/>
    <xdr:sp macro="" textlink="">
      <xdr:nvSpPr>
        <xdr:cNvPr id="431" name="テキスト ボックス 430"/>
        <xdr:cNvSpPr txBox="1"/>
      </xdr:nvSpPr>
      <xdr:spPr>
        <a:xfrm>
          <a:off x="7594111" y="1266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21,379</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12581</xdr:rowOff>
    </xdr:from>
    <xdr:to>
      <xdr:col>10</xdr:col>
      <xdr:colOff>155575</xdr:colOff>
      <xdr:row>75</xdr:row>
      <xdr:rowOff>114181</xdr:rowOff>
    </xdr:to>
    <xdr:sp macro="" textlink="">
      <xdr:nvSpPr>
        <xdr:cNvPr id="432" name="円/楕円 431"/>
        <xdr:cNvSpPr/>
      </xdr:nvSpPr>
      <xdr:spPr>
        <a:xfrm>
          <a:off x="6921500" y="128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130708</xdr:rowOff>
    </xdr:from>
    <xdr:ext cx="534377" cy="259045"/>
    <xdr:sp macro="" textlink="">
      <xdr:nvSpPr>
        <xdr:cNvPr id="433" name="テキスト ボックス 432"/>
        <xdr:cNvSpPr txBox="1"/>
      </xdr:nvSpPr>
      <xdr:spPr>
        <a:xfrm>
          <a:off x="6705111" y="126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105854</xdr:rowOff>
    </xdr:from>
    <xdr:to>
      <xdr:col>15</xdr:col>
      <xdr:colOff>180975</xdr:colOff>
      <xdr:row>95</xdr:row>
      <xdr:rowOff>131902</xdr:rowOff>
    </xdr:to>
    <xdr:cxnSp macro="">
      <xdr:nvCxnSpPr>
        <xdr:cNvPr id="462" name="直線コネクタ 461"/>
        <xdr:cNvCxnSpPr/>
      </xdr:nvCxnSpPr>
      <xdr:spPr>
        <a:xfrm flipV="1">
          <a:off x="9639300" y="16393604"/>
          <a:ext cx="838200" cy="2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40860</xdr:rowOff>
    </xdr:from>
    <xdr:ext cx="534377" cy="259045"/>
    <xdr:sp macro="" textlink="">
      <xdr:nvSpPr>
        <xdr:cNvPr id="463" name="土木費平均値テキスト"/>
        <xdr:cNvSpPr txBox="1"/>
      </xdr:nvSpPr>
      <xdr:spPr>
        <a:xfrm>
          <a:off x="10528300" y="1632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131902</xdr:rowOff>
    </xdr:from>
    <xdr:to>
      <xdr:col>14</xdr:col>
      <xdr:colOff>28575</xdr:colOff>
      <xdr:row>96</xdr:row>
      <xdr:rowOff>81865</xdr:rowOff>
    </xdr:to>
    <xdr:cxnSp macro="">
      <xdr:nvCxnSpPr>
        <xdr:cNvPr id="465" name="直線コネクタ 464"/>
        <xdr:cNvCxnSpPr/>
      </xdr:nvCxnSpPr>
      <xdr:spPr>
        <a:xfrm flipV="1">
          <a:off x="8750300" y="16419652"/>
          <a:ext cx="889000" cy="1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95923</xdr:rowOff>
    </xdr:from>
    <xdr:to>
      <xdr:col>14</xdr:col>
      <xdr:colOff>79375</xdr:colOff>
      <xdr:row>96</xdr:row>
      <xdr:rowOff>26073</xdr:rowOff>
    </xdr:to>
    <xdr:sp macro="" textlink="">
      <xdr:nvSpPr>
        <xdr:cNvPr id="466" name="フローチャート : 判断 465"/>
        <xdr:cNvSpPr/>
      </xdr:nvSpPr>
      <xdr:spPr>
        <a:xfrm>
          <a:off x="9588500" y="163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17200</xdr:rowOff>
    </xdr:from>
    <xdr:ext cx="534377" cy="259045"/>
    <xdr:sp macro="" textlink="">
      <xdr:nvSpPr>
        <xdr:cNvPr id="467" name="テキスト ボックス 466"/>
        <xdr:cNvSpPr txBox="1"/>
      </xdr:nvSpPr>
      <xdr:spPr>
        <a:xfrm>
          <a:off x="9372111" y="1647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45,947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78854</xdr:rowOff>
    </xdr:from>
    <xdr:to>
      <xdr:col>12</xdr:col>
      <xdr:colOff>511175</xdr:colOff>
      <xdr:row>96</xdr:row>
      <xdr:rowOff>81865</xdr:rowOff>
    </xdr:to>
    <xdr:cxnSp macro="">
      <xdr:nvCxnSpPr>
        <xdr:cNvPr id="468" name="直線コネクタ 467"/>
        <xdr:cNvCxnSpPr/>
      </xdr:nvCxnSpPr>
      <xdr:spPr>
        <a:xfrm>
          <a:off x="7861300" y="16538054"/>
          <a:ext cx="889000" cy="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80645</xdr:rowOff>
    </xdr:from>
    <xdr:to>
      <xdr:col>12</xdr:col>
      <xdr:colOff>561975</xdr:colOff>
      <xdr:row>96</xdr:row>
      <xdr:rowOff>10795</xdr:rowOff>
    </xdr:to>
    <xdr:sp macro="" textlink="">
      <xdr:nvSpPr>
        <xdr:cNvPr id="469" name="フローチャート : 判断 468"/>
        <xdr:cNvSpPr/>
      </xdr:nvSpPr>
      <xdr:spPr>
        <a:xfrm>
          <a:off x="8699500" y="163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27322</xdr:rowOff>
    </xdr:from>
    <xdr:ext cx="534377" cy="259045"/>
    <xdr:sp macro="" textlink="">
      <xdr:nvSpPr>
        <xdr:cNvPr id="470" name="テキスト ボックス 469"/>
        <xdr:cNvSpPr txBox="1"/>
      </xdr:nvSpPr>
      <xdr:spPr>
        <a:xfrm>
          <a:off x="8483111" y="161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50964</xdr:rowOff>
    </xdr:from>
    <xdr:to>
      <xdr:col>11</xdr:col>
      <xdr:colOff>307975</xdr:colOff>
      <xdr:row>96</xdr:row>
      <xdr:rowOff>78854</xdr:rowOff>
    </xdr:to>
    <xdr:cxnSp macro="">
      <xdr:nvCxnSpPr>
        <xdr:cNvPr id="471" name="直線コネクタ 470"/>
        <xdr:cNvCxnSpPr/>
      </xdr:nvCxnSpPr>
      <xdr:spPr>
        <a:xfrm>
          <a:off x="6972300" y="16510164"/>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79311</xdr:rowOff>
    </xdr:from>
    <xdr:to>
      <xdr:col>11</xdr:col>
      <xdr:colOff>358775</xdr:colOff>
      <xdr:row>96</xdr:row>
      <xdr:rowOff>9461</xdr:rowOff>
    </xdr:to>
    <xdr:sp macro="" textlink="">
      <xdr:nvSpPr>
        <xdr:cNvPr id="472" name="フローチャート : 判断 471"/>
        <xdr:cNvSpPr/>
      </xdr:nvSpPr>
      <xdr:spPr>
        <a:xfrm>
          <a:off x="7810500" y="1636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25988</xdr:rowOff>
    </xdr:from>
    <xdr:ext cx="534377" cy="259045"/>
    <xdr:sp macro="" textlink="">
      <xdr:nvSpPr>
        <xdr:cNvPr id="473" name="テキスト ボックス 472"/>
        <xdr:cNvSpPr txBox="1"/>
      </xdr:nvSpPr>
      <xdr:spPr>
        <a:xfrm>
          <a:off x="7594111" y="1614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143599</xdr:rowOff>
    </xdr:from>
    <xdr:to>
      <xdr:col>10</xdr:col>
      <xdr:colOff>155575</xdr:colOff>
      <xdr:row>96</xdr:row>
      <xdr:rowOff>73749</xdr:rowOff>
    </xdr:to>
    <xdr:sp macro="" textlink="">
      <xdr:nvSpPr>
        <xdr:cNvPr id="474" name="フローチャート : 判断 473"/>
        <xdr:cNvSpPr/>
      </xdr:nvSpPr>
      <xdr:spPr>
        <a:xfrm>
          <a:off x="6921500" y="1643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90276</xdr:rowOff>
    </xdr:from>
    <xdr:ext cx="534377" cy="259045"/>
    <xdr:sp macro="" textlink="">
      <xdr:nvSpPr>
        <xdr:cNvPr id="475" name="テキスト ボックス 474"/>
        <xdr:cNvSpPr txBox="1"/>
      </xdr:nvSpPr>
      <xdr:spPr>
        <a:xfrm>
          <a:off x="6705111" y="1620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55054</xdr:rowOff>
    </xdr:from>
    <xdr:to>
      <xdr:col>15</xdr:col>
      <xdr:colOff>231775</xdr:colOff>
      <xdr:row>95</xdr:row>
      <xdr:rowOff>156654</xdr:rowOff>
    </xdr:to>
    <xdr:sp macro="" textlink="">
      <xdr:nvSpPr>
        <xdr:cNvPr id="481" name="円/楕円 480"/>
        <xdr:cNvSpPr/>
      </xdr:nvSpPr>
      <xdr:spPr>
        <a:xfrm>
          <a:off x="10426700" y="1634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77931</xdr:rowOff>
    </xdr:from>
    <xdr:ext cx="534377" cy="259045"/>
    <xdr:sp macro="" textlink="">
      <xdr:nvSpPr>
        <xdr:cNvPr id="482" name="土木費該当値テキスト"/>
        <xdr:cNvSpPr txBox="1"/>
      </xdr:nvSpPr>
      <xdr:spPr>
        <a:xfrm>
          <a:off x="10528300" y="1619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49,165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81102</xdr:rowOff>
    </xdr:from>
    <xdr:to>
      <xdr:col>14</xdr:col>
      <xdr:colOff>79375</xdr:colOff>
      <xdr:row>96</xdr:row>
      <xdr:rowOff>11252</xdr:rowOff>
    </xdr:to>
    <xdr:sp macro="" textlink="">
      <xdr:nvSpPr>
        <xdr:cNvPr id="483" name="円/楕円 482"/>
        <xdr:cNvSpPr/>
      </xdr:nvSpPr>
      <xdr:spPr>
        <a:xfrm>
          <a:off x="9588500" y="1636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27779</xdr:rowOff>
    </xdr:from>
    <xdr:ext cx="534377" cy="259045"/>
    <xdr:sp macro="" textlink="">
      <xdr:nvSpPr>
        <xdr:cNvPr id="484" name="テキスト ボックス 483"/>
        <xdr:cNvSpPr txBox="1"/>
      </xdr:nvSpPr>
      <xdr:spPr>
        <a:xfrm>
          <a:off x="9372111" y="161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47,114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31065</xdr:rowOff>
    </xdr:from>
    <xdr:to>
      <xdr:col>12</xdr:col>
      <xdr:colOff>561975</xdr:colOff>
      <xdr:row>96</xdr:row>
      <xdr:rowOff>132665</xdr:rowOff>
    </xdr:to>
    <xdr:sp macro="" textlink="">
      <xdr:nvSpPr>
        <xdr:cNvPr id="485" name="円/楕円 484"/>
        <xdr:cNvSpPr/>
      </xdr:nvSpPr>
      <xdr:spPr>
        <a:xfrm>
          <a:off x="8699500" y="164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123792</xdr:rowOff>
    </xdr:from>
    <xdr:ext cx="534377" cy="259045"/>
    <xdr:sp macro="" textlink="">
      <xdr:nvSpPr>
        <xdr:cNvPr id="486" name="テキスト ボックス 485"/>
        <xdr:cNvSpPr txBox="1"/>
      </xdr:nvSpPr>
      <xdr:spPr>
        <a:xfrm>
          <a:off x="8483111" y="1658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37,554</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28054</xdr:rowOff>
    </xdr:from>
    <xdr:to>
      <xdr:col>11</xdr:col>
      <xdr:colOff>358775</xdr:colOff>
      <xdr:row>96</xdr:row>
      <xdr:rowOff>129654</xdr:rowOff>
    </xdr:to>
    <xdr:sp macro="" textlink="">
      <xdr:nvSpPr>
        <xdr:cNvPr id="487" name="円/楕円 486"/>
        <xdr:cNvSpPr/>
      </xdr:nvSpPr>
      <xdr:spPr>
        <a:xfrm>
          <a:off x="7810500" y="1648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120781</xdr:rowOff>
    </xdr:from>
    <xdr:ext cx="534377" cy="259045"/>
    <xdr:sp macro="" textlink="">
      <xdr:nvSpPr>
        <xdr:cNvPr id="488" name="テキスト ボックス 487"/>
        <xdr:cNvSpPr txBox="1"/>
      </xdr:nvSpPr>
      <xdr:spPr>
        <a:xfrm>
          <a:off x="7594111" y="1657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37,791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164</xdr:rowOff>
    </xdr:from>
    <xdr:to>
      <xdr:col>10</xdr:col>
      <xdr:colOff>155575</xdr:colOff>
      <xdr:row>96</xdr:row>
      <xdr:rowOff>101764</xdr:rowOff>
    </xdr:to>
    <xdr:sp macro="" textlink="">
      <xdr:nvSpPr>
        <xdr:cNvPr id="489" name="円/楕円 488"/>
        <xdr:cNvSpPr/>
      </xdr:nvSpPr>
      <xdr:spPr>
        <a:xfrm>
          <a:off x="6921500" y="1645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92891</xdr:rowOff>
    </xdr:from>
    <xdr:ext cx="534377" cy="259045"/>
    <xdr:sp macro="" textlink="">
      <xdr:nvSpPr>
        <xdr:cNvPr id="490" name="テキスト ボックス 489"/>
        <xdr:cNvSpPr txBox="1"/>
      </xdr:nvSpPr>
      <xdr:spPr>
        <a:xfrm>
          <a:off x="6705111" y="1655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170835</xdr:rowOff>
    </xdr:from>
    <xdr:to>
      <xdr:col>23</xdr:col>
      <xdr:colOff>517525</xdr:colOff>
      <xdr:row>38</xdr:row>
      <xdr:rowOff>98827</xdr:rowOff>
    </xdr:to>
    <xdr:cxnSp macro="">
      <xdr:nvCxnSpPr>
        <xdr:cNvPr id="518" name="直線コネクタ 517"/>
        <xdr:cNvCxnSpPr/>
      </xdr:nvCxnSpPr>
      <xdr:spPr>
        <a:xfrm flipV="1">
          <a:off x="15481300" y="6514485"/>
          <a:ext cx="838200" cy="9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70583</xdr:rowOff>
    </xdr:from>
    <xdr:ext cx="534377" cy="259045"/>
    <xdr:sp macro="" textlink="">
      <xdr:nvSpPr>
        <xdr:cNvPr id="519" name="消防費平均値テキスト"/>
        <xdr:cNvSpPr txBox="1"/>
      </xdr:nvSpPr>
      <xdr:spPr>
        <a:xfrm>
          <a:off x="16370300" y="607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158765</xdr:rowOff>
    </xdr:from>
    <xdr:to>
      <xdr:col>22</xdr:col>
      <xdr:colOff>365125</xdr:colOff>
      <xdr:row>38</xdr:row>
      <xdr:rowOff>98827</xdr:rowOff>
    </xdr:to>
    <xdr:cxnSp macro="">
      <xdr:nvCxnSpPr>
        <xdr:cNvPr id="521" name="直線コネクタ 520"/>
        <xdr:cNvCxnSpPr/>
      </xdr:nvCxnSpPr>
      <xdr:spPr>
        <a:xfrm>
          <a:off x="14592300" y="5988065"/>
          <a:ext cx="889000" cy="62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102159</xdr:rowOff>
    </xdr:from>
    <xdr:to>
      <xdr:col>22</xdr:col>
      <xdr:colOff>415925</xdr:colOff>
      <xdr:row>36</xdr:row>
      <xdr:rowOff>32309</xdr:rowOff>
    </xdr:to>
    <xdr:sp macro="" textlink="">
      <xdr:nvSpPr>
        <xdr:cNvPr id="522" name="フローチャート : 判断 521"/>
        <xdr:cNvSpPr/>
      </xdr:nvSpPr>
      <xdr:spPr>
        <a:xfrm>
          <a:off x="15430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48836</xdr:rowOff>
    </xdr:from>
    <xdr:ext cx="534377" cy="259045"/>
    <xdr:sp macro="" textlink="">
      <xdr:nvSpPr>
        <xdr:cNvPr id="523" name="テキスト ボックス 522"/>
        <xdr:cNvSpPr txBox="1"/>
      </xdr:nvSpPr>
      <xdr:spPr>
        <a:xfrm>
          <a:off x="15214111" y="58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20,960</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158765</xdr:rowOff>
    </xdr:from>
    <xdr:to>
      <xdr:col>21</xdr:col>
      <xdr:colOff>161925</xdr:colOff>
      <xdr:row>37</xdr:row>
      <xdr:rowOff>50409</xdr:rowOff>
    </xdr:to>
    <xdr:cxnSp macro="">
      <xdr:nvCxnSpPr>
        <xdr:cNvPr id="524" name="直線コネクタ 523"/>
        <xdr:cNvCxnSpPr/>
      </xdr:nvCxnSpPr>
      <xdr:spPr>
        <a:xfrm flipV="1">
          <a:off x="13703300" y="5988065"/>
          <a:ext cx="889000" cy="40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151719</xdr:rowOff>
    </xdr:from>
    <xdr:to>
      <xdr:col>21</xdr:col>
      <xdr:colOff>212725</xdr:colOff>
      <xdr:row>36</xdr:row>
      <xdr:rowOff>81869</xdr:rowOff>
    </xdr:to>
    <xdr:sp macro="" textlink="">
      <xdr:nvSpPr>
        <xdr:cNvPr id="525" name="フローチャート : 判断 524"/>
        <xdr:cNvSpPr/>
      </xdr:nvSpPr>
      <xdr:spPr>
        <a:xfrm>
          <a:off x="14541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72996</xdr:rowOff>
    </xdr:from>
    <xdr:ext cx="534377" cy="259045"/>
    <xdr:sp macro="" textlink="">
      <xdr:nvSpPr>
        <xdr:cNvPr id="526" name="テキスト ボックス 525"/>
        <xdr:cNvSpPr txBox="1"/>
      </xdr:nvSpPr>
      <xdr:spPr>
        <a:xfrm>
          <a:off x="14325111" y="62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119583</xdr:rowOff>
    </xdr:from>
    <xdr:to>
      <xdr:col>19</xdr:col>
      <xdr:colOff>644525</xdr:colOff>
      <xdr:row>37</xdr:row>
      <xdr:rowOff>50409</xdr:rowOff>
    </xdr:to>
    <xdr:cxnSp macro="">
      <xdr:nvCxnSpPr>
        <xdr:cNvPr id="527" name="直線コネクタ 526"/>
        <xdr:cNvCxnSpPr/>
      </xdr:nvCxnSpPr>
      <xdr:spPr>
        <a:xfrm>
          <a:off x="12814300" y="6291783"/>
          <a:ext cx="889000" cy="10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61697</xdr:rowOff>
    </xdr:from>
    <xdr:to>
      <xdr:col>20</xdr:col>
      <xdr:colOff>9525</xdr:colOff>
      <xdr:row>36</xdr:row>
      <xdr:rowOff>163297</xdr:rowOff>
    </xdr:to>
    <xdr:sp macro="" textlink="">
      <xdr:nvSpPr>
        <xdr:cNvPr id="528" name="フローチャート : 判断 527"/>
        <xdr:cNvSpPr/>
      </xdr:nvSpPr>
      <xdr:spPr>
        <a:xfrm>
          <a:off x="13652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8374</xdr:rowOff>
    </xdr:from>
    <xdr:ext cx="534377" cy="259045"/>
    <xdr:sp macro="" textlink="">
      <xdr:nvSpPr>
        <xdr:cNvPr id="529" name="テキスト ボックス 528"/>
        <xdr:cNvSpPr txBox="1"/>
      </xdr:nvSpPr>
      <xdr:spPr>
        <a:xfrm>
          <a:off x="13436111" y="60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135763</xdr:rowOff>
    </xdr:from>
    <xdr:to>
      <xdr:col>18</xdr:col>
      <xdr:colOff>492125</xdr:colOff>
      <xdr:row>37</xdr:row>
      <xdr:rowOff>65913</xdr:rowOff>
    </xdr:to>
    <xdr:sp macro="" textlink="">
      <xdr:nvSpPr>
        <xdr:cNvPr id="530" name="フローチャート : 判断 529"/>
        <xdr:cNvSpPr/>
      </xdr:nvSpPr>
      <xdr:spPr>
        <a:xfrm>
          <a:off x="12763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57040</xdr:rowOff>
    </xdr:from>
    <xdr:ext cx="534377" cy="259045"/>
    <xdr:sp macro="" textlink="">
      <xdr:nvSpPr>
        <xdr:cNvPr id="531" name="テキスト ボックス 530"/>
        <xdr:cNvSpPr txBox="1"/>
      </xdr:nvSpPr>
      <xdr:spPr>
        <a:xfrm>
          <a:off x="12547111" y="64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120035</xdr:rowOff>
    </xdr:from>
    <xdr:to>
      <xdr:col>23</xdr:col>
      <xdr:colOff>568325</xdr:colOff>
      <xdr:row>38</xdr:row>
      <xdr:rowOff>50185</xdr:rowOff>
    </xdr:to>
    <xdr:sp macro="" textlink="">
      <xdr:nvSpPr>
        <xdr:cNvPr id="537" name="円/楕円 536"/>
        <xdr:cNvSpPr/>
      </xdr:nvSpPr>
      <xdr:spPr>
        <a:xfrm>
          <a:off x="16268700" y="646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98462</xdr:rowOff>
    </xdr:from>
    <xdr:ext cx="534377" cy="259045"/>
    <xdr:sp macro="" textlink="">
      <xdr:nvSpPr>
        <xdr:cNvPr id="538" name="消防費該当値テキスト"/>
        <xdr:cNvSpPr txBox="1"/>
      </xdr:nvSpPr>
      <xdr:spPr>
        <a:xfrm>
          <a:off x="16370300" y="644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13,069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48027</xdr:rowOff>
    </xdr:from>
    <xdr:to>
      <xdr:col>22</xdr:col>
      <xdr:colOff>415925</xdr:colOff>
      <xdr:row>38</xdr:row>
      <xdr:rowOff>149627</xdr:rowOff>
    </xdr:to>
    <xdr:sp macro="" textlink="">
      <xdr:nvSpPr>
        <xdr:cNvPr id="539" name="円/楕円 538"/>
        <xdr:cNvSpPr/>
      </xdr:nvSpPr>
      <xdr:spPr>
        <a:xfrm>
          <a:off x="15430500" y="65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140754</xdr:rowOff>
    </xdr:from>
    <xdr:ext cx="534377" cy="259045"/>
    <xdr:sp macro="" textlink="">
      <xdr:nvSpPr>
        <xdr:cNvPr id="540" name="テキスト ボックス 539"/>
        <xdr:cNvSpPr txBox="1"/>
      </xdr:nvSpPr>
      <xdr:spPr>
        <a:xfrm>
          <a:off x="15214111" y="66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10,894</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107965</xdr:rowOff>
    </xdr:from>
    <xdr:to>
      <xdr:col>21</xdr:col>
      <xdr:colOff>212725</xdr:colOff>
      <xdr:row>35</xdr:row>
      <xdr:rowOff>38115</xdr:rowOff>
    </xdr:to>
    <xdr:sp macro="" textlink="">
      <xdr:nvSpPr>
        <xdr:cNvPr id="541" name="円/楕円 540"/>
        <xdr:cNvSpPr/>
      </xdr:nvSpPr>
      <xdr:spPr>
        <a:xfrm>
          <a:off x="14541500" y="593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54642</xdr:rowOff>
    </xdr:from>
    <xdr:ext cx="534377" cy="259045"/>
    <xdr:sp macro="" textlink="">
      <xdr:nvSpPr>
        <xdr:cNvPr id="542" name="テキスト ボックス 541"/>
        <xdr:cNvSpPr txBox="1"/>
      </xdr:nvSpPr>
      <xdr:spPr>
        <a:xfrm>
          <a:off x="14325111" y="571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171059</xdr:rowOff>
    </xdr:from>
    <xdr:to>
      <xdr:col>20</xdr:col>
      <xdr:colOff>9525</xdr:colOff>
      <xdr:row>37</xdr:row>
      <xdr:rowOff>101209</xdr:rowOff>
    </xdr:to>
    <xdr:sp macro="" textlink="">
      <xdr:nvSpPr>
        <xdr:cNvPr id="543" name="円/楕円 542"/>
        <xdr:cNvSpPr/>
      </xdr:nvSpPr>
      <xdr:spPr>
        <a:xfrm>
          <a:off x="13652500" y="634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92336</xdr:rowOff>
    </xdr:from>
    <xdr:ext cx="534377" cy="259045"/>
    <xdr:sp macro="" textlink="">
      <xdr:nvSpPr>
        <xdr:cNvPr id="544" name="テキスト ボックス 543"/>
        <xdr:cNvSpPr txBox="1"/>
      </xdr:nvSpPr>
      <xdr:spPr>
        <a:xfrm>
          <a:off x="13436111" y="6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68783</xdr:rowOff>
    </xdr:from>
    <xdr:to>
      <xdr:col>18</xdr:col>
      <xdr:colOff>492125</xdr:colOff>
      <xdr:row>36</xdr:row>
      <xdr:rowOff>170383</xdr:rowOff>
    </xdr:to>
    <xdr:sp macro="" textlink="">
      <xdr:nvSpPr>
        <xdr:cNvPr id="545" name="円/楕円 544"/>
        <xdr:cNvSpPr/>
      </xdr:nvSpPr>
      <xdr:spPr>
        <a:xfrm>
          <a:off x="12763500" y="62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15460</xdr:rowOff>
    </xdr:from>
    <xdr:ext cx="534377" cy="259045"/>
    <xdr:sp macro="" textlink="">
      <xdr:nvSpPr>
        <xdr:cNvPr id="546" name="テキスト ボックス 545"/>
        <xdr:cNvSpPr txBox="1"/>
      </xdr:nvSpPr>
      <xdr:spPr>
        <a:xfrm>
          <a:off x="12547111" y="601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115068</xdr:rowOff>
    </xdr:from>
    <xdr:to>
      <xdr:col>23</xdr:col>
      <xdr:colOff>517525</xdr:colOff>
      <xdr:row>55</xdr:row>
      <xdr:rowOff>125146</xdr:rowOff>
    </xdr:to>
    <xdr:cxnSp macro="">
      <xdr:nvCxnSpPr>
        <xdr:cNvPr id="576" name="直線コネクタ 575"/>
        <xdr:cNvCxnSpPr/>
      </xdr:nvCxnSpPr>
      <xdr:spPr>
        <a:xfrm flipV="1">
          <a:off x="15481300" y="9544818"/>
          <a:ext cx="838200" cy="1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100131</xdr:rowOff>
    </xdr:from>
    <xdr:ext cx="534377" cy="259045"/>
    <xdr:sp macro="" textlink="">
      <xdr:nvSpPr>
        <xdr:cNvPr id="577" name="教育費平均値テキスト"/>
        <xdr:cNvSpPr txBox="1"/>
      </xdr:nvSpPr>
      <xdr:spPr>
        <a:xfrm>
          <a:off x="16370300" y="9529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125146</xdr:rowOff>
    </xdr:from>
    <xdr:to>
      <xdr:col>22</xdr:col>
      <xdr:colOff>365125</xdr:colOff>
      <xdr:row>56</xdr:row>
      <xdr:rowOff>134214</xdr:rowOff>
    </xdr:to>
    <xdr:cxnSp macro="">
      <xdr:nvCxnSpPr>
        <xdr:cNvPr id="579" name="直線コネクタ 578"/>
        <xdr:cNvCxnSpPr/>
      </xdr:nvCxnSpPr>
      <xdr:spPr>
        <a:xfrm flipV="1">
          <a:off x="14592300" y="9554896"/>
          <a:ext cx="889000" cy="18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97625</xdr:rowOff>
    </xdr:from>
    <xdr:to>
      <xdr:col>22</xdr:col>
      <xdr:colOff>415925</xdr:colOff>
      <xdr:row>55</xdr:row>
      <xdr:rowOff>27775</xdr:rowOff>
    </xdr:to>
    <xdr:sp macro="" textlink="">
      <xdr:nvSpPr>
        <xdr:cNvPr id="580" name="フローチャート : 判断 579"/>
        <xdr:cNvSpPr/>
      </xdr:nvSpPr>
      <xdr:spPr>
        <a:xfrm>
          <a:off x="15430500" y="93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44302</xdr:rowOff>
    </xdr:from>
    <xdr:ext cx="534377" cy="259045"/>
    <xdr:sp macro="" textlink="">
      <xdr:nvSpPr>
        <xdr:cNvPr id="581" name="テキスト ボックス 580"/>
        <xdr:cNvSpPr txBox="1"/>
      </xdr:nvSpPr>
      <xdr:spPr>
        <a:xfrm>
          <a:off x="15214111" y="913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59,542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58775</xdr:rowOff>
    </xdr:from>
    <xdr:to>
      <xdr:col>21</xdr:col>
      <xdr:colOff>161925</xdr:colOff>
      <xdr:row>56</xdr:row>
      <xdr:rowOff>134214</xdr:rowOff>
    </xdr:to>
    <xdr:cxnSp macro="">
      <xdr:nvCxnSpPr>
        <xdr:cNvPr id="582" name="直線コネクタ 581"/>
        <xdr:cNvCxnSpPr/>
      </xdr:nvCxnSpPr>
      <xdr:spPr>
        <a:xfrm>
          <a:off x="13703300" y="9488525"/>
          <a:ext cx="889000" cy="24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43980</xdr:rowOff>
    </xdr:from>
    <xdr:to>
      <xdr:col>21</xdr:col>
      <xdr:colOff>212725</xdr:colOff>
      <xdr:row>55</xdr:row>
      <xdr:rowOff>145580</xdr:rowOff>
    </xdr:to>
    <xdr:sp macro="" textlink="">
      <xdr:nvSpPr>
        <xdr:cNvPr id="583" name="フローチャート : 判断 582"/>
        <xdr:cNvSpPr/>
      </xdr:nvSpPr>
      <xdr:spPr>
        <a:xfrm>
          <a:off x="14541500" y="947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162107</xdr:rowOff>
    </xdr:from>
    <xdr:ext cx="534377" cy="259045"/>
    <xdr:sp macro="" textlink="">
      <xdr:nvSpPr>
        <xdr:cNvPr id="584" name="テキスト ボックス 583"/>
        <xdr:cNvSpPr txBox="1"/>
      </xdr:nvSpPr>
      <xdr:spPr>
        <a:xfrm>
          <a:off x="14325111" y="924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58775</xdr:rowOff>
    </xdr:from>
    <xdr:to>
      <xdr:col>19</xdr:col>
      <xdr:colOff>644525</xdr:colOff>
      <xdr:row>55</xdr:row>
      <xdr:rowOff>151473</xdr:rowOff>
    </xdr:to>
    <xdr:cxnSp macro="">
      <xdr:nvCxnSpPr>
        <xdr:cNvPr id="585" name="直線コネクタ 584"/>
        <xdr:cNvCxnSpPr/>
      </xdr:nvCxnSpPr>
      <xdr:spPr>
        <a:xfrm flipV="1">
          <a:off x="12814300" y="9488525"/>
          <a:ext cx="889000" cy="9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42513</xdr:rowOff>
    </xdr:from>
    <xdr:to>
      <xdr:col>20</xdr:col>
      <xdr:colOff>9525</xdr:colOff>
      <xdr:row>55</xdr:row>
      <xdr:rowOff>144113</xdr:rowOff>
    </xdr:to>
    <xdr:sp macro="" textlink="">
      <xdr:nvSpPr>
        <xdr:cNvPr id="586" name="フローチャート : 判断 585"/>
        <xdr:cNvSpPr/>
      </xdr:nvSpPr>
      <xdr:spPr>
        <a:xfrm>
          <a:off x="13652500" y="947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135240</xdr:rowOff>
    </xdr:from>
    <xdr:ext cx="534377" cy="259045"/>
    <xdr:sp macro="" textlink="">
      <xdr:nvSpPr>
        <xdr:cNvPr id="587" name="テキスト ボックス 586"/>
        <xdr:cNvSpPr txBox="1"/>
      </xdr:nvSpPr>
      <xdr:spPr>
        <a:xfrm>
          <a:off x="13436111" y="956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135230</xdr:rowOff>
    </xdr:from>
    <xdr:to>
      <xdr:col>18</xdr:col>
      <xdr:colOff>492125</xdr:colOff>
      <xdr:row>56</xdr:row>
      <xdr:rowOff>65380</xdr:rowOff>
    </xdr:to>
    <xdr:sp macro="" textlink="">
      <xdr:nvSpPr>
        <xdr:cNvPr id="588" name="フローチャート : 判断 587"/>
        <xdr:cNvSpPr/>
      </xdr:nvSpPr>
      <xdr:spPr>
        <a:xfrm>
          <a:off x="12763500" y="95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56507</xdr:rowOff>
    </xdr:from>
    <xdr:ext cx="534377" cy="259045"/>
    <xdr:sp macro="" textlink="">
      <xdr:nvSpPr>
        <xdr:cNvPr id="589" name="テキスト ボックス 588"/>
        <xdr:cNvSpPr txBox="1"/>
      </xdr:nvSpPr>
      <xdr:spPr>
        <a:xfrm>
          <a:off x="12547111" y="965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64268</xdr:rowOff>
    </xdr:from>
    <xdr:to>
      <xdr:col>23</xdr:col>
      <xdr:colOff>568325</xdr:colOff>
      <xdr:row>55</xdr:row>
      <xdr:rowOff>165868</xdr:rowOff>
    </xdr:to>
    <xdr:sp macro="" textlink="">
      <xdr:nvSpPr>
        <xdr:cNvPr id="595" name="円/楕円 594"/>
        <xdr:cNvSpPr/>
      </xdr:nvSpPr>
      <xdr:spPr>
        <a:xfrm>
          <a:off x="16268700" y="949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87145</xdr:rowOff>
    </xdr:from>
    <xdr:ext cx="534377" cy="259045"/>
    <xdr:sp macro="" textlink="">
      <xdr:nvSpPr>
        <xdr:cNvPr id="596" name="教育費該当値テキスト"/>
        <xdr:cNvSpPr txBox="1"/>
      </xdr:nvSpPr>
      <xdr:spPr>
        <a:xfrm>
          <a:off x="16370300" y="934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52,293</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74346</xdr:rowOff>
    </xdr:from>
    <xdr:to>
      <xdr:col>22</xdr:col>
      <xdr:colOff>415925</xdr:colOff>
      <xdr:row>56</xdr:row>
      <xdr:rowOff>4496</xdr:rowOff>
    </xdr:to>
    <xdr:sp macro="" textlink="">
      <xdr:nvSpPr>
        <xdr:cNvPr id="597" name="円/楕円 596"/>
        <xdr:cNvSpPr/>
      </xdr:nvSpPr>
      <xdr:spPr>
        <a:xfrm>
          <a:off x="15430500" y="950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167073</xdr:rowOff>
    </xdr:from>
    <xdr:ext cx="534377" cy="259045"/>
    <xdr:sp macro="" textlink="">
      <xdr:nvSpPr>
        <xdr:cNvPr id="598" name="テキスト ボックス 597"/>
        <xdr:cNvSpPr txBox="1"/>
      </xdr:nvSpPr>
      <xdr:spPr>
        <a:xfrm>
          <a:off x="15214111" y="9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51,764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83414</xdr:rowOff>
    </xdr:from>
    <xdr:to>
      <xdr:col>21</xdr:col>
      <xdr:colOff>212725</xdr:colOff>
      <xdr:row>57</xdr:row>
      <xdr:rowOff>13564</xdr:rowOff>
    </xdr:to>
    <xdr:sp macro="" textlink="">
      <xdr:nvSpPr>
        <xdr:cNvPr id="599" name="円/楕円 598"/>
        <xdr:cNvSpPr/>
      </xdr:nvSpPr>
      <xdr:spPr>
        <a:xfrm>
          <a:off x="14541500" y="96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4691</xdr:rowOff>
    </xdr:from>
    <xdr:ext cx="534377" cy="259045"/>
    <xdr:sp macro="" textlink="">
      <xdr:nvSpPr>
        <xdr:cNvPr id="600" name="テキスト ボックス 599"/>
        <xdr:cNvSpPr txBox="1"/>
      </xdr:nvSpPr>
      <xdr:spPr>
        <a:xfrm>
          <a:off x="14325111" y="97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7975</xdr:rowOff>
    </xdr:from>
    <xdr:to>
      <xdr:col>20</xdr:col>
      <xdr:colOff>9525</xdr:colOff>
      <xdr:row>55</xdr:row>
      <xdr:rowOff>109575</xdr:rowOff>
    </xdr:to>
    <xdr:sp macro="" textlink="">
      <xdr:nvSpPr>
        <xdr:cNvPr id="601" name="円/楕円 600"/>
        <xdr:cNvSpPr/>
      </xdr:nvSpPr>
      <xdr:spPr>
        <a:xfrm>
          <a:off x="13652500" y="94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126102</xdr:rowOff>
    </xdr:from>
    <xdr:ext cx="534377" cy="259045"/>
    <xdr:sp macro="" textlink="">
      <xdr:nvSpPr>
        <xdr:cNvPr id="602" name="テキスト ボックス 601"/>
        <xdr:cNvSpPr txBox="1"/>
      </xdr:nvSpPr>
      <xdr:spPr>
        <a:xfrm>
          <a:off x="13436111" y="921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55,248</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100673</xdr:rowOff>
    </xdr:from>
    <xdr:to>
      <xdr:col>18</xdr:col>
      <xdr:colOff>492125</xdr:colOff>
      <xdr:row>56</xdr:row>
      <xdr:rowOff>30823</xdr:rowOff>
    </xdr:to>
    <xdr:sp macro="" textlink="">
      <xdr:nvSpPr>
        <xdr:cNvPr id="603" name="円/楕円 602"/>
        <xdr:cNvSpPr/>
      </xdr:nvSpPr>
      <xdr:spPr>
        <a:xfrm>
          <a:off x="12763500" y="953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47350</xdr:rowOff>
    </xdr:from>
    <xdr:ext cx="534377" cy="259045"/>
    <xdr:sp macro="" textlink="">
      <xdr:nvSpPr>
        <xdr:cNvPr id="604" name="テキスト ボックス 603"/>
        <xdr:cNvSpPr txBox="1"/>
      </xdr:nvSpPr>
      <xdr:spPr>
        <a:xfrm>
          <a:off x="12547111" y="930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50,382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6" name="直線コネクタ 625"/>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9"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0" name="直線コネクタ 629"/>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137117</xdr:rowOff>
    </xdr:from>
    <xdr:to>
      <xdr:col>23</xdr:col>
      <xdr:colOff>517525</xdr:colOff>
      <xdr:row>78</xdr:row>
      <xdr:rowOff>137300</xdr:rowOff>
    </xdr:to>
    <xdr:cxnSp macro="">
      <xdr:nvCxnSpPr>
        <xdr:cNvPr id="631" name="直線コネクタ 630"/>
        <xdr:cNvCxnSpPr/>
      </xdr:nvCxnSpPr>
      <xdr:spPr>
        <a:xfrm>
          <a:off x="15481300" y="13510217"/>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2"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3" name="フローチャート : 判断 632"/>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132637</xdr:rowOff>
    </xdr:from>
    <xdr:to>
      <xdr:col>22</xdr:col>
      <xdr:colOff>365125</xdr:colOff>
      <xdr:row>78</xdr:row>
      <xdr:rowOff>137117</xdr:rowOff>
    </xdr:to>
    <xdr:cxnSp macro="">
      <xdr:nvCxnSpPr>
        <xdr:cNvPr id="634" name="直線コネクタ 633"/>
        <xdr:cNvCxnSpPr/>
      </xdr:nvCxnSpPr>
      <xdr:spPr>
        <a:xfrm>
          <a:off x="14592300" y="13505737"/>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125361</xdr:rowOff>
    </xdr:from>
    <xdr:to>
      <xdr:col>22</xdr:col>
      <xdr:colOff>415925</xdr:colOff>
      <xdr:row>78</xdr:row>
      <xdr:rowOff>55511</xdr:rowOff>
    </xdr:to>
    <xdr:sp macro="" textlink="">
      <xdr:nvSpPr>
        <xdr:cNvPr id="635" name="フローチャート : 判断 634"/>
        <xdr:cNvSpPr/>
      </xdr:nvSpPr>
      <xdr:spPr>
        <a:xfrm>
          <a:off x="15430500" y="1332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72038</xdr:rowOff>
    </xdr:from>
    <xdr:ext cx="469744" cy="259045"/>
    <xdr:sp macro="" textlink="">
      <xdr:nvSpPr>
        <xdr:cNvPr id="636" name="テキスト ボックス 635"/>
        <xdr:cNvSpPr txBox="1"/>
      </xdr:nvSpPr>
      <xdr:spPr>
        <a:xfrm>
          <a:off x="15246427" y="1310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132637</xdr:rowOff>
    </xdr:from>
    <xdr:to>
      <xdr:col>21</xdr:col>
      <xdr:colOff>161925</xdr:colOff>
      <xdr:row>78</xdr:row>
      <xdr:rowOff>135630</xdr:rowOff>
    </xdr:to>
    <xdr:cxnSp macro="">
      <xdr:nvCxnSpPr>
        <xdr:cNvPr id="637" name="直線コネクタ 636"/>
        <xdr:cNvCxnSpPr/>
      </xdr:nvCxnSpPr>
      <xdr:spPr>
        <a:xfrm flipV="1">
          <a:off x="13703300" y="13505737"/>
          <a:ext cx="889000" cy="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162463</xdr:rowOff>
    </xdr:from>
    <xdr:to>
      <xdr:col>21</xdr:col>
      <xdr:colOff>212725</xdr:colOff>
      <xdr:row>78</xdr:row>
      <xdr:rowOff>92613</xdr:rowOff>
    </xdr:to>
    <xdr:sp macro="" textlink="">
      <xdr:nvSpPr>
        <xdr:cNvPr id="638" name="フローチャート : 判断 637"/>
        <xdr:cNvSpPr/>
      </xdr:nvSpPr>
      <xdr:spPr>
        <a:xfrm>
          <a:off x="14541500" y="1336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109140</xdr:rowOff>
    </xdr:from>
    <xdr:ext cx="469744" cy="259045"/>
    <xdr:sp macro="" textlink="">
      <xdr:nvSpPr>
        <xdr:cNvPr id="639" name="テキスト ボックス 638"/>
        <xdr:cNvSpPr txBox="1"/>
      </xdr:nvSpPr>
      <xdr:spPr>
        <a:xfrm>
          <a:off x="14357427" y="1313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124910</xdr:rowOff>
    </xdr:from>
    <xdr:to>
      <xdr:col>19</xdr:col>
      <xdr:colOff>644525</xdr:colOff>
      <xdr:row>78</xdr:row>
      <xdr:rowOff>135630</xdr:rowOff>
    </xdr:to>
    <xdr:cxnSp macro="">
      <xdr:nvCxnSpPr>
        <xdr:cNvPr id="640" name="直線コネクタ 639"/>
        <xdr:cNvCxnSpPr/>
      </xdr:nvCxnSpPr>
      <xdr:spPr>
        <a:xfrm>
          <a:off x="12814300" y="13498010"/>
          <a:ext cx="889000" cy="1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76029</xdr:rowOff>
    </xdr:from>
    <xdr:to>
      <xdr:col>20</xdr:col>
      <xdr:colOff>9525</xdr:colOff>
      <xdr:row>78</xdr:row>
      <xdr:rowOff>6179</xdr:rowOff>
    </xdr:to>
    <xdr:sp macro="" textlink="">
      <xdr:nvSpPr>
        <xdr:cNvPr id="641" name="フローチャート : 判断 640"/>
        <xdr:cNvSpPr/>
      </xdr:nvSpPr>
      <xdr:spPr>
        <a:xfrm>
          <a:off x="13652500" y="1327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22706</xdr:rowOff>
    </xdr:from>
    <xdr:ext cx="469744" cy="259045"/>
    <xdr:sp macro="" textlink="">
      <xdr:nvSpPr>
        <xdr:cNvPr id="642" name="テキスト ボックス 641"/>
        <xdr:cNvSpPr txBox="1"/>
      </xdr:nvSpPr>
      <xdr:spPr>
        <a:xfrm>
          <a:off x="13468427" y="1305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77425</xdr:rowOff>
    </xdr:from>
    <xdr:to>
      <xdr:col>18</xdr:col>
      <xdr:colOff>492125</xdr:colOff>
      <xdr:row>78</xdr:row>
      <xdr:rowOff>7575</xdr:rowOff>
    </xdr:to>
    <xdr:sp macro="" textlink="">
      <xdr:nvSpPr>
        <xdr:cNvPr id="643" name="フローチャート : 判断 642"/>
        <xdr:cNvSpPr/>
      </xdr:nvSpPr>
      <xdr:spPr>
        <a:xfrm>
          <a:off x="127635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24102</xdr:rowOff>
    </xdr:from>
    <xdr:ext cx="469744" cy="259045"/>
    <xdr:sp macro="" textlink="">
      <xdr:nvSpPr>
        <xdr:cNvPr id="644" name="テキスト ボックス 643"/>
        <xdr:cNvSpPr txBox="1"/>
      </xdr:nvSpPr>
      <xdr:spPr>
        <a:xfrm>
          <a:off x="12579427" y="1305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86500</xdr:rowOff>
    </xdr:from>
    <xdr:to>
      <xdr:col>23</xdr:col>
      <xdr:colOff>568325</xdr:colOff>
      <xdr:row>79</xdr:row>
      <xdr:rowOff>16650</xdr:rowOff>
    </xdr:to>
    <xdr:sp macro="" textlink="">
      <xdr:nvSpPr>
        <xdr:cNvPr id="650" name="円/楕円 649"/>
        <xdr:cNvSpPr/>
      </xdr:nvSpPr>
      <xdr:spPr>
        <a:xfrm>
          <a:off x="16268700" y="134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9629</xdr:rowOff>
    </xdr:from>
    <xdr:ext cx="378565" cy="259045"/>
    <xdr:sp macro="" textlink="">
      <xdr:nvSpPr>
        <xdr:cNvPr id="651" name="災害復旧費該当値テキスト"/>
        <xdr:cNvSpPr txBox="1"/>
      </xdr:nvSpPr>
      <xdr:spPr>
        <a:xfrm>
          <a:off x="16370300" y="1338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86317</xdr:rowOff>
    </xdr:from>
    <xdr:to>
      <xdr:col>22</xdr:col>
      <xdr:colOff>415925</xdr:colOff>
      <xdr:row>79</xdr:row>
      <xdr:rowOff>16467</xdr:rowOff>
    </xdr:to>
    <xdr:sp macro="" textlink="">
      <xdr:nvSpPr>
        <xdr:cNvPr id="652" name="円/楕円 651"/>
        <xdr:cNvSpPr/>
      </xdr:nvSpPr>
      <xdr:spPr>
        <a:xfrm>
          <a:off x="15430500" y="1345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7594</xdr:rowOff>
    </xdr:from>
    <xdr:ext cx="378565" cy="259045"/>
    <xdr:sp macro="" textlink="">
      <xdr:nvSpPr>
        <xdr:cNvPr id="653" name="テキスト ボックス 652"/>
        <xdr:cNvSpPr txBox="1"/>
      </xdr:nvSpPr>
      <xdr:spPr>
        <a:xfrm>
          <a:off x="15292017" y="13552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81837</xdr:rowOff>
    </xdr:from>
    <xdr:to>
      <xdr:col>21</xdr:col>
      <xdr:colOff>212725</xdr:colOff>
      <xdr:row>79</xdr:row>
      <xdr:rowOff>11987</xdr:rowOff>
    </xdr:to>
    <xdr:sp macro="" textlink="">
      <xdr:nvSpPr>
        <xdr:cNvPr id="654" name="円/楕円 653"/>
        <xdr:cNvSpPr/>
      </xdr:nvSpPr>
      <xdr:spPr>
        <a:xfrm>
          <a:off x="14541500" y="1345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3114</xdr:rowOff>
    </xdr:from>
    <xdr:ext cx="378565" cy="259045"/>
    <xdr:sp macro="" textlink="">
      <xdr:nvSpPr>
        <xdr:cNvPr id="655" name="テキスト ボックス 654"/>
        <xdr:cNvSpPr txBox="1"/>
      </xdr:nvSpPr>
      <xdr:spPr>
        <a:xfrm>
          <a:off x="14403017" y="13547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84830</xdr:rowOff>
    </xdr:from>
    <xdr:to>
      <xdr:col>20</xdr:col>
      <xdr:colOff>9525</xdr:colOff>
      <xdr:row>79</xdr:row>
      <xdr:rowOff>14980</xdr:rowOff>
    </xdr:to>
    <xdr:sp macro="" textlink="">
      <xdr:nvSpPr>
        <xdr:cNvPr id="656" name="円/楕円 655"/>
        <xdr:cNvSpPr/>
      </xdr:nvSpPr>
      <xdr:spPr>
        <a:xfrm>
          <a:off x="13652500" y="134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6107</xdr:rowOff>
    </xdr:from>
    <xdr:ext cx="378565" cy="259045"/>
    <xdr:sp macro="" textlink="">
      <xdr:nvSpPr>
        <xdr:cNvPr id="657" name="テキスト ボックス 656"/>
        <xdr:cNvSpPr txBox="1"/>
      </xdr:nvSpPr>
      <xdr:spPr>
        <a:xfrm>
          <a:off x="13514017" y="13550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74110</xdr:rowOff>
    </xdr:from>
    <xdr:to>
      <xdr:col>18</xdr:col>
      <xdr:colOff>492125</xdr:colOff>
      <xdr:row>79</xdr:row>
      <xdr:rowOff>4260</xdr:rowOff>
    </xdr:to>
    <xdr:sp macro="" textlink="">
      <xdr:nvSpPr>
        <xdr:cNvPr id="658" name="円/楕円 657"/>
        <xdr:cNvSpPr/>
      </xdr:nvSpPr>
      <xdr:spPr>
        <a:xfrm>
          <a:off x="12763500" y="1344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166837</xdr:rowOff>
    </xdr:from>
    <xdr:ext cx="378565" cy="259045"/>
    <xdr:sp macro="" textlink="">
      <xdr:nvSpPr>
        <xdr:cNvPr id="659" name="テキスト ボックス 658"/>
        <xdr:cNvSpPr txBox="1"/>
      </xdr:nvSpPr>
      <xdr:spPr>
        <a:xfrm>
          <a:off x="12625017" y="13539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3" name="直線コネクタ 682"/>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4"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5" name="直線コネクタ 684"/>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6"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7" name="直線コネクタ 686"/>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8623</xdr:rowOff>
    </xdr:from>
    <xdr:to>
      <xdr:col>23</xdr:col>
      <xdr:colOff>517525</xdr:colOff>
      <xdr:row>94</xdr:row>
      <xdr:rowOff>141618</xdr:rowOff>
    </xdr:to>
    <xdr:cxnSp macro="">
      <xdr:nvCxnSpPr>
        <xdr:cNvPr id="688" name="直線コネクタ 687"/>
        <xdr:cNvCxnSpPr/>
      </xdr:nvCxnSpPr>
      <xdr:spPr>
        <a:xfrm flipV="1">
          <a:off x="15481300" y="16124923"/>
          <a:ext cx="838200" cy="1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125861</xdr:rowOff>
    </xdr:from>
    <xdr:ext cx="534377" cy="259045"/>
    <xdr:sp macro="" textlink="">
      <xdr:nvSpPr>
        <xdr:cNvPr id="689" name="公債費平均値テキスト"/>
        <xdr:cNvSpPr txBox="1"/>
      </xdr:nvSpPr>
      <xdr:spPr>
        <a:xfrm>
          <a:off x="16370300" y="1624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0" name="フローチャート : 判断 689"/>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109626</xdr:rowOff>
    </xdr:from>
    <xdr:to>
      <xdr:col>22</xdr:col>
      <xdr:colOff>365125</xdr:colOff>
      <xdr:row>94</xdr:row>
      <xdr:rowOff>141618</xdr:rowOff>
    </xdr:to>
    <xdr:cxnSp macro="">
      <xdr:nvCxnSpPr>
        <xdr:cNvPr id="691" name="直線コネクタ 690"/>
        <xdr:cNvCxnSpPr/>
      </xdr:nvCxnSpPr>
      <xdr:spPr>
        <a:xfrm>
          <a:off x="14592300" y="16225926"/>
          <a:ext cx="889000" cy="3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65773</xdr:rowOff>
    </xdr:from>
    <xdr:to>
      <xdr:col>22</xdr:col>
      <xdr:colOff>415925</xdr:colOff>
      <xdr:row>95</xdr:row>
      <xdr:rowOff>167373</xdr:rowOff>
    </xdr:to>
    <xdr:sp macro="" textlink="">
      <xdr:nvSpPr>
        <xdr:cNvPr id="692" name="フローチャート : 判断 691"/>
        <xdr:cNvSpPr/>
      </xdr:nvSpPr>
      <xdr:spPr>
        <a:xfrm>
          <a:off x="15430500" y="163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158500</xdr:rowOff>
    </xdr:from>
    <xdr:ext cx="534377" cy="259045"/>
    <xdr:sp macro="" textlink="">
      <xdr:nvSpPr>
        <xdr:cNvPr id="693" name="テキスト ボックス 692"/>
        <xdr:cNvSpPr txBox="1"/>
      </xdr:nvSpPr>
      <xdr:spPr>
        <a:xfrm>
          <a:off x="15214111" y="164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48,321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109626</xdr:rowOff>
    </xdr:from>
    <xdr:to>
      <xdr:col>21</xdr:col>
      <xdr:colOff>161925</xdr:colOff>
      <xdr:row>94</xdr:row>
      <xdr:rowOff>114821</xdr:rowOff>
    </xdr:to>
    <xdr:cxnSp macro="">
      <xdr:nvCxnSpPr>
        <xdr:cNvPr id="694" name="直線コネクタ 693"/>
        <xdr:cNvCxnSpPr/>
      </xdr:nvCxnSpPr>
      <xdr:spPr>
        <a:xfrm flipV="1">
          <a:off x="13703300" y="16225926"/>
          <a:ext cx="889000" cy="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93638</xdr:rowOff>
    </xdr:from>
    <xdr:to>
      <xdr:col>21</xdr:col>
      <xdr:colOff>212725</xdr:colOff>
      <xdr:row>96</xdr:row>
      <xdr:rowOff>23788</xdr:rowOff>
    </xdr:to>
    <xdr:sp macro="" textlink="">
      <xdr:nvSpPr>
        <xdr:cNvPr id="695" name="フローチャート : 判断 694"/>
        <xdr:cNvSpPr/>
      </xdr:nvSpPr>
      <xdr:spPr>
        <a:xfrm>
          <a:off x="14541500" y="163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14915</xdr:rowOff>
    </xdr:from>
    <xdr:ext cx="534377" cy="259045"/>
    <xdr:sp macro="" textlink="">
      <xdr:nvSpPr>
        <xdr:cNvPr id="696" name="テキスト ボックス 695"/>
        <xdr:cNvSpPr txBox="1"/>
      </xdr:nvSpPr>
      <xdr:spPr>
        <a:xfrm>
          <a:off x="14325111" y="1647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48158</xdr:rowOff>
    </xdr:from>
    <xdr:to>
      <xdr:col>19</xdr:col>
      <xdr:colOff>644525</xdr:colOff>
      <xdr:row>94</xdr:row>
      <xdr:rowOff>114821</xdr:rowOff>
    </xdr:to>
    <xdr:cxnSp macro="">
      <xdr:nvCxnSpPr>
        <xdr:cNvPr id="697" name="直線コネクタ 696"/>
        <xdr:cNvCxnSpPr/>
      </xdr:nvCxnSpPr>
      <xdr:spPr>
        <a:xfrm>
          <a:off x="12814300" y="16164458"/>
          <a:ext cx="889000" cy="6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85510</xdr:rowOff>
    </xdr:from>
    <xdr:to>
      <xdr:col>20</xdr:col>
      <xdr:colOff>9525</xdr:colOff>
      <xdr:row>96</xdr:row>
      <xdr:rowOff>15660</xdr:rowOff>
    </xdr:to>
    <xdr:sp macro="" textlink="">
      <xdr:nvSpPr>
        <xdr:cNvPr id="698" name="フローチャート : 判断 697"/>
        <xdr:cNvSpPr/>
      </xdr:nvSpPr>
      <xdr:spPr>
        <a:xfrm>
          <a:off x="13652500" y="163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6787</xdr:rowOff>
    </xdr:from>
    <xdr:ext cx="534377" cy="259045"/>
    <xdr:sp macro="" textlink="">
      <xdr:nvSpPr>
        <xdr:cNvPr id="699" name="テキスト ボックス 698"/>
        <xdr:cNvSpPr txBox="1"/>
      </xdr:nvSpPr>
      <xdr:spPr>
        <a:xfrm>
          <a:off x="13436111" y="1646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77560</xdr:rowOff>
    </xdr:from>
    <xdr:to>
      <xdr:col>18</xdr:col>
      <xdr:colOff>492125</xdr:colOff>
      <xdr:row>96</xdr:row>
      <xdr:rowOff>7710</xdr:rowOff>
    </xdr:to>
    <xdr:sp macro="" textlink="">
      <xdr:nvSpPr>
        <xdr:cNvPr id="700" name="フローチャート : 判断 699"/>
        <xdr:cNvSpPr/>
      </xdr:nvSpPr>
      <xdr:spPr>
        <a:xfrm>
          <a:off x="12763500" y="163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170287</xdr:rowOff>
    </xdr:from>
    <xdr:ext cx="534377" cy="259045"/>
    <xdr:sp macro="" textlink="">
      <xdr:nvSpPr>
        <xdr:cNvPr id="701" name="テキスト ボックス 700"/>
        <xdr:cNvSpPr txBox="1"/>
      </xdr:nvSpPr>
      <xdr:spPr>
        <a:xfrm>
          <a:off x="12547111" y="1645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129273</xdr:rowOff>
    </xdr:from>
    <xdr:to>
      <xdr:col>23</xdr:col>
      <xdr:colOff>568325</xdr:colOff>
      <xdr:row>94</xdr:row>
      <xdr:rowOff>59423</xdr:rowOff>
    </xdr:to>
    <xdr:sp macro="" textlink="">
      <xdr:nvSpPr>
        <xdr:cNvPr id="707" name="円/楕円 706"/>
        <xdr:cNvSpPr/>
      </xdr:nvSpPr>
      <xdr:spPr>
        <a:xfrm>
          <a:off x="16268700" y="1607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152150</xdr:rowOff>
    </xdr:from>
    <xdr:ext cx="534377" cy="259045"/>
    <xdr:sp macro="" textlink="">
      <xdr:nvSpPr>
        <xdr:cNvPr id="708" name="公債費該当値テキスト"/>
        <xdr:cNvSpPr txBox="1"/>
      </xdr:nvSpPr>
      <xdr:spPr>
        <a:xfrm>
          <a:off x="16370300" y="1592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70,321</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90818</xdr:rowOff>
    </xdr:from>
    <xdr:to>
      <xdr:col>22</xdr:col>
      <xdr:colOff>415925</xdr:colOff>
      <xdr:row>95</xdr:row>
      <xdr:rowOff>20968</xdr:rowOff>
    </xdr:to>
    <xdr:sp macro="" textlink="">
      <xdr:nvSpPr>
        <xdr:cNvPr id="709" name="円/楕円 708"/>
        <xdr:cNvSpPr/>
      </xdr:nvSpPr>
      <xdr:spPr>
        <a:xfrm>
          <a:off x="15430500" y="1620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37495</xdr:rowOff>
    </xdr:from>
    <xdr:ext cx="534377" cy="259045"/>
    <xdr:sp macro="" textlink="">
      <xdr:nvSpPr>
        <xdr:cNvPr id="710" name="テキスト ボックス 709"/>
        <xdr:cNvSpPr txBox="1"/>
      </xdr:nvSpPr>
      <xdr:spPr>
        <a:xfrm>
          <a:off x="15214111" y="159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59,849</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58826</xdr:rowOff>
    </xdr:from>
    <xdr:to>
      <xdr:col>21</xdr:col>
      <xdr:colOff>212725</xdr:colOff>
      <xdr:row>94</xdr:row>
      <xdr:rowOff>160426</xdr:rowOff>
    </xdr:to>
    <xdr:sp macro="" textlink="">
      <xdr:nvSpPr>
        <xdr:cNvPr id="711" name="円/楕円 710"/>
        <xdr:cNvSpPr/>
      </xdr:nvSpPr>
      <xdr:spPr>
        <a:xfrm>
          <a:off x="14541500" y="161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5503</xdr:rowOff>
    </xdr:from>
    <xdr:ext cx="534377" cy="259045"/>
    <xdr:sp macro="" textlink="">
      <xdr:nvSpPr>
        <xdr:cNvPr id="712" name="テキスト ボックス 711"/>
        <xdr:cNvSpPr txBox="1"/>
      </xdr:nvSpPr>
      <xdr:spPr>
        <a:xfrm>
          <a:off x="14325111" y="1595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62,368</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64021</xdr:rowOff>
    </xdr:from>
    <xdr:to>
      <xdr:col>20</xdr:col>
      <xdr:colOff>9525</xdr:colOff>
      <xdr:row>94</xdr:row>
      <xdr:rowOff>165621</xdr:rowOff>
    </xdr:to>
    <xdr:sp macro="" textlink="">
      <xdr:nvSpPr>
        <xdr:cNvPr id="713" name="円/楕円 712"/>
        <xdr:cNvSpPr/>
      </xdr:nvSpPr>
      <xdr:spPr>
        <a:xfrm>
          <a:off x="13652500" y="1618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10698</xdr:rowOff>
    </xdr:from>
    <xdr:ext cx="534377" cy="259045"/>
    <xdr:sp macro="" textlink="">
      <xdr:nvSpPr>
        <xdr:cNvPr id="714" name="テキスト ボックス 713"/>
        <xdr:cNvSpPr txBox="1"/>
      </xdr:nvSpPr>
      <xdr:spPr>
        <a:xfrm>
          <a:off x="13436111" y="1595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61,959</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168808</xdr:rowOff>
    </xdr:from>
    <xdr:to>
      <xdr:col>18</xdr:col>
      <xdr:colOff>492125</xdr:colOff>
      <xdr:row>94</xdr:row>
      <xdr:rowOff>98958</xdr:rowOff>
    </xdr:to>
    <xdr:sp macro="" textlink="">
      <xdr:nvSpPr>
        <xdr:cNvPr id="715" name="円/楕円 714"/>
        <xdr:cNvSpPr/>
      </xdr:nvSpPr>
      <xdr:spPr>
        <a:xfrm>
          <a:off x="12763500" y="1611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115485</xdr:rowOff>
    </xdr:from>
    <xdr:ext cx="534377" cy="259045"/>
    <xdr:sp macro="" textlink="">
      <xdr:nvSpPr>
        <xdr:cNvPr id="716" name="テキスト ボックス 715"/>
        <xdr:cNvSpPr txBox="1"/>
      </xdr:nvSpPr>
      <xdr:spPr>
        <a:xfrm>
          <a:off x="12547111" y="1588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0" name="直線コネクタ 739"/>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1"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3"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4" name="直線コネクタ 743"/>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6"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7" name="フローチャート : 判断 746"/>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133096</xdr:rowOff>
    </xdr:from>
    <xdr:to>
      <xdr:col>31</xdr:col>
      <xdr:colOff>85725</xdr:colOff>
      <xdr:row>39</xdr:row>
      <xdr:rowOff>63246</xdr:rowOff>
    </xdr:to>
    <xdr:sp macro="" textlink="">
      <xdr:nvSpPr>
        <xdr:cNvPr id="749" name="フローチャート : 判断 748"/>
        <xdr:cNvSpPr/>
      </xdr:nvSpPr>
      <xdr:spPr>
        <a:xfrm>
          <a:off x="21272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79773</xdr:rowOff>
    </xdr:from>
    <xdr:ext cx="378565" cy="259045"/>
    <xdr:sp macro="" textlink="">
      <xdr:nvSpPr>
        <xdr:cNvPr id="750" name="テキスト ボックス 749"/>
        <xdr:cNvSpPr txBox="1"/>
      </xdr:nvSpPr>
      <xdr:spPr>
        <a:xfrm>
          <a:off x="21134017" y="6423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159385</xdr:rowOff>
    </xdr:from>
    <xdr:to>
      <xdr:col>29</xdr:col>
      <xdr:colOff>568325</xdr:colOff>
      <xdr:row>39</xdr:row>
      <xdr:rowOff>89535</xdr:rowOff>
    </xdr:to>
    <xdr:sp macro="" textlink="">
      <xdr:nvSpPr>
        <xdr:cNvPr id="752" name="フローチャート : 判断 751"/>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106062</xdr:rowOff>
    </xdr:from>
    <xdr:ext cx="313932" cy="259045"/>
    <xdr:sp macro="" textlink="">
      <xdr:nvSpPr>
        <xdr:cNvPr id="753" name="テキスト ボックス 752"/>
        <xdr:cNvSpPr txBox="1"/>
      </xdr:nvSpPr>
      <xdr:spPr>
        <a:xfrm>
          <a:off x="20277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25781</xdr:rowOff>
    </xdr:from>
    <xdr:to>
      <xdr:col>28</xdr:col>
      <xdr:colOff>314325</xdr:colOff>
      <xdr:row>39</xdr:row>
      <xdr:rowOff>44450</xdr:rowOff>
    </xdr:to>
    <xdr:cxnSp macro="">
      <xdr:nvCxnSpPr>
        <xdr:cNvPr id="754" name="直線コネクタ 753"/>
        <xdr:cNvCxnSpPr/>
      </xdr:nvCxnSpPr>
      <xdr:spPr>
        <a:xfrm>
          <a:off x="18656300" y="6712331"/>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55" name="フローチャート : 判断 754"/>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96537</xdr:rowOff>
    </xdr:from>
    <xdr:ext cx="313932" cy="259045"/>
    <xdr:sp macro="" textlink="">
      <xdr:nvSpPr>
        <xdr:cNvPr id="756" name="テキスト ボックス 755"/>
        <xdr:cNvSpPr txBox="1"/>
      </xdr:nvSpPr>
      <xdr:spPr>
        <a:xfrm>
          <a:off x="19388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156528</xdr:rowOff>
    </xdr:from>
    <xdr:to>
      <xdr:col>27</xdr:col>
      <xdr:colOff>161925</xdr:colOff>
      <xdr:row>39</xdr:row>
      <xdr:rowOff>86678</xdr:rowOff>
    </xdr:to>
    <xdr:sp macro="" textlink="">
      <xdr:nvSpPr>
        <xdr:cNvPr id="757" name="フローチャート : 判断 756"/>
        <xdr:cNvSpPr/>
      </xdr:nvSpPr>
      <xdr:spPr>
        <a:xfrm>
          <a:off x="18605500" y="6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77805</xdr:rowOff>
    </xdr:from>
    <xdr:ext cx="313932" cy="259045"/>
    <xdr:sp macro="" textlink="">
      <xdr:nvSpPr>
        <xdr:cNvPr id="758" name="テキスト ボックス 757"/>
        <xdr:cNvSpPr txBox="1"/>
      </xdr:nvSpPr>
      <xdr:spPr>
        <a:xfrm>
          <a:off x="18499333" y="6764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5"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146431</xdr:rowOff>
    </xdr:from>
    <xdr:to>
      <xdr:col>27</xdr:col>
      <xdr:colOff>161925</xdr:colOff>
      <xdr:row>39</xdr:row>
      <xdr:rowOff>76581</xdr:rowOff>
    </xdr:to>
    <xdr:sp macro="" textlink="">
      <xdr:nvSpPr>
        <xdr:cNvPr id="772" name="円/楕円 771"/>
        <xdr:cNvSpPr/>
      </xdr:nvSpPr>
      <xdr:spPr>
        <a:xfrm>
          <a:off x="18605500" y="66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93108</xdr:rowOff>
    </xdr:from>
    <xdr:ext cx="313932" cy="259045"/>
    <xdr:sp macro="" textlink="">
      <xdr:nvSpPr>
        <xdr:cNvPr id="773" name="テキスト ボックス 772"/>
        <xdr:cNvSpPr txBox="1"/>
      </xdr:nvSpPr>
      <xdr:spPr>
        <a:xfrm>
          <a:off x="18499333" y="64367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総務費は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住民一人当たり</a:t>
          </a:r>
          <a:r>
            <a:rPr kumimoji="1" lang="en-US" altLang="ja-JP" sz="1100">
              <a:solidFill>
                <a:sysClr val="windowText" lastClr="000000"/>
              </a:solidFill>
              <a:effectLst/>
              <a:latin typeface="+mn-lt"/>
              <a:ea typeface="+mn-ea"/>
              <a:cs typeface="+mn-cs"/>
            </a:rPr>
            <a:t>214,734</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となり、</a:t>
          </a:r>
          <a:r>
            <a:rPr kumimoji="1" lang="ja-JP" altLang="ja-JP" sz="1100">
              <a:solidFill>
                <a:sysClr val="windowText" lastClr="000000"/>
              </a:solidFill>
              <a:effectLst/>
              <a:latin typeface="+mn-lt"/>
              <a:ea typeface="+mn-ea"/>
              <a:cs typeface="+mn-cs"/>
            </a:rPr>
            <a:t>類似団体</a:t>
          </a:r>
          <a:r>
            <a:rPr kumimoji="1" lang="ja-JP" altLang="en-US" sz="1100">
              <a:solidFill>
                <a:sysClr val="windowText" lastClr="000000"/>
              </a:solidFill>
              <a:effectLst/>
              <a:latin typeface="+mn-lt"/>
              <a:ea typeface="+mn-ea"/>
              <a:cs typeface="+mn-cs"/>
            </a:rPr>
            <a:t>内で最も高い結果となった。</a:t>
          </a:r>
          <a:r>
            <a:rPr kumimoji="1" lang="ja-JP" altLang="ja-JP" sz="1100">
              <a:solidFill>
                <a:sysClr val="windowText" lastClr="000000"/>
              </a:solidFill>
              <a:effectLst/>
              <a:latin typeface="+mn-lt"/>
              <a:ea typeface="+mn-ea"/>
              <a:cs typeface="+mn-cs"/>
            </a:rPr>
            <a:t>これは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ふるさと納税</a:t>
          </a:r>
          <a:r>
            <a:rPr kumimoji="1" lang="ja-JP" altLang="en-US" sz="1100">
              <a:solidFill>
                <a:sysClr val="windowText" lastClr="000000"/>
              </a:solidFill>
              <a:effectLst/>
              <a:latin typeface="+mn-lt"/>
              <a:ea typeface="+mn-ea"/>
              <a:cs typeface="+mn-cs"/>
            </a:rPr>
            <a:t>（寄附）</a:t>
          </a:r>
          <a:r>
            <a:rPr kumimoji="1" lang="ja-JP" altLang="ja-JP" sz="1100">
              <a:solidFill>
                <a:sysClr val="windowText" lastClr="000000"/>
              </a:solidFill>
              <a:effectLst/>
              <a:latin typeface="+mn-lt"/>
              <a:ea typeface="+mn-ea"/>
              <a:cs typeface="+mn-cs"/>
            </a:rPr>
            <a:t>に係る</a:t>
          </a:r>
          <a:r>
            <a:rPr kumimoji="1" lang="ja-JP" altLang="en-US" sz="1100">
              <a:solidFill>
                <a:sysClr val="windowText" lastClr="000000"/>
              </a:solidFill>
              <a:effectLst/>
              <a:latin typeface="+mn-lt"/>
              <a:ea typeface="+mn-ea"/>
              <a:cs typeface="+mn-cs"/>
            </a:rPr>
            <a:t>基金への積立てや返礼品等の関連</a:t>
          </a:r>
          <a:r>
            <a:rPr kumimoji="1" lang="ja-JP" altLang="ja-JP" sz="1100">
              <a:solidFill>
                <a:sysClr val="windowText" lastClr="000000"/>
              </a:solidFill>
              <a:effectLst/>
              <a:latin typeface="+mn-lt"/>
              <a:ea typeface="+mn-ea"/>
              <a:cs typeface="+mn-cs"/>
            </a:rPr>
            <a:t>費用</a:t>
          </a:r>
          <a:r>
            <a:rPr kumimoji="1" lang="ja-JP" altLang="en-US" sz="1100">
              <a:solidFill>
                <a:sysClr val="windowText" lastClr="000000"/>
              </a:solidFill>
              <a:effectLst/>
              <a:latin typeface="+mn-lt"/>
              <a:ea typeface="+mn-ea"/>
              <a:cs typeface="+mn-cs"/>
            </a:rPr>
            <a:t>の増加に</a:t>
          </a:r>
          <a:r>
            <a:rPr kumimoji="1" lang="ja-JP" altLang="ja-JP" sz="1100">
              <a:solidFill>
                <a:sysClr val="windowText" lastClr="000000"/>
              </a:solidFill>
              <a:effectLst/>
              <a:latin typeface="+mn-lt"/>
              <a:ea typeface="+mn-ea"/>
              <a:cs typeface="+mn-cs"/>
            </a:rPr>
            <a:t>よるものである。</a:t>
          </a:r>
          <a:r>
            <a:rPr kumimoji="1" lang="ja-JP" altLang="en-US" sz="1100">
              <a:solidFill>
                <a:sysClr val="windowText" lastClr="000000"/>
              </a:solidFill>
              <a:effectLst/>
              <a:latin typeface="+mn-lt"/>
              <a:ea typeface="+mn-ea"/>
              <a:cs typeface="+mn-cs"/>
            </a:rPr>
            <a:t>特殊要因を除いた</a:t>
          </a:r>
          <a:r>
            <a:rPr kumimoji="1" lang="ja-JP" altLang="ja-JP" sz="1100">
              <a:solidFill>
                <a:sysClr val="windowText" lastClr="000000"/>
              </a:solidFill>
              <a:effectLst/>
              <a:latin typeface="+mn-lt"/>
              <a:ea typeface="+mn-ea"/>
              <a:cs typeface="+mn-cs"/>
            </a:rPr>
            <a:t>その他の費用については類似団体と大きく異なることはないので、引き続き</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経常経費の削減に</a:t>
          </a:r>
          <a:r>
            <a:rPr kumimoji="1" lang="ja-JP" altLang="en-US" sz="1100">
              <a:solidFill>
                <a:sysClr val="windowText" lastClr="000000"/>
              </a:solidFill>
              <a:effectLst/>
              <a:latin typeface="+mn-lt"/>
              <a:ea typeface="+mn-ea"/>
              <a:cs typeface="+mn-cs"/>
            </a:rPr>
            <a:t>努める。</a:t>
          </a:r>
          <a:endParaRPr lang="ja-JP" altLang="ja-JP" sz="1100">
            <a:solidFill>
              <a:sysClr val="windowText" lastClr="000000"/>
            </a:solidFill>
            <a:effectLst/>
          </a:endParaRPr>
        </a:p>
        <a:p>
          <a:r>
            <a:rPr kumimoji="1" lang="ja-JP" altLang="en-US" sz="1100">
              <a:solidFill>
                <a:sysClr val="windowText" lastClr="000000"/>
              </a:solidFill>
              <a:effectLst/>
              <a:latin typeface="+mn-lt"/>
              <a:ea typeface="+mn-ea"/>
              <a:cs typeface="+mn-cs"/>
            </a:rPr>
            <a:t>　民生費は、住民一人当たり</a:t>
          </a:r>
          <a:r>
            <a:rPr kumimoji="1" lang="en-US" altLang="ja-JP" sz="1100">
              <a:solidFill>
                <a:sysClr val="windowText" lastClr="000000"/>
              </a:solidFill>
              <a:effectLst/>
              <a:latin typeface="+mn-lt"/>
              <a:ea typeface="+mn-ea"/>
              <a:cs typeface="+mn-cs"/>
            </a:rPr>
            <a:t>132,645</a:t>
          </a:r>
          <a:r>
            <a:rPr kumimoji="1" lang="ja-JP" altLang="en-US" sz="1100">
              <a:solidFill>
                <a:sysClr val="windowText" lastClr="000000"/>
              </a:solidFill>
              <a:effectLst/>
              <a:latin typeface="+mn-lt"/>
              <a:ea typeface="+mn-ea"/>
              <a:cs typeface="+mn-cs"/>
            </a:rPr>
            <a:t>円となり、前年度と比較して</a:t>
          </a:r>
          <a:r>
            <a:rPr kumimoji="1" lang="en-US" altLang="ja-JP" sz="1100">
              <a:solidFill>
                <a:sysClr val="windowText" lastClr="000000"/>
              </a:solidFill>
              <a:effectLst/>
              <a:latin typeface="+mn-lt"/>
              <a:ea typeface="+mn-ea"/>
              <a:cs typeface="+mn-cs"/>
            </a:rPr>
            <a:t>7,534</a:t>
          </a:r>
          <a:r>
            <a:rPr kumimoji="1" lang="ja-JP" altLang="en-US" sz="1100">
              <a:solidFill>
                <a:sysClr val="windowText" lastClr="000000"/>
              </a:solidFill>
              <a:effectLst/>
              <a:latin typeface="+mn-lt"/>
              <a:ea typeface="+mn-ea"/>
              <a:cs typeface="+mn-cs"/>
            </a:rPr>
            <a:t>円減少した。保育園建設事業の終了によるものである。類似団体平均及び全国平均と比べると低い値となっているが、長野県平均と比較すると概ね同程度となっている。今後、適正規模を検証しながら、事業の実施に努め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衛生費は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住民一人当たり</a:t>
          </a:r>
          <a:r>
            <a:rPr kumimoji="1" lang="en-US" altLang="ja-JP" sz="1100">
              <a:solidFill>
                <a:sysClr val="windowText" lastClr="000000"/>
              </a:solidFill>
              <a:effectLst/>
              <a:latin typeface="+mn-lt"/>
              <a:ea typeface="+mn-ea"/>
              <a:cs typeface="+mn-cs"/>
            </a:rPr>
            <a:t>49,205</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となり、</a:t>
          </a:r>
          <a:r>
            <a:rPr kumimoji="1" lang="ja-JP" altLang="ja-JP" sz="1100">
              <a:solidFill>
                <a:sysClr val="windowText" lastClr="000000"/>
              </a:solidFill>
              <a:effectLst/>
              <a:latin typeface="+mn-lt"/>
              <a:ea typeface="+mn-ea"/>
              <a:cs typeface="+mn-cs"/>
            </a:rPr>
            <a:t>類似団体平均</a:t>
          </a:r>
          <a:r>
            <a:rPr kumimoji="1" lang="ja-JP" altLang="en-US" sz="1100">
              <a:solidFill>
                <a:sysClr val="windowText" lastClr="000000"/>
              </a:solidFill>
              <a:effectLst/>
              <a:latin typeface="+mn-lt"/>
              <a:ea typeface="+mn-ea"/>
              <a:cs typeface="+mn-cs"/>
            </a:rPr>
            <a:t>との比較では、</a:t>
          </a:r>
          <a:r>
            <a:rPr kumimoji="1" lang="en-US" altLang="ja-JP" sz="1100">
              <a:solidFill>
                <a:sysClr val="windowText" lastClr="000000"/>
              </a:solidFill>
              <a:effectLst/>
              <a:latin typeface="+mn-lt"/>
              <a:ea typeface="+mn-ea"/>
              <a:cs typeface="+mn-cs"/>
            </a:rPr>
            <a:t>10,051</a:t>
          </a:r>
          <a:r>
            <a:rPr kumimoji="1" lang="ja-JP" altLang="ja-JP" sz="1100">
              <a:solidFill>
                <a:sysClr val="windowText" lastClr="000000"/>
              </a:solidFill>
              <a:effectLst/>
              <a:latin typeface="+mn-lt"/>
              <a:ea typeface="+mn-ea"/>
              <a:cs typeface="+mn-cs"/>
            </a:rPr>
            <a:t>円高</a:t>
          </a:r>
          <a:r>
            <a:rPr kumimoji="1" lang="ja-JP" altLang="en-US" sz="1100">
              <a:solidFill>
                <a:sysClr val="windowText" lastClr="000000"/>
              </a:solidFill>
              <a:effectLst/>
              <a:latin typeface="+mn-lt"/>
              <a:ea typeface="+mn-ea"/>
              <a:cs typeface="+mn-cs"/>
            </a:rPr>
            <a:t>い結果となった</a:t>
          </a:r>
          <a:r>
            <a:rPr kumimoji="1" lang="ja-JP" altLang="ja-JP" sz="1100">
              <a:solidFill>
                <a:sysClr val="windowText" lastClr="000000"/>
              </a:solidFill>
              <a:effectLst/>
              <a:latin typeface="+mn-lt"/>
              <a:ea typeface="+mn-ea"/>
              <a:cs typeface="+mn-cs"/>
            </a:rPr>
            <a:t>。これは、国民健康保険特別会計等への繰出金や</a:t>
          </a:r>
          <a:r>
            <a:rPr kumimoji="1" lang="ja-JP" altLang="en-US" sz="1100">
              <a:solidFill>
                <a:sysClr val="windowText" lastClr="000000"/>
              </a:solidFill>
              <a:effectLst/>
              <a:latin typeface="+mn-lt"/>
              <a:ea typeface="+mn-ea"/>
              <a:cs typeface="+mn-cs"/>
            </a:rPr>
            <a:t>病院事業（</a:t>
          </a:r>
          <a:r>
            <a:rPr kumimoji="1" lang="ja-JP" altLang="ja-JP" sz="1100">
              <a:solidFill>
                <a:sysClr val="windowText" lastClr="000000"/>
              </a:solidFill>
              <a:effectLst/>
              <a:latin typeface="+mn-lt"/>
              <a:ea typeface="+mn-ea"/>
              <a:cs typeface="+mn-cs"/>
            </a:rPr>
            <a:t>伊那中行政組合</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ごみ処理関連（上</a:t>
          </a:r>
          <a:r>
            <a:rPr kumimoji="1" lang="ja-JP" altLang="ja-JP" sz="1100">
              <a:solidFill>
                <a:sysClr val="windowText" lastClr="000000"/>
              </a:solidFill>
              <a:effectLst/>
              <a:latin typeface="+mn-lt"/>
              <a:ea typeface="+mn-ea"/>
              <a:cs typeface="+mn-cs"/>
            </a:rPr>
            <a:t>伊那広域連合</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負担金</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多額</a:t>
          </a:r>
          <a:r>
            <a:rPr kumimoji="1" lang="ja-JP" altLang="en-US" sz="1100">
              <a:solidFill>
                <a:sysClr val="windowText" lastClr="000000"/>
              </a:solidFill>
              <a:effectLst/>
              <a:latin typeface="+mn-lt"/>
              <a:ea typeface="+mn-ea"/>
              <a:cs typeface="+mn-cs"/>
            </a:rPr>
            <a:t>となっていることが要因である</a:t>
          </a:r>
          <a:r>
            <a:rPr kumimoji="1" lang="ja-JP" altLang="ja-JP" sz="1100">
              <a:solidFill>
                <a:sysClr val="windowText" lastClr="000000"/>
              </a:solidFill>
              <a:effectLst/>
              <a:latin typeface="+mn-lt"/>
              <a:ea typeface="+mn-ea"/>
              <a:cs typeface="+mn-cs"/>
            </a:rPr>
            <a:t>。引き続き</a:t>
          </a:r>
          <a:r>
            <a:rPr kumimoji="1" lang="ja-JP" altLang="en-US" sz="1100">
              <a:solidFill>
                <a:sysClr val="windowText" lastClr="000000"/>
              </a:solidFill>
              <a:effectLst/>
              <a:latin typeface="+mn-lt"/>
              <a:ea typeface="+mn-ea"/>
              <a:cs typeface="+mn-cs"/>
            </a:rPr>
            <a:t>、関係団体等</a:t>
          </a:r>
          <a:r>
            <a:rPr kumimoji="1" lang="ja-JP" altLang="ja-JP" sz="1100">
              <a:solidFill>
                <a:sysClr val="windowText" lastClr="000000"/>
              </a:solidFill>
              <a:effectLst/>
              <a:latin typeface="+mn-lt"/>
              <a:ea typeface="+mn-ea"/>
              <a:cs typeface="+mn-cs"/>
            </a:rPr>
            <a:t>と連携を図りながら負担の</a:t>
          </a:r>
          <a:r>
            <a:rPr kumimoji="1" lang="ja-JP" altLang="en-US" sz="1100">
              <a:solidFill>
                <a:sysClr val="windowText" lastClr="000000"/>
              </a:solidFill>
              <a:effectLst/>
              <a:latin typeface="+mn-lt"/>
              <a:ea typeface="+mn-ea"/>
              <a:cs typeface="+mn-cs"/>
            </a:rPr>
            <a:t>縮減</a:t>
          </a:r>
          <a:r>
            <a:rPr kumimoji="1" lang="ja-JP" altLang="ja-JP" sz="1100">
              <a:solidFill>
                <a:sysClr val="windowText" lastClr="000000"/>
              </a:solidFill>
              <a:effectLst/>
              <a:latin typeface="+mn-lt"/>
              <a:ea typeface="+mn-ea"/>
              <a:cs typeface="+mn-cs"/>
            </a:rPr>
            <a:t>に</a:t>
          </a:r>
          <a:r>
            <a:rPr kumimoji="1" lang="ja-JP" altLang="en-US" sz="1100">
              <a:solidFill>
                <a:sysClr val="windowText" lastClr="000000"/>
              </a:solidFill>
              <a:effectLst/>
              <a:latin typeface="+mn-lt"/>
              <a:ea typeface="+mn-ea"/>
              <a:cs typeface="+mn-cs"/>
            </a:rPr>
            <a:t>努める。</a:t>
          </a:r>
          <a:endParaRPr lang="ja-JP" altLang="ja-JP" sz="11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消防費は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住民一人当たり</a:t>
          </a:r>
          <a:r>
            <a:rPr kumimoji="1" lang="en-US" altLang="ja-JP" sz="1100">
              <a:solidFill>
                <a:sysClr val="windowText" lastClr="000000"/>
              </a:solidFill>
              <a:effectLst/>
              <a:latin typeface="+mn-lt"/>
              <a:ea typeface="+mn-ea"/>
              <a:cs typeface="+mn-cs"/>
            </a:rPr>
            <a:t>13,069</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となり、</a:t>
          </a:r>
          <a:r>
            <a:rPr kumimoji="1" lang="ja-JP" altLang="ja-JP" sz="1100">
              <a:solidFill>
                <a:sysClr val="windowText" lastClr="000000"/>
              </a:solidFill>
              <a:effectLst/>
              <a:latin typeface="+mn-lt"/>
              <a:ea typeface="+mn-ea"/>
              <a:cs typeface="+mn-cs"/>
            </a:rPr>
            <a:t>類似団体</a:t>
          </a:r>
          <a:r>
            <a:rPr kumimoji="1" lang="ja-JP" altLang="en-US" sz="1100">
              <a:solidFill>
                <a:sysClr val="windowText" lastClr="000000"/>
              </a:solidFill>
              <a:effectLst/>
              <a:latin typeface="+mn-lt"/>
              <a:ea typeface="+mn-ea"/>
              <a:cs typeface="+mn-cs"/>
            </a:rPr>
            <a:t>内で低い順位となっている。</a:t>
          </a:r>
          <a:r>
            <a:rPr kumimoji="1" lang="ja-JP" altLang="ja-JP" sz="1100">
              <a:solidFill>
                <a:sysClr val="windowText" lastClr="000000"/>
              </a:solidFill>
              <a:effectLst/>
              <a:latin typeface="+mn-lt"/>
              <a:ea typeface="+mn-ea"/>
              <a:cs typeface="+mn-cs"/>
            </a:rPr>
            <a:t>消防業務</a:t>
          </a:r>
          <a:r>
            <a:rPr kumimoji="1" lang="ja-JP" altLang="en-US" sz="1100">
              <a:solidFill>
                <a:sysClr val="windowText" lastClr="000000"/>
              </a:solidFill>
              <a:effectLst/>
              <a:latin typeface="+mn-lt"/>
              <a:ea typeface="+mn-ea"/>
              <a:cs typeface="+mn-cs"/>
            </a:rPr>
            <a:t>の広域化により経費削減が図られているものと考える。</a:t>
          </a:r>
          <a:endParaRPr lang="ja-JP" altLang="ja-JP" sz="11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公債費は、住民一人当たり</a:t>
          </a:r>
          <a:r>
            <a:rPr kumimoji="1" lang="en-US" altLang="ja-JP" sz="1100">
              <a:solidFill>
                <a:sysClr val="windowText" lastClr="000000"/>
              </a:solidFill>
              <a:effectLst/>
              <a:latin typeface="+mn-lt"/>
              <a:ea typeface="+mn-ea"/>
              <a:cs typeface="+mn-cs"/>
            </a:rPr>
            <a:t>70,321</a:t>
          </a:r>
          <a:r>
            <a:rPr kumimoji="1" lang="ja-JP" altLang="ja-JP" sz="1100">
              <a:solidFill>
                <a:sysClr val="windowText" lastClr="000000"/>
              </a:solidFill>
              <a:effectLst/>
              <a:latin typeface="+mn-lt"/>
              <a:ea typeface="+mn-ea"/>
              <a:cs typeface="+mn-cs"/>
            </a:rPr>
            <a:t>円となり、前年度と比較して</a:t>
          </a:r>
          <a:r>
            <a:rPr kumimoji="1" lang="en-US" altLang="ja-JP" sz="1100">
              <a:solidFill>
                <a:sysClr val="windowText" lastClr="000000"/>
              </a:solidFill>
              <a:effectLst/>
              <a:latin typeface="+mn-lt"/>
              <a:ea typeface="+mn-ea"/>
              <a:cs typeface="+mn-cs"/>
            </a:rPr>
            <a:t>10,472</a:t>
          </a:r>
          <a:r>
            <a:rPr kumimoji="1" lang="ja-JP" altLang="ja-JP" sz="1100">
              <a:solidFill>
                <a:sysClr val="windowText" lastClr="000000"/>
              </a:solidFill>
              <a:effectLst/>
              <a:latin typeface="+mn-lt"/>
              <a:ea typeface="+mn-ea"/>
              <a:cs typeface="+mn-cs"/>
            </a:rPr>
            <a:t>円増加し、類似団体平均との比較では、</a:t>
          </a:r>
          <a:r>
            <a:rPr kumimoji="1" lang="en-US" altLang="ja-JP" sz="1100">
              <a:solidFill>
                <a:sysClr val="windowText" lastClr="000000"/>
              </a:solidFill>
              <a:effectLst/>
              <a:latin typeface="+mn-lt"/>
              <a:ea typeface="+mn-ea"/>
              <a:cs typeface="+mn-cs"/>
            </a:rPr>
            <a:t>14,930</a:t>
          </a:r>
          <a:r>
            <a:rPr kumimoji="1" lang="ja-JP" altLang="ja-JP" sz="1100">
              <a:solidFill>
                <a:sysClr val="windowText" lastClr="000000"/>
              </a:solidFill>
              <a:effectLst/>
              <a:latin typeface="+mn-lt"/>
              <a:ea typeface="+mn-ea"/>
              <a:cs typeface="+mn-cs"/>
            </a:rPr>
            <a:t>円上回っている。増加の主な要因は、</a:t>
          </a:r>
          <a:r>
            <a:rPr lang="ja-JP" altLang="ja-JP" sz="1100" b="0" i="0" baseline="0">
              <a:solidFill>
                <a:sysClr val="windowText" lastClr="000000"/>
              </a:solidFill>
              <a:effectLst/>
              <a:latin typeface="+mn-lt"/>
              <a:ea typeface="+mn-ea"/>
              <a:cs typeface="+mn-cs"/>
            </a:rPr>
            <a:t>産業用地売却等により第三セクター等改革推進債の未償還残高について全額繰上償還を行った結果</a:t>
          </a:r>
          <a:r>
            <a:rPr kumimoji="1" lang="ja-JP" altLang="ja-JP" sz="1100">
              <a:solidFill>
                <a:sysClr val="windowText" lastClr="000000"/>
              </a:solidFill>
              <a:effectLst/>
              <a:latin typeface="+mn-lt"/>
              <a:ea typeface="+mn-ea"/>
              <a:cs typeface="+mn-cs"/>
            </a:rPr>
            <a:t>であり、この特殊要因を除くと、類似団体平均と概ね同程度となる。ただし、全国平均及び長野県平均と比較すると依然として高い値となっている。過去の積極的な投資によるものではあるが、財政健全化をさらに進めるため地方債の新規発行を抑制するとともに、交付税措置の高いものを優先的に活用する等縮減に努める。　</a:t>
          </a:r>
          <a:endParaRPr lang="ja-JP" altLang="ja-JP" sz="11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長野県伊那市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400" b="0" i="0" baseline="0">
              <a:solidFill>
                <a:sysClr val="windowText" lastClr="000000"/>
              </a:solidFill>
              <a:effectLst/>
              <a:latin typeface="+mn-lt"/>
              <a:ea typeface="+mn-ea"/>
              <a:cs typeface="+mn-cs"/>
            </a:rPr>
            <a:t>実質単年度収支は黒字を続けており、実質収支額についても概ね</a:t>
          </a:r>
          <a:r>
            <a:rPr lang="en-US" altLang="ja-JP" sz="1400" b="0" i="0" baseline="0">
              <a:solidFill>
                <a:sysClr val="windowText" lastClr="000000"/>
              </a:solidFill>
              <a:effectLst/>
              <a:latin typeface="+mn-lt"/>
              <a:ea typeface="+mn-ea"/>
              <a:cs typeface="+mn-cs"/>
            </a:rPr>
            <a:t>5%</a:t>
          </a:r>
          <a:r>
            <a:rPr lang="ja-JP" altLang="ja-JP" sz="1400" b="0" i="0" baseline="0">
              <a:solidFill>
                <a:sysClr val="windowText" lastClr="000000"/>
              </a:solidFill>
              <a:effectLst/>
              <a:latin typeface="+mn-lt"/>
              <a:ea typeface="+mn-ea"/>
              <a:cs typeface="+mn-cs"/>
            </a:rPr>
            <a:t>の適正な数値で推移している。また、</a:t>
          </a:r>
          <a:r>
            <a:rPr lang="ja-JP" altLang="en-US" sz="1400" b="0" i="0" baseline="0">
              <a:solidFill>
                <a:sysClr val="windowText" lastClr="000000"/>
              </a:solidFill>
              <a:effectLst/>
              <a:latin typeface="+mn-lt"/>
              <a:ea typeface="+mn-ea"/>
              <a:cs typeface="+mn-cs"/>
            </a:rPr>
            <a:t>経費削減により生じた財源を活用して</a:t>
          </a:r>
          <a:r>
            <a:rPr lang="ja-JP" altLang="ja-JP" sz="1400" b="0" i="0" baseline="0">
              <a:solidFill>
                <a:sysClr val="windowText" lastClr="000000"/>
              </a:solidFill>
              <a:effectLst/>
              <a:latin typeface="+mn-lt"/>
              <a:ea typeface="+mn-ea"/>
              <a:cs typeface="+mn-cs"/>
            </a:rPr>
            <a:t>基金の積み増し</a:t>
          </a:r>
          <a:r>
            <a:rPr lang="ja-JP" altLang="en-US" sz="1400" b="0" i="0" baseline="0">
              <a:solidFill>
                <a:sysClr val="windowText" lastClr="000000"/>
              </a:solidFill>
              <a:effectLst/>
              <a:latin typeface="+mn-lt"/>
              <a:ea typeface="+mn-ea"/>
              <a:cs typeface="+mn-cs"/>
            </a:rPr>
            <a:t>を行ってきた結果</a:t>
          </a:r>
          <a:r>
            <a:rPr lang="ja-JP" altLang="ja-JP" sz="1400" b="0" i="0" baseline="0">
              <a:solidFill>
                <a:sysClr val="windowText" lastClr="000000"/>
              </a:solidFill>
              <a:effectLst/>
              <a:latin typeface="+mn-lt"/>
              <a:ea typeface="+mn-ea"/>
              <a:cs typeface="+mn-cs"/>
            </a:rPr>
            <a:t>、財政調整基金も増加傾向にある。今後も実質収支額が</a:t>
          </a:r>
          <a:r>
            <a:rPr lang="ja-JP" altLang="en-US" sz="1400" b="0" i="0" baseline="0">
              <a:solidFill>
                <a:sysClr val="windowText" lastClr="000000"/>
              </a:solidFill>
              <a:effectLst/>
              <a:latin typeface="+mn-lt"/>
              <a:ea typeface="+mn-ea"/>
              <a:cs typeface="+mn-cs"/>
            </a:rPr>
            <a:t>適正な規模となるよう予算の適正な</a:t>
          </a:r>
          <a:r>
            <a:rPr lang="ja-JP" altLang="ja-JP" sz="1400" b="0" i="0" baseline="0">
              <a:solidFill>
                <a:sysClr val="windowText" lastClr="000000"/>
              </a:solidFill>
              <a:effectLst/>
              <a:latin typeface="+mn-lt"/>
              <a:ea typeface="+mn-ea"/>
              <a:cs typeface="+mn-cs"/>
            </a:rPr>
            <a:t>執行</a:t>
          </a:r>
          <a:r>
            <a:rPr lang="ja-JP" altLang="en-US" sz="1400" b="0" i="0" baseline="0">
              <a:solidFill>
                <a:sysClr val="windowText" lastClr="000000"/>
              </a:solidFill>
              <a:effectLst/>
              <a:latin typeface="+mn-lt"/>
              <a:ea typeface="+mn-ea"/>
              <a:cs typeface="+mn-cs"/>
            </a:rPr>
            <a:t>管理</a:t>
          </a:r>
          <a:r>
            <a:rPr lang="ja-JP" altLang="ja-JP" sz="1400" b="0" i="0" baseline="0">
              <a:solidFill>
                <a:sysClr val="windowText" lastClr="000000"/>
              </a:solidFill>
              <a:effectLst/>
              <a:latin typeface="+mn-lt"/>
              <a:ea typeface="+mn-ea"/>
              <a:cs typeface="+mn-cs"/>
            </a:rPr>
            <a:t>に努めるとともに、基金</a:t>
          </a:r>
          <a:r>
            <a:rPr lang="ja-JP" altLang="en-US" sz="1400" b="0" i="0" baseline="0">
              <a:solidFill>
                <a:sysClr val="windowText" lastClr="000000"/>
              </a:solidFill>
              <a:effectLst/>
              <a:latin typeface="+mn-lt"/>
              <a:ea typeface="+mn-ea"/>
              <a:cs typeface="+mn-cs"/>
            </a:rPr>
            <a:t>の有効活用に努めていきたい</a:t>
          </a:r>
          <a:r>
            <a:rPr lang="ja-JP" altLang="ja-JP" sz="14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長野県伊那市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平成</a:t>
          </a:r>
          <a:r>
            <a:rPr lang="en-US" altLang="ja-JP" sz="1400" b="0" i="0" baseline="0">
              <a:solidFill>
                <a:schemeClr val="dk1"/>
              </a:solidFill>
              <a:effectLst/>
              <a:latin typeface="+mn-lt"/>
              <a:ea typeface="+mn-ea"/>
              <a:cs typeface="+mn-cs"/>
            </a:rPr>
            <a:t>24</a:t>
          </a:r>
          <a:r>
            <a:rPr lang="ja-JP" altLang="en-US" sz="1400" b="0" i="0" baseline="0">
              <a:solidFill>
                <a:schemeClr val="dk1"/>
              </a:solidFill>
              <a:effectLst/>
              <a:latin typeface="+mn-lt"/>
              <a:ea typeface="+mn-ea"/>
              <a:cs typeface="+mn-cs"/>
            </a:rPr>
            <a:t>年</a:t>
          </a:r>
          <a:r>
            <a:rPr lang="ja-JP" altLang="ja-JP" sz="1400" b="0" i="0" baseline="0">
              <a:solidFill>
                <a:schemeClr val="dk1"/>
              </a:solidFill>
              <a:effectLst/>
              <a:latin typeface="+mn-lt"/>
              <a:ea typeface="+mn-ea"/>
              <a:cs typeface="+mn-cs"/>
            </a:rPr>
            <a:t>度から平成</a:t>
          </a:r>
          <a:r>
            <a:rPr lang="en-US" altLang="ja-JP" sz="1400" b="0" i="0" baseline="0">
              <a:solidFill>
                <a:schemeClr val="dk1"/>
              </a:solidFill>
              <a:effectLst/>
              <a:latin typeface="+mn-lt"/>
              <a:ea typeface="+mn-ea"/>
              <a:cs typeface="+mn-cs"/>
            </a:rPr>
            <a:t>28</a:t>
          </a:r>
          <a:r>
            <a:rPr lang="ja-JP" altLang="ja-JP" sz="1400" b="0" i="0" baseline="0">
              <a:solidFill>
                <a:schemeClr val="dk1"/>
              </a:solidFill>
              <a:effectLst/>
              <a:latin typeface="+mn-lt"/>
              <a:ea typeface="+mn-ea"/>
              <a:cs typeface="+mn-cs"/>
            </a:rPr>
            <a:t>年度まで連結赤字比率は黒字</a:t>
          </a:r>
          <a:r>
            <a:rPr lang="ja-JP" altLang="en-US" sz="1400" b="0" i="0" baseline="0">
              <a:solidFill>
                <a:schemeClr val="dk1"/>
              </a:solidFill>
              <a:effectLst/>
              <a:latin typeface="+mn-lt"/>
              <a:ea typeface="+mn-ea"/>
              <a:cs typeface="+mn-cs"/>
            </a:rPr>
            <a:t>を</a:t>
          </a:r>
          <a:r>
            <a:rPr lang="ja-JP" altLang="ja-JP" sz="1400" b="0" i="0" baseline="0">
              <a:solidFill>
                <a:schemeClr val="dk1"/>
              </a:solidFill>
              <a:effectLst/>
              <a:latin typeface="+mn-lt"/>
              <a:ea typeface="+mn-ea"/>
              <a:cs typeface="+mn-cs"/>
            </a:rPr>
            <a:t>継続している</a:t>
          </a:r>
          <a:r>
            <a:rPr lang="ja-JP" altLang="en-US" sz="1400" b="0" i="0" baseline="0">
              <a:solidFill>
                <a:schemeClr val="dk1"/>
              </a:solidFill>
              <a:effectLst/>
              <a:latin typeface="+mn-lt"/>
              <a:ea typeface="+mn-ea"/>
              <a:cs typeface="+mn-cs"/>
            </a:rPr>
            <a:t>。しかしながら、</a:t>
          </a:r>
          <a:r>
            <a:rPr lang="ja-JP" altLang="ja-JP" sz="1400" b="0" i="0" baseline="0">
              <a:solidFill>
                <a:schemeClr val="dk1"/>
              </a:solidFill>
              <a:effectLst/>
              <a:latin typeface="+mn-lt"/>
              <a:ea typeface="+mn-ea"/>
              <a:cs typeface="+mn-cs"/>
            </a:rPr>
            <a:t>国民健康保険特別会計、国民健康保険直営診療所特別会計</a:t>
          </a:r>
          <a:r>
            <a:rPr lang="ja-JP" altLang="en-US" sz="1400" b="0" i="0" baseline="0">
              <a:solidFill>
                <a:schemeClr val="dk1"/>
              </a:solidFill>
              <a:effectLst/>
              <a:latin typeface="+mn-lt"/>
              <a:ea typeface="+mn-ea"/>
              <a:cs typeface="+mn-cs"/>
            </a:rPr>
            <a:t>等</a:t>
          </a:r>
          <a:r>
            <a:rPr lang="ja-JP" altLang="ja-JP" sz="1400" b="0" i="0" baseline="0">
              <a:solidFill>
                <a:schemeClr val="dk1"/>
              </a:solidFill>
              <a:effectLst/>
              <a:latin typeface="+mn-lt"/>
              <a:ea typeface="+mn-ea"/>
              <a:cs typeface="+mn-cs"/>
            </a:rPr>
            <a:t>について、一般会計からの繰入金によって</a:t>
          </a:r>
          <a:r>
            <a:rPr lang="ja-JP" altLang="en-US" sz="1400" b="0" i="0" baseline="0">
              <a:solidFill>
                <a:schemeClr val="dk1"/>
              </a:solidFill>
              <a:effectLst/>
              <a:latin typeface="+mn-lt"/>
              <a:ea typeface="+mn-ea"/>
              <a:cs typeface="+mn-cs"/>
            </a:rPr>
            <a:t>不足財源を補っていることから、</a:t>
          </a:r>
          <a:r>
            <a:rPr lang="ja-JP" altLang="ja-JP" sz="1400" b="0" i="0" baseline="0">
              <a:solidFill>
                <a:schemeClr val="dk1"/>
              </a:solidFill>
              <a:effectLst/>
              <a:latin typeface="+mn-lt"/>
              <a:ea typeface="+mn-ea"/>
              <a:cs typeface="+mn-cs"/>
            </a:rPr>
            <a:t>引き続き</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経費の削減に</a:t>
          </a:r>
          <a:r>
            <a:rPr lang="ja-JP" altLang="en-US" sz="1400" b="0" i="0" baseline="0">
              <a:solidFill>
                <a:schemeClr val="dk1"/>
              </a:solidFill>
              <a:effectLst/>
              <a:latin typeface="+mn-lt"/>
              <a:ea typeface="+mn-ea"/>
              <a:cs typeface="+mn-cs"/>
            </a:rPr>
            <a:t>取り組む</a:t>
          </a:r>
          <a:r>
            <a:rPr lang="ja-JP" altLang="ja-JP" sz="1400" b="0" i="0" baseline="0">
              <a:solidFill>
                <a:schemeClr val="dk1"/>
              </a:solidFill>
              <a:effectLst/>
              <a:latin typeface="+mn-lt"/>
              <a:ea typeface="+mn-ea"/>
              <a:cs typeface="+mn-cs"/>
            </a:rPr>
            <a:t>必要がある。</a:t>
          </a:r>
          <a:endParaRPr lang="ja-JP" altLang="ja-JP" sz="1400">
            <a:effectLst/>
          </a:endParaRPr>
        </a:p>
        <a:p>
          <a:r>
            <a:rPr lang="ja-JP" altLang="ja-JP" sz="1400" b="0" i="0" baseline="0">
              <a:solidFill>
                <a:schemeClr val="dk1"/>
              </a:solidFill>
              <a:effectLst/>
              <a:latin typeface="+mn-lt"/>
              <a:ea typeface="+mn-ea"/>
              <a:cs typeface="+mn-cs"/>
            </a:rPr>
            <a:t>水道事業会計、下水道事業会計、自動車運送事業会計の公営企業会計に</a:t>
          </a:r>
          <a:r>
            <a:rPr lang="ja-JP" altLang="en-US" sz="1400" b="0" i="0" baseline="0">
              <a:solidFill>
                <a:schemeClr val="dk1"/>
              </a:solidFill>
              <a:effectLst/>
              <a:latin typeface="+mn-lt"/>
              <a:ea typeface="+mn-ea"/>
              <a:cs typeface="+mn-cs"/>
            </a:rPr>
            <a:t>ついては、</a:t>
          </a:r>
          <a:r>
            <a:rPr lang="ja-JP" altLang="ja-JP" sz="1400" b="0" i="0" baseline="0">
              <a:solidFill>
                <a:schemeClr val="dk1"/>
              </a:solidFill>
              <a:effectLst/>
              <a:latin typeface="+mn-lt"/>
              <a:ea typeface="+mn-ea"/>
              <a:cs typeface="+mn-cs"/>
            </a:rPr>
            <a:t>一般会計からの赤字</a:t>
          </a:r>
          <a:r>
            <a:rPr lang="ja-JP" altLang="en-US" sz="1400" b="0" i="0" baseline="0">
              <a:solidFill>
                <a:schemeClr val="dk1"/>
              </a:solidFill>
              <a:effectLst/>
              <a:latin typeface="+mn-lt"/>
              <a:ea typeface="+mn-ea"/>
              <a:cs typeface="+mn-cs"/>
            </a:rPr>
            <a:t>補填</a:t>
          </a:r>
          <a:r>
            <a:rPr lang="ja-JP" altLang="ja-JP" sz="1400" b="0" i="0" baseline="0">
              <a:solidFill>
                <a:schemeClr val="dk1"/>
              </a:solidFill>
              <a:effectLst/>
              <a:latin typeface="+mn-lt"/>
              <a:ea typeface="+mn-ea"/>
              <a:cs typeface="+mn-cs"/>
            </a:rPr>
            <a:t>は</a:t>
          </a:r>
          <a:r>
            <a:rPr lang="ja-JP" altLang="en-US" sz="1400" b="0" i="0" baseline="0">
              <a:solidFill>
                <a:schemeClr val="dk1"/>
              </a:solidFill>
              <a:effectLst/>
              <a:latin typeface="+mn-lt"/>
              <a:ea typeface="+mn-ea"/>
              <a:cs typeface="+mn-cs"/>
            </a:rPr>
            <a:t>実施していない</a:t>
          </a:r>
          <a:r>
            <a:rPr lang="ja-JP" altLang="ja-JP" sz="1400" b="0" i="0" baseline="0">
              <a:solidFill>
                <a:schemeClr val="dk1"/>
              </a:solidFill>
              <a:effectLst/>
              <a:latin typeface="+mn-lt"/>
              <a:ea typeface="+mn-ea"/>
              <a:cs typeface="+mn-cs"/>
            </a:rPr>
            <a:t>が、企業会計の経営状況は一般会計に大きな影響を及ぼす可能性があることから、今後も健全経営に努め</a:t>
          </a:r>
          <a:r>
            <a:rPr lang="ja-JP" altLang="en-US" sz="1400" b="0" i="0" baseline="0">
              <a:solidFill>
                <a:schemeClr val="dk1"/>
              </a:solidFill>
              <a:effectLst/>
              <a:latin typeface="+mn-lt"/>
              <a:ea typeface="+mn-ea"/>
              <a:cs typeface="+mn-cs"/>
            </a:rPr>
            <a:t>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長野県伊那市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財政健全化の取</a:t>
          </a:r>
          <a:r>
            <a:rPr lang="ja-JP" altLang="en-US" sz="1300" b="0" i="0" baseline="0">
              <a:solidFill>
                <a:schemeClr val="dk1"/>
              </a:solidFill>
              <a:effectLst/>
              <a:latin typeface="+mn-lt"/>
              <a:ea typeface="+mn-ea"/>
              <a:cs typeface="+mn-cs"/>
            </a:rPr>
            <a:t>り</a:t>
          </a:r>
          <a:r>
            <a:rPr lang="ja-JP" altLang="ja-JP" sz="1300" b="0" i="0" baseline="0">
              <a:solidFill>
                <a:schemeClr val="dk1"/>
              </a:solidFill>
              <a:effectLst/>
              <a:latin typeface="+mn-lt"/>
              <a:ea typeface="+mn-ea"/>
              <a:cs typeface="+mn-cs"/>
            </a:rPr>
            <a:t>組みにより、元利償還額等が減少傾向にあること</a:t>
          </a:r>
          <a:r>
            <a:rPr lang="ja-JP" altLang="en-US" sz="1300" b="0" i="0" baseline="0">
              <a:solidFill>
                <a:schemeClr val="dk1"/>
              </a:solidFill>
              <a:effectLst/>
              <a:latin typeface="+mn-lt"/>
              <a:ea typeface="+mn-ea"/>
              <a:cs typeface="+mn-cs"/>
            </a:rPr>
            <a:t>、また、</a:t>
          </a:r>
          <a:r>
            <a:rPr lang="ja-JP" altLang="ja-JP" sz="1300" b="0" i="0" baseline="0">
              <a:solidFill>
                <a:schemeClr val="dk1"/>
              </a:solidFill>
              <a:effectLst/>
              <a:latin typeface="+mn-lt"/>
              <a:ea typeface="+mn-ea"/>
              <a:cs typeface="+mn-cs"/>
            </a:rPr>
            <a:t>交付税措置率の高い</a:t>
          </a:r>
          <a:r>
            <a:rPr lang="ja-JP" altLang="en-US" sz="1300" b="0" i="0" baseline="0">
              <a:solidFill>
                <a:schemeClr val="dk1"/>
              </a:solidFill>
              <a:effectLst/>
              <a:latin typeface="+mn-lt"/>
              <a:ea typeface="+mn-ea"/>
              <a:cs typeface="+mn-cs"/>
            </a:rPr>
            <a:t>地方債</a:t>
          </a:r>
          <a:r>
            <a:rPr lang="ja-JP" altLang="ja-JP" sz="1300" b="0" i="0" baseline="0">
              <a:solidFill>
                <a:schemeClr val="dk1"/>
              </a:solidFill>
              <a:effectLst/>
              <a:latin typeface="+mn-lt"/>
              <a:ea typeface="+mn-ea"/>
              <a:cs typeface="+mn-cs"/>
            </a:rPr>
            <a:t>の活用による算入公債費の</a:t>
          </a:r>
          <a:r>
            <a:rPr lang="ja-JP" altLang="en-US" sz="1300" b="0" i="0" baseline="0">
              <a:solidFill>
                <a:schemeClr val="dk1"/>
              </a:solidFill>
              <a:effectLst/>
              <a:latin typeface="+mn-lt"/>
              <a:ea typeface="+mn-ea"/>
              <a:cs typeface="+mn-cs"/>
            </a:rPr>
            <a:t>増加</a:t>
          </a:r>
          <a:r>
            <a:rPr lang="ja-JP" altLang="ja-JP" sz="1300" b="0" i="0" baseline="0">
              <a:solidFill>
                <a:schemeClr val="dk1"/>
              </a:solidFill>
              <a:effectLst/>
              <a:latin typeface="+mn-lt"/>
              <a:ea typeface="+mn-ea"/>
              <a:cs typeface="+mn-cs"/>
            </a:rPr>
            <a:t>により、分子が小さくなり、実質公債費比率が改善</a:t>
          </a:r>
          <a:r>
            <a:rPr lang="ja-JP" altLang="en-US" sz="1300" b="0" i="0" baseline="0">
              <a:solidFill>
                <a:schemeClr val="dk1"/>
              </a:solidFill>
              <a:effectLst/>
              <a:latin typeface="+mn-lt"/>
              <a:ea typeface="+mn-ea"/>
              <a:cs typeface="+mn-cs"/>
            </a:rPr>
            <a:t>する要因となっている。</a:t>
          </a:r>
          <a:endParaRPr lang="en-US" altLang="ja-JP" sz="1300" b="0" i="0" baseline="0">
            <a:solidFill>
              <a:schemeClr val="dk1"/>
            </a:solidFill>
            <a:effectLst/>
            <a:latin typeface="+mn-lt"/>
            <a:ea typeface="+mn-ea"/>
            <a:cs typeface="+mn-cs"/>
          </a:endParaRPr>
        </a:p>
        <a:p>
          <a:pPr rtl="0"/>
          <a:r>
            <a:rPr lang="ja-JP" altLang="ja-JP" sz="1300" b="0" i="0" baseline="0">
              <a:solidFill>
                <a:schemeClr val="dk1"/>
              </a:solidFill>
              <a:effectLst/>
              <a:latin typeface="+mn-lt"/>
              <a:ea typeface="+mn-ea"/>
              <a:cs typeface="+mn-cs"/>
            </a:rPr>
            <a:t>しかし</a:t>
          </a:r>
          <a:r>
            <a:rPr lang="ja-JP" altLang="en-US" sz="1300" b="0" i="0" baseline="0">
              <a:solidFill>
                <a:schemeClr val="dk1"/>
              </a:solidFill>
              <a:effectLst/>
              <a:latin typeface="+mn-lt"/>
              <a:ea typeface="+mn-ea"/>
              <a:cs typeface="+mn-cs"/>
            </a:rPr>
            <a:t>ながら</a:t>
          </a:r>
          <a:r>
            <a:rPr lang="ja-JP" altLang="ja-JP" sz="1300" b="0" i="0" baseline="0">
              <a:solidFill>
                <a:schemeClr val="dk1"/>
              </a:solidFill>
              <a:effectLst/>
              <a:latin typeface="+mn-lt"/>
              <a:ea typeface="+mn-ea"/>
              <a:cs typeface="+mn-cs"/>
            </a:rPr>
            <a:t>、今後</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新規事業による新たな地方債</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借入が予定されている</a:t>
          </a:r>
          <a:r>
            <a:rPr lang="ja-JP" altLang="en-US" sz="1300" b="0" i="0" baseline="0">
              <a:solidFill>
                <a:schemeClr val="dk1"/>
              </a:solidFill>
              <a:effectLst/>
              <a:latin typeface="+mn-lt"/>
              <a:ea typeface="+mn-ea"/>
              <a:cs typeface="+mn-cs"/>
            </a:rPr>
            <a:t>こと</a:t>
          </a:r>
          <a:r>
            <a:rPr lang="ja-JP" altLang="ja-JP" sz="1300" b="0" i="0" baseline="0">
              <a:solidFill>
                <a:schemeClr val="dk1"/>
              </a:solidFill>
              <a:effectLst/>
              <a:latin typeface="+mn-lt"/>
              <a:ea typeface="+mn-ea"/>
              <a:cs typeface="+mn-cs"/>
            </a:rPr>
            <a:t>に加え、下水道事業会計に係る元利償還金の高止まり、新ごみ中間処理施設建設に係る上伊那広域連合負担金、病院事業に伴う伊那中央行政組合負担金の増加などが見込まれている</a:t>
          </a:r>
          <a:r>
            <a:rPr lang="ja-JP" altLang="en-US" sz="1300" b="0" i="0" baseline="0">
              <a:solidFill>
                <a:schemeClr val="dk1"/>
              </a:solidFill>
              <a:effectLst/>
              <a:latin typeface="+mn-lt"/>
              <a:ea typeface="+mn-ea"/>
              <a:cs typeface="+mn-cs"/>
            </a:rPr>
            <a:t>ことから</a:t>
          </a:r>
          <a:r>
            <a:rPr lang="ja-JP" altLang="ja-JP" sz="1300" b="0" i="0" baseline="0">
              <a:solidFill>
                <a:schemeClr val="dk1"/>
              </a:solidFill>
              <a:effectLst/>
              <a:latin typeface="+mn-lt"/>
              <a:ea typeface="+mn-ea"/>
              <a:cs typeface="+mn-cs"/>
            </a:rPr>
            <a:t>数値の変化に注視しながら、繰上償還などによる元利償還金の減少等</a:t>
          </a:r>
          <a:r>
            <a:rPr lang="ja-JP" altLang="en-US" sz="1300" b="0" i="0" baseline="0">
              <a:solidFill>
                <a:schemeClr val="dk1"/>
              </a:solidFill>
              <a:effectLst/>
              <a:latin typeface="+mn-lt"/>
              <a:ea typeface="+mn-ea"/>
              <a:cs typeface="+mn-cs"/>
            </a:rPr>
            <a:t>を実施していきたい。</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長野県伊那市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ysClr val="windowText" lastClr="000000"/>
              </a:solidFill>
              <a:effectLst/>
              <a:latin typeface="+mn-lt"/>
              <a:ea typeface="+mn-ea"/>
              <a:cs typeface="+mn-cs"/>
            </a:rPr>
            <a:t>将来負担比率の分子総額は順調に減少している。平成</a:t>
          </a:r>
          <a:r>
            <a:rPr lang="en-US" altLang="ja-JP" sz="1400" b="0" i="0" baseline="0">
              <a:solidFill>
                <a:sysClr val="windowText" lastClr="000000"/>
              </a:solidFill>
              <a:effectLst/>
              <a:latin typeface="+mn-lt"/>
              <a:ea typeface="+mn-ea"/>
              <a:cs typeface="+mn-cs"/>
            </a:rPr>
            <a:t>25</a:t>
          </a:r>
          <a:r>
            <a:rPr lang="ja-JP" altLang="ja-JP" sz="1400" b="0" i="0" baseline="0">
              <a:solidFill>
                <a:sysClr val="windowText" lastClr="000000"/>
              </a:solidFill>
              <a:effectLst/>
              <a:latin typeface="+mn-lt"/>
              <a:ea typeface="+mn-ea"/>
              <a:cs typeface="+mn-cs"/>
            </a:rPr>
            <a:t>年度に伊那市土地開発公社解散に伴う第三セクター等改革推進債</a:t>
          </a:r>
          <a:r>
            <a:rPr lang="ja-JP" altLang="en-US" sz="1400" b="0" i="0" baseline="0">
              <a:solidFill>
                <a:sysClr val="windowText" lastClr="000000"/>
              </a:solidFill>
              <a:effectLst/>
              <a:latin typeface="+mn-lt"/>
              <a:ea typeface="+mn-ea"/>
              <a:cs typeface="+mn-cs"/>
            </a:rPr>
            <a:t>約</a:t>
          </a:r>
          <a:r>
            <a:rPr lang="en-US" altLang="ja-JP" sz="1400" b="0" i="0" baseline="0">
              <a:solidFill>
                <a:sysClr val="windowText" lastClr="000000"/>
              </a:solidFill>
              <a:effectLst/>
              <a:latin typeface="+mn-lt"/>
              <a:ea typeface="+mn-ea"/>
              <a:cs typeface="+mn-cs"/>
            </a:rPr>
            <a:t>20</a:t>
          </a:r>
          <a:r>
            <a:rPr lang="ja-JP" altLang="ja-JP" sz="1400" b="0" i="0" baseline="0">
              <a:solidFill>
                <a:sysClr val="windowText" lastClr="000000"/>
              </a:solidFill>
              <a:effectLst/>
              <a:latin typeface="+mn-lt"/>
              <a:ea typeface="+mn-ea"/>
              <a:cs typeface="+mn-cs"/>
            </a:rPr>
            <a:t>億円を発行したため、「一般会計等に係る地方債の現在高」は上昇したが、平成</a:t>
          </a:r>
          <a:r>
            <a:rPr lang="en-US" altLang="ja-JP" sz="1400" b="0" i="0" baseline="0">
              <a:solidFill>
                <a:sysClr val="windowText" lastClr="000000"/>
              </a:solidFill>
              <a:effectLst/>
              <a:latin typeface="+mn-lt"/>
              <a:ea typeface="+mn-ea"/>
              <a:cs typeface="+mn-cs"/>
            </a:rPr>
            <a:t>28</a:t>
          </a:r>
          <a:r>
            <a:rPr lang="ja-JP" altLang="ja-JP" sz="1400" b="0" i="0" baseline="0">
              <a:solidFill>
                <a:sysClr val="windowText" lastClr="000000"/>
              </a:solidFill>
              <a:effectLst/>
              <a:latin typeface="+mn-lt"/>
              <a:ea typeface="+mn-ea"/>
              <a:cs typeface="+mn-cs"/>
            </a:rPr>
            <a:t>年度</a:t>
          </a:r>
          <a:r>
            <a:rPr lang="ja-JP" altLang="en-US" sz="1400" b="0" i="0" baseline="0">
              <a:solidFill>
                <a:sysClr val="windowText" lastClr="000000"/>
              </a:solidFill>
              <a:effectLst/>
              <a:latin typeface="+mn-lt"/>
              <a:ea typeface="+mn-ea"/>
              <a:cs typeface="+mn-cs"/>
            </a:rPr>
            <a:t>に未償還残高を全額繰上償還したため、大きく減少した。</a:t>
          </a:r>
          <a:r>
            <a:rPr lang="ja-JP" altLang="ja-JP" sz="1400" b="0" i="0" baseline="0">
              <a:solidFill>
                <a:sysClr val="windowText" lastClr="000000"/>
              </a:solidFill>
              <a:effectLst/>
              <a:latin typeface="+mn-lt"/>
              <a:ea typeface="+mn-ea"/>
              <a:cs typeface="+mn-cs"/>
            </a:rPr>
            <a:t>また、</a:t>
          </a:r>
          <a:r>
            <a:rPr lang="ja-JP" altLang="en-US" sz="1400" b="0" i="0" baseline="0">
              <a:solidFill>
                <a:sysClr val="windowText" lastClr="000000"/>
              </a:solidFill>
              <a:effectLst/>
              <a:latin typeface="+mn-lt"/>
              <a:ea typeface="+mn-ea"/>
              <a:cs typeface="+mn-cs"/>
            </a:rPr>
            <a:t>ふるさと納税（寄附）が好調であったことから、</a:t>
          </a:r>
          <a:r>
            <a:rPr lang="ja-JP" altLang="ja-JP" sz="1400" b="0" i="0" baseline="0">
              <a:solidFill>
                <a:sysClr val="windowText" lastClr="000000"/>
              </a:solidFill>
              <a:effectLst/>
              <a:latin typeface="+mn-lt"/>
              <a:ea typeface="+mn-ea"/>
              <a:cs typeface="+mn-cs"/>
            </a:rPr>
            <a:t>ふるさと応援基金などへの積立て</a:t>
          </a:r>
          <a:r>
            <a:rPr lang="ja-JP" altLang="en-US" sz="1400" b="0" i="0" baseline="0">
              <a:solidFill>
                <a:sysClr val="windowText" lastClr="000000"/>
              </a:solidFill>
              <a:effectLst/>
              <a:latin typeface="+mn-lt"/>
              <a:ea typeface="+mn-ea"/>
              <a:cs typeface="+mn-cs"/>
            </a:rPr>
            <a:t>が大幅に増加し、</a:t>
          </a:r>
          <a:r>
            <a:rPr lang="ja-JP" altLang="ja-JP" sz="1400" b="0" i="0" baseline="0">
              <a:solidFill>
                <a:sysClr val="windowText" lastClr="000000"/>
              </a:solidFill>
              <a:effectLst/>
              <a:latin typeface="+mn-lt"/>
              <a:ea typeface="+mn-ea"/>
              <a:cs typeface="+mn-cs"/>
            </a:rPr>
            <a:t>将来負担比率は</a:t>
          </a:r>
          <a:r>
            <a:rPr lang="ja-JP" altLang="en-US" sz="1400" b="0" i="0" baseline="0">
              <a:solidFill>
                <a:sysClr val="windowText" lastClr="000000"/>
              </a:solidFill>
              <a:effectLst/>
              <a:latin typeface="+mn-lt"/>
              <a:ea typeface="+mn-ea"/>
              <a:cs typeface="+mn-cs"/>
            </a:rPr>
            <a:t>大きく改善し、初めて「数値なし」となった。</a:t>
          </a:r>
          <a:endParaRPr lang="ja-JP" altLang="ja-JP" sz="1400">
            <a:solidFill>
              <a:sysClr val="windowText" lastClr="000000"/>
            </a:solidFill>
            <a:effectLst/>
          </a:endParaRPr>
        </a:p>
        <a:p>
          <a:pPr rtl="0"/>
          <a:r>
            <a:rPr lang="ja-JP" altLang="ja-JP" sz="1400" b="0" i="0" baseline="0">
              <a:solidFill>
                <a:sysClr val="windowText" lastClr="000000"/>
              </a:solidFill>
              <a:effectLst/>
              <a:latin typeface="+mn-lt"/>
              <a:ea typeface="+mn-ea"/>
              <a:cs typeface="+mn-cs"/>
            </a:rPr>
            <a:t>実質公債費比率と同様に、今後の新規事業に伴う地方債借入のほか、新ごみ中間処理施設建設に係る上伊那広域連合負担金、病院事業に伴う伊那中央行政組合負担金の増加などが見込まれているため、さらなる基金積立等により、将来負担比率の抑制</a:t>
          </a:r>
          <a:r>
            <a:rPr lang="ja-JP" altLang="en-US" sz="1400" b="0" i="0" baseline="0">
              <a:solidFill>
                <a:sysClr val="windowText" lastClr="000000"/>
              </a:solidFill>
              <a:effectLst/>
              <a:latin typeface="+mn-lt"/>
              <a:ea typeface="+mn-ea"/>
              <a:cs typeface="+mn-cs"/>
            </a:rPr>
            <a:t>に努める。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長野県伊那市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69,059
67,538
667.93
43,983,074
42,884,064
1,030,319
20,680,600
31,992,273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3" name="正方形/長方形 22"/>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4" name="正方形/長方形 23"/>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5" name="正方形/長方形 24"/>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円/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8" name="フローチャート :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3" name="テキスト ボックス 32"/>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4" name="テキスト ボックス 33"/>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5" name="テキスト ボックス 34"/>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6" name="テキスト ボックス 35"/>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[ 59.0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ポイント増加し、類似団体平均との比較では、</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ポイント上回る結果となった。全国平均、長野県平均と比較しても高い数値となっている。年々数値が上昇しており、資産の老朽化が進みつつある。公共施設等総合管理計画に基づき、施設の統廃合や長寿命化による計画的な施設の管理に努め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2" name="テキスト ボックス 51"/>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3" name="直線コネクタ 52"/>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4" name="テキスト ボックス 53"/>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5" name="直線コネクタ 54"/>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6" name="テキスト ボックス 55"/>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7" name="直線コネクタ 56"/>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8" name="テキスト ボックス 57"/>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9" name="直線コネクタ 58"/>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0" name="テキスト ボックス 59"/>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44958</xdr:rowOff>
    </xdr:from>
    <xdr:to>
      <xdr:col>3</xdr:col>
      <xdr:colOff>1170940</xdr:colOff>
      <xdr:row>33</xdr:row>
      <xdr:rowOff>133350</xdr:rowOff>
    </xdr:to>
    <xdr:cxnSp macro="">
      <xdr:nvCxnSpPr>
        <xdr:cNvPr id="64" name="直線コネクタ 63"/>
        <xdr:cNvCxnSpPr/>
      </xdr:nvCxnSpPr>
      <xdr:spPr>
        <a:xfrm flipV="1">
          <a:off x="4760595" y="5626608"/>
          <a:ext cx="1270" cy="94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137177</xdr:rowOff>
    </xdr:from>
    <xdr:ext cx="405111" cy="259045"/>
    <xdr:sp macro="" textlink="">
      <xdr:nvSpPr>
        <xdr:cNvPr id="65"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33</xdr:row>
      <xdr:rowOff>133350</xdr:rowOff>
    </xdr:from>
    <xdr:to>
      <xdr:col>3</xdr:col>
      <xdr:colOff>1260475</xdr:colOff>
      <xdr:row>33</xdr:row>
      <xdr:rowOff>133350</xdr:rowOff>
    </xdr:to>
    <xdr:cxnSp macro="">
      <xdr:nvCxnSpPr>
        <xdr:cNvPr id="66" name="直線コネクタ 65"/>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163085</xdr:rowOff>
    </xdr:from>
    <xdr:ext cx="405111" cy="259045"/>
    <xdr:sp macro="" textlink="">
      <xdr:nvSpPr>
        <xdr:cNvPr id="67" name="有形固定資産減価償却率最大値テキスト"/>
        <xdr:cNvSpPr txBox="1"/>
      </xdr:nvSpPr>
      <xdr:spPr>
        <a:xfrm>
          <a:off x="4813300" y="540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28</xdr:row>
      <xdr:rowOff>44958</xdr:rowOff>
    </xdr:from>
    <xdr:to>
      <xdr:col>3</xdr:col>
      <xdr:colOff>1260475</xdr:colOff>
      <xdr:row>28</xdr:row>
      <xdr:rowOff>44958</xdr:rowOff>
    </xdr:to>
    <xdr:cxnSp macro="">
      <xdr:nvCxnSpPr>
        <xdr:cNvPr id="68" name="直線コネクタ 67"/>
        <xdr:cNvCxnSpPr/>
      </xdr:nvCxnSpPr>
      <xdr:spPr>
        <a:xfrm>
          <a:off x="4673600" y="562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133621</xdr:rowOff>
    </xdr:from>
    <xdr:ext cx="405111" cy="259045"/>
    <xdr:sp macro="" textlink="">
      <xdr:nvSpPr>
        <xdr:cNvPr id="69" name="有形固定資産減価償却率平均値テキスト"/>
        <xdr:cNvSpPr txBox="1"/>
      </xdr:nvSpPr>
      <xdr:spPr>
        <a:xfrm>
          <a:off x="4813300" y="588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155194</xdr:rowOff>
    </xdr:from>
    <xdr:to>
      <xdr:col>3</xdr:col>
      <xdr:colOff>1222375</xdr:colOff>
      <xdr:row>30</xdr:row>
      <xdr:rowOff>85344</xdr:rowOff>
    </xdr:to>
    <xdr:sp macro="" textlink="">
      <xdr:nvSpPr>
        <xdr:cNvPr id="70" name="フローチャート : 判断 69"/>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142240</xdr:rowOff>
    </xdr:from>
    <xdr:to>
      <xdr:col>3</xdr:col>
      <xdr:colOff>511175</xdr:colOff>
      <xdr:row>30</xdr:row>
      <xdr:rowOff>72390</xdr:rowOff>
    </xdr:to>
    <xdr:sp macro="" textlink="">
      <xdr:nvSpPr>
        <xdr:cNvPr id="71" name="フローチャート : 判断 70"/>
        <xdr:cNvSpPr/>
      </xdr:nvSpPr>
      <xdr:spPr>
        <a:xfrm>
          <a:off x="4000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7" name="円/楕円 76"/>
        <xdr:cNvSpPr/>
      </xdr:nvSpPr>
      <xdr:spPr>
        <a:xfrm>
          <a:off x="4711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78757</xdr:rowOff>
    </xdr:from>
    <xdr:ext cx="405111" cy="259045"/>
    <xdr:sp macro="" textlink="">
      <xdr:nvSpPr>
        <xdr:cNvPr id="78" name="有形固定資産減価償却率該当値テキスト"/>
        <xdr:cNvSpPr txBox="1"/>
      </xdr:nvSpPr>
      <xdr:spPr>
        <a:xfrm>
          <a:off x="4813300"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3</xdr:col>
      <xdr:colOff>409575</xdr:colOff>
      <xdr:row>29</xdr:row>
      <xdr:rowOff>103378</xdr:rowOff>
    </xdr:from>
    <xdr:to>
      <xdr:col>3</xdr:col>
      <xdr:colOff>511175</xdr:colOff>
      <xdr:row>30</xdr:row>
      <xdr:rowOff>33528</xdr:rowOff>
    </xdr:to>
    <xdr:sp macro="" textlink="">
      <xdr:nvSpPr>
        <xdr:cNvPr id="79" name="円/楕円 78"/>
        <xdr:cNvSpPr/>
      </xdr:nvSpPr>
      <xdr:spPr>
        <a:xfrm>
          <a:off x="4000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106680</xdr:rowOff>
    </xdr:from>
    <xdr:to>
      <xdr:col>3</xdr:col>
      <xdr:colOff>1171575</xdr:colOff>
      <xdr:row>29</xdr:row>
      <xdr:rowOff>154178</xdr:rowOff>
    </xdr:to>
    <xdr:cxnSp macro="">
      <xdr:nvCxnSpPr>
        <xdr:cNvPr id="80" name="直線コネクタ 79"/>
        <xdr:cNvCxnSpPr/>
      </xdr:nvCxnSpPr>
      <xdr:spPr>
        <a:xfrm flipV="1">
          <a:off x="4051300" y="5859780"/>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63517</xdr:rowOff>
    </xdr:from>
    <xdr:ext cx="405111" cy="259045"/>
    <xdr:sp macro="" textlink="">
      <xdr:nvSpPr>
        <xdr:cNvPr id="81" name="n_1aveValue有形固定資産減価償却率"/>
        <xdr:cNvSpPr txBox="1"/>
      </xdr:nvSpPr>
      <xdr:spPr>
        <a:xfrm>
          <a:off x="3836043"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50055</xdr:rowOff>
    </xdr:from>
    <xdr:ext cx="405111" cy="259045"/>
    <xdr:sp macro="" textlink="">
      <xdr:nvSpPr>
        <xdr:cNvPr id="82" name="n_1mainValue有形固定資産減価償却率"/>
        <xdr:cNvSpPr txBox="1"/>
      </xdr:nvSpPr>
      <xdr:spPr>
        <a:xfrm>
          <a:off x="3836043" y="5631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長野県伊那市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69,059
67,538
667.93
43,983,074
42,884,064
1,030,319
20,680,600
31,992,273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90488</xdr:rowOff>
    </xdr:from>
    <xdr:to>
      <xdr:col>6</xdr:col>
      <xdr:colOff>510540</xdr:colOff>
      <xdr:row>41</xdr:row>
      <xdr:rowOff>139065</xdr:rowOff>
    </xdr:to>
    <xdr:cxnSp macro="">
      <xdr:nvCxnSpPr>
        <xdr:cNvPr id="61" name="直線コネクタ 60"/>
        <xdr:cNvCxnSpPr/>
      </xdr:nvCxnSpPr>
      <xdr:spPr>
        <a:xfrm flipV="1">
          <a:off x="4634865" y="5748338"/>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142892</xdr:rowOff>
    </xdr:from>
    <xdr:ext cx="405111" cy="259045"/>
    <xdr:sp macro="" textlink="">
      <xdr:nvSpPr>
        <xdr:cNvPr id="62" name="【道路】&#10;有形固定資産減価償却率最小値テキスト"/>
        <xdr:cNvSpPr txBox="1"/>
      </xdr:nvSpPr>
      <xdr:spPr>
        <a:xfrm>
          <a:off x="47244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41</xdr:row>
      <xdr:rowOff>139065</xdr:rowOff>
    </xdr:from>
    <xdr:to>
      <xdr:col>6</xdr:col>
      <xdr:colOff>600075</xdr:colOff>
      <xdr:row>41</xdr:row>
      <xdr:rowOff>139065</xdr:rowOff>
    </xdr:to>
    <xdr:cxnSp macro="">
      <xdr:nvCxnSpPr>
        <xdr:cNvPr id="63" name="直線コネクタ 62"/>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37165</xdr:rowOff>
    </xdr:from>
    <xdr:ext cx="405111" cy="259045"/>
    <xdr:sp macro="" textlink="">
      <xdr:nvSpPr>
        <xdr:cNvPr id="64" name="【道路】&#10;有形固定資産減価償却率最大値テキスト"/>
        <xdr:cNvSpPr txBox="1"/>
      </xdr:nvSpPr>
      <xdr:spPr>
        <a:xfrm>
          <a:off x="4724400" y="5523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33</xdr:row>
      <xdr:rowOff>90488</xdr:rowOff>
    </xdr:from>
    <xdr:to>
      <xdr:col>6</xdr:col>
      <xdr:colOff>600075</xdr:colOff>
      <xdr:row>33</xdr:row>
      <xdr:rowOff>90488</xdr:rowOff>
    </xdr:to>
    <xdr:cxnSp macro="">
      <xdr:nvCxnSpPr>
        <xdr:cNvPr id="65" name="直線コネクタ 64"/>
        <xdr:cNvCxnSpPr/>
      </xdr:nvCxnSpPr>
      <xdr:spPr>
        <a:xfrm>
          <a:off x="4546600" y="57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123842</xdr:rowOff>
    </xdr:from>
    <xdr:ext cx="405111" cy="259045"/>
    <xdr:sp macro="" textlink="">
      <xdr:nvSpPr>
        <xdr:cNvPr id="66" name="【道路】&#10;有形固定資産減価償却率平均値テキスト"/>
        <xdr:cNvSpPr txBox="1"/>
      </xdr:nvSpPr>
      <xdr:spPr>
        <a:xfrm>
          <a:off x="4724400" y="5953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145415</xdr:rowOff>
    </xdr:from>
    <xdr:to>
      <xdr:col>6</xdr:col>
      <xdr:colOff>561975</xdr:colOff>
      <xdr:row>35</xdr:row>
      <xdr:rowOff>75565</xdr:rowOff>
    </xdr:to>
    <xdr:sp macro="" textlink="">
      <xdr:nvSpPr>
        <xdr:cNvPr id="67" name="フローチャート : 判断 66"/>
        <xdr:cNvSpPr/>
      </xdr:nvSpPr>
      <xdr:spPr>
        <a:xfrm>
          <a:off x="45847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102553</xdr:rowOff>
    </xdr:from>
    <xdr:to>
      <xdr:col>5</xdr:col>
      <xdr:colOff>409575</xdr:colOff>
      <xdr:row>35</xdr:row>
      <xdr:rowOff>32703</xdr:rowOff>
    </xdr:to>
    <xdr:sp macro="" textlink="">
      <xdr:nvSpPr>
        <xdr:cNvPr id="68" name="フローチャート : 判断 67"/>
        <xdr:cNvSpPr/>
      </xdr:nvSpPr>
      <xdr:spPr>
        <a:xfrm>
          <a:off x="3746500" y="593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133985</xdr:rowOff>
    </xdr:from>
    <xdr:to>
      <xdr:col>6</xdr:col>
      <xdr:colOff>561975</xdr:colOff>
      <xdr:row>34</xdr:row>
      <xdr:rowOff>64135</xdr:rowOff>
    </xdr:to>
    <xdr:sp macro="" textlink="">
      <xdr:nvSpPr>
        <xdr:cNvPr id="74" name="円/楕円 73"/>
        <xdr:cNvSpPr/>
      </xdr:nvSpPr>
      <xdr:spPr>
        <a:xfrm>
          <a:off x="4584700" y="57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48912</xdr:rowOff>
    </xdr:from>
    <xdr:ext cx="405111" cy="259045"/>
    <xdr:sp macro="" textlink="">
      <xdr:nvSpPr>
        <xdr:cNvPr id="75" name="【道路】&#10;有形固定資産減価償却率該当値テキスト"/>
        <xdr:cNvSpPr txBox="1"/>
      </xdr:nvSpPr>
      <xdr:spPr>
        <a:xfrm>
          <a:off x="4724400" y="5706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13970</xdr:rowOff>
    </xdr:from>
    <xdr:to>
      <xdr:col>5</xdr:col>
      <xdr:colOff>409575</xdr:colOff>
      <xdr:row>34</xdr:row>
      <xdr:rowOff>115570</xdr:rowOff>
    </xdr:to>
    <xdr:sp macro="" textlink="">
      <xdr:nvSpPr>
        <xdr:cNvPr id="76" name="円/楕円 75"/>
        <xdr:cNvSpPr/>
      </xdr:nvSpPr>
      <xdr:spPr>
        <a:xfrm>
          <a:off x="3746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13335</xdr:rowOff>
    </xdr:from>
    <xdr:to>
      <xdr:col>6</xdr:col>
      <xdr:colOff>511175</xdr:colOff>
      <xdr:row>34</xdr:row>
      <xdr:rowOff>64770</xdr:rowOff>
    </xdr:to>
    <xdr:cxnSp macro="">
      <xdr:nvCxnSpPr>
        <xdr:cNvPr id="77" name="直線コネクタ 76"/>
        <xdr:cNvCxnSpPr/>
      </xdr:nvCxnSpPr>
      <xdr:spPr>
        <a:xfrm flipV="1">
          <a:off x="3797300" y="584263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35</xdr:row>
      <xdr:rowOff>23830</xdr:rowOff>
    </xdr:from>
    <xdr:ext cx="405111" cy="259045"/>
    <xdr:sp macro="" textlink="">
      <xdr:nvSpPr>
        <xdr:cNvPr id="78" name="n_1aveValue【道路】&#10;有形固定資産減価償却率"/>
        <xdr:cNvSpPr txBox="1"/>
      </xdr:nvSpPr>
      <xdr:spPr>
        <a:xfrm>
          <a:off x="3582043" y="6024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132097</xdr:rowOff>
    </xdr:from>
    <xdr:ext cx="405111" cy="259045"/>
    <xdr:sp macro="" textlink="">
      <xdr:nvSpPr>
        <xdr:cNvPr id="79" name="n_1mainValue【道路】&#10;有形固定資産減価償却率"/>
        <xdr:cNvSpPr txBox="1"/>
      </xdr:nvSpPr>
      <xdr:spPr>
        <a:xfrm>
          <a:off x="3582043"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13929</xdr:rowOff>
    </xdr:from>
    <xdr:to>
      <xdr:col>15</xdr:col>
      <xdr:colOff>180340</xdr:colOff>
      <xdr:row>41</xdr:row>
      <xdr:rowOff>66325</xdr:rowOff>
    </xdr:to>
    <xdr:cxnSp macro="">
      <xdr:nvCxnSpPr>
        <xdr:cNvPr id="101" name="直線コネクタ 100"/>
        <xdr:cNvCxnSpPr/>
      </xdr:nvCxnSpPr>
      <xdr:spPr>
        <a:xfrm flipV="1">
          <a:off x="10476865" y="5671779"/>
          <a:ext cx="0" cy="142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70152</xdr:rowOff>
    </xdr:from>
    <xdr:ext cx="469744" cy="259045"/>
    <xdr:sp macro="" textlink="">
      <xdr:nvSpPr>
        <xdr:cNvPr id="102" name="【道路】&#10;一人当たり延長最小値テキスト"/>
        <xdr:cNvSpPr txBox="1"/>
      </xdr:nvSpPr>
      <xdr:spPr>
        <a:xfrm>
          <a:off x="10566400" y="70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66325</xdr:rowOff>
    </xdr:from>
    <xdr:to>
      <xdr:col>15</xdr:col>
      <xdr:colOff>269875</xdr:colOff>
      <xdr:row>41</xdr:row>
      <xdr:rowOff>66325</xdr:rowOff>
    </xdr:to>
    <xdr:cxnSp macro="">
      <xdr:nvCxnSpPr>
        <xdr:cNvPr id="103" name="直線コネクタ 102"/>
        <xdr:cNvCxnSpPr/>
      </xdr:nvCxnSpPr>
      <xdr:spPr>
        <a:xfrm>
          <a:off x="10388600" y="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132056</xdr:rowOff>
    </xdr:from>
    <xdr:ext cx="534377" cy="259045"/>
    <xdr:sp macro="" textlink="">
      <xdr:nvSpPr>
        <xdr:cNvPr id="104" name="【道路】&#10;一人当たり延長最大値テキスト"/>
        <xdr:cNvSpPr txBox="1"/>
      </xdr:nvSpPr>
      <xdr:spPr>
        <a:xfrm>
          <a:off x="10566400" y="54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33</xdr:row>
      <xdr:rowOff>13929</xdr:rowOff>
    </xdr:from>
    <xdr:to>
      <xdr:col>15</xdr:col>
      <xdr:colOff>269875</xdr:colOff>
      <xdr:row>33</xdr:row>
      <xdr:rowOff>13929</xdr:rowOff>
    </xdr:to>
    <xdr:cxnSp macro="">
      <xdr:nvCxnSpPr>
        <xdr:cNvPr id="105" name="直線コネクタ 104"/>
        <xdr:cNvCxnSpPr/>
      </xdr:nvCxnSpPr>
      <xdr:spPr>
        <a:xfrm>
          <a:off x="10388600" y="567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38345</xdr:rowOff>
    </xdr:from>
    <xdr:ext cx="534377" cy="259045"/>
    <xdr:sp macro="" textlink="">
      <xdr:nvSpPr>
        <xdr:cNvPr id="106" name="【道路】&#10;一人当たり延長平均値テキスト"/>
        <xdr:cNvSpPr txBox="1"/>
      </xdr:nvSpPr>
      <xdr:spPr>
        <a:xfrm>
          <a:off x="10566400" y="6210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59918</xdr:rowOff>
    </xdr:from>
    <xdr:to>
      <xdr:col>15</xdr:col>
      <xdr:colOff>231775</xdr:colOff>
      <xdr:row>36</xdr:row>
      <xdr:rowOff>161518</xdr:rowOff>
    </xdr:to>
    <xdr:sp macro="" textlink="">
      <xdr:nvSpPr>
        <xdr:cNvPr id="107" name="フローチャート : 判断 106"/>
        <xdr:cNvSpPr/>
      </xdr:nvSpPr>
      <xdr:spPr>
        <a:xfrm>
          <a:off x="10426700" y="62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157074</xdr:rowOff>
    </xdr:from>
    <xdr:to>
      <xdr:col>14</xdr:col>
      <xdr:colOff>79375</xdr:colOff>
      <xdr:row>36</xdr:row>
      <xdr:rowOff>87224</xdr:rowOff>
    </xdr:to>
    <xdr:sp macro="" textlink="">
      <xdr:nvSpPr>
        <xdr:cNvPr id="108" name="フローチャート : 判断 107"/>
        <xdr:cNvSpPr/>
      </xdr:nvSpPr>
      <xdr:spPr>
        <a:xfrm>
          <a:off x="9588500" y="615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134579</xdr:rowOff>
    </xdr:from>
    <xdr:to>
      <xdr:col>15</xdr:col>
      <xdr:colOff>231775</xdr:colOff>
      <xdr:row>33</xdr:row>
      <xdr:rowOff>64729</xdr:rowOff>
    </xdr:to>
    <xdr:sp macro="" textlink="">
      <xdr:nvSpPr>
        <xdr:cNvPr id="114" name="円/楕円 113"/>
        <xdr:cNvSpPr/>
      </xdr:nvSpPr>
      <xdr:spPr>
        <a:xfrm>
          <a:off x="10426700" y="562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87606</xdr:rowOff>
    </xdr:from>
    <xdr:ext cx="534377" cy="259045"/>
    <xdr:sp macro="" textlink="">
      <xdr:nvSpPr>
        <xdr:cNvPr id="115" name="【道路】&#10;一人当たり延長該当値テキスト"/>
        <xdr:cNvSpPr txBox="1"/>
      </xdr:nvSpPr>
      <xdr:spPr>
        <a:xfrm>
          <a:off x="10566400" y="557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32.612</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143403</xdr:rowOff>
    </xdr:from>
    <xdr:to>
      <xdr:col>14</xdr:col>
      <xdr:colOff>79375</xdr:colOff>
      <xdr:row>33</xdr:row>
      <xdr:rowOff>73553</xdr:rowOff>
    </xdr:to>
    <xdr:sp macro="" textlink="">
      <xdr:nvSpPr>
        <xdr:cNvPr id="116" name="円/楕円 115"/>
        <xdr:cNvSpPr/>
      </xdr:nvSpPr>
      <xdr:spPr>
        <a:xfrm>
          <a:off x="9588500" y="562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33</xdr:row>
      <xdr:rowOff>13929</xdr:rowOff>
    </xdr:from>
    <xdr:to>
      <xdr:col>15</xdr:col>
      <xdr:colOff>180975</xdr:colOff>
      <xdr:row>33</xdr:row>
      <xdr:rowOff>22753</xdr:rowOff>
    </xdr:to>
    <xdr:cxnSp macro="">
      <xdr:nvCxnSpPr>
        <xdr:cNvPr id="117" name="直線コネクタ 116"/>
        <xdr:cNvCxnSpPr/>
      </xdr:nvCxnSpPr>
      <xdr:spPr>
        <a:xfrm flipV="1">
          <a:off x="9639300" y="5671779"/>
          <a:ext cx="8382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36</xdr:row>
      <xdr:rowOff>78351</xdr:rowOff>
    </xdr:from>
    <xdr:ext cx="534377" cy="259045"/>
    <xdr:sp macro="" textlink="">
      <xdr:nvSpPr>
        <xdr:cNvPr id="118" name="n_1aveValue【道路】&#10;一人当たり延長"/>
        <xdr:cNvSpPr txBox="1"/>
      </xdr:nvSpPr>
      <xdr:spPr>
        <a:xfrm>
          <a:off x="9359410" y="625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20.870</a:t>
          </a:r>
          <a:endParaRPr kumimoji="1" lang="ja-JP" altLang="en-US" sz="1000" b="1">
            <a:solidFill>
              <a:srgbClr val="000080"/>
            </a:solidFill>
            <a:latin typeface="ＭＳ Ｐゴシック"/>
          </a:endParaRPr>
        </a:p>
      </xdr:txBody>
    </xdr:sp>
    <xdr:clientData/>
  </xdr:oneCellAnchor>
  <xdr:oneCellAnchor>
    <xdr:from>
      <xdr:col>13</xdr:col>
      <xdr:colOff>434485</xdr:colOff>
      <xdr:row>31</xdr:row>
      <xdr:rowOff>90080</xdr:rowOff>
    </xdr:from>
    <xdr:ext cx="534377" cy="259045"/>
    <xdr:sp macro="" textlink="">
      <xdr:nvSpPr>
        <xdr:cNvPr id="119" name="n_1mainValue【道路】&#10;一人当たり延長"/>
        <xdr:cNvSpPr txBox="1"/>
      </xdr:nvSpPr>
      <xdr:spPr>
        <a:xfrm>
          <a:off x="9359410" y="540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32.419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31" name="直線コネクタ 130"/>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32" name="テキスト ボックス 131"/>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33" name="直線コネクタ 132"/>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34" name="テキスト ボックス 133"/>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35" name="直線コネクタ 134"/>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36" name="テキスト ボックス 135"/>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39" name="直線コネクタ 138"/>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40" name="テキスト ボックス 139"/>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41" name="直線コネクタ 140"/>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42" name="テキスト ボックス 141"/>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43" name="直線コネクタ 142"/>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44" name="テキスト ボックス 143"/>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94297</xdr:rowOff>
    </xdr:from>
    <xdr:to>
      <xdr:col>6</xdr:col>
      <xdr:colOff>510540</xdr:colOff>
      <xdr:row>63</xdr:row>
      <xdr:rowOff>131445</xdr:rowOff>
    </xdr:to>
    <xdr:cxnSp macro="">
      <xdr:nvCxnSpPr>
        <xdr:cNvPr id="148" name="直線コネクタ 147"/>
        <xdr:cNvCxnSpPr/>
      </xdr:nvCxnSpPr>
      <xdr:spPr>
        <a:xfrm flipV="1">
          <a:off x="4634865" y="9524047"/>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135272</xdr:rowOff>
    </xdr:from>
    <xdr:ext cx="405111" cy="259045"/>
    <xdr:sp macro="" textlink="">
      <xdr:nvSpPr>
        <xdr:cNvPr id="149" name="【橋りょう・トンネル】&#10;有形固定資産減価償却率最小値テキスト"/>
        <xdr:cNvSpPr txBox="1"/>
      </xdr:nvSpPr>
      <xdr:spPr>
        <a:xfrm>
          <a:off x="47244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63</xdr:row>
      <xdr:rowOff>131445</xdr:rowOff>
    </xdr:from>
    <xdr:to>
      <xdr:col>6</xdr:col>
      <xdr:colOff>600075</xdr:colOff>
      <xdr:row>63</xdr:row>
      <xdr:rowOff>131445</xdr:rowOff>
    </xdr:to>
    <xdr:cxnSp macro="">
      <xdr:nvCxnSpPr>
        <xdr:cNvPr id="150" name="直線コネクタ 149"/>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40974</xdr:rowOff>
    </xdr:from>
    <xdr:ext cx="405111" cy="259045"/>
    <xdr:sp macro="" textlink="">
      <xdr:nvSpPr>
        <xdr:cNvPr id="151" name="【橋りょう・トンネル】&#10;有形固定資産減価償却率最大値テキスト"/>
        <xdr:cNvSpPr txBox="1"/>
      </xdr:nvSpPr>
      <xdr:spPr>
        <a:xfrm>
          <a:off x="4724400" y="929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55</xdr:row>
      <xdr:rowOff>94297</xdr:rowOff>
    </xdr:from>
    <xdr:to>
      <xdr:col>6</xdr:col>
      <xdr:colOff>600075</xdr:colOff>
      <xdr:row>55</xdr:row>
      <xdr:rowOff>94297</xdr:rowOff>
    </xdr:to>
    <xdr:cxnSp macro="">
      <xdr:nvCxnSpPr>
        <xdr:cNvPr id="152" name="直線コネクタ 151"/>
        <xdr:cNvCxnSpPr/>
      </xdr:nvCxnSpPr>
      <xdr:spPr>
        <a:xfrm>
          <a:off x="4546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12082</xdr:rowOff>
    </xdr:from>
    <xdr:ext cx="405111" cy="259045"/>
    <xdr:sp macro="" textlink="">
      <xdr:nvSpPr>
        <xdr:cNvPr id="153" name="【橋りょう・トンネル】&#10;有形固定資産減価償却率平均値テキスト"/>
        <xdr:cNvSpPr txBox="1"/>
      </xdr:nvSpPr>
      <xdr:spPr>
        <a:xfrm>
          <a:off x="4724400" y="10470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160655</xdr:rowOff>
    </xdr:from>
    <xdr:to>
      <xdr:col>6</xdr:col>
      <xdr:colOff>561975</xdr:colOff>
      <xdr:row>62</xdr:row>
      <xdr:rowOff>90805</xdr:rowOff>
    </xdr:to>
    <xdr:sp macro="" textlink="">
      <xdr:nvSpPr>
        <xdr:cNvPr id="154" name="フローチャート : 判断 153"/>
        <xdr:cNvSpPr/>
      </xdr:nvSpPr>
      <xdr:spPr>
        <a:xfrm>
          <a:off x="4584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137795</xdr:rowOff>
    </xdr:from>
    <xdr:to>
      <xdr:col>5</xdr:col>
      <xdr:colOff>409575</xdr:colOff>
      <xdr:row>62</xdr:row>
      <xdr:rowOff>67945</xdr:rowOff>
    </xdr:to>
    <xdr:sp macro="" textlink="">
      <xdr:nvSpPr>
        <xdr:cNvPr id="155" name="フローチャート : 判断 154"/>
        <xdr:cNvSpPr/>
      </xdr:nvSpPr>
      <xdr:spPr>
        <a:xfrm>
          <a:off x="37465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29210</xdr:rowOff>
    </xdr:from>
    <xdr:to>
      <xdr:col>6</xdr:col>
      <xdr:colOff>561975</xdr:colOff>
      <xdr:row>62</xdr:row>
      <xdr:rowOff>130810</xdr:rowOff>
    </xdr:to>
    <xdr:sp macro="" textlink="">
      <xdr:nvSpPr>
        <xdr:cNvPr id="161" name="円/楕円 160"/>
        <xdr:cNvSpPr/>
      </xdr:nvSpPr>
      <xdr:spPr>
        <a:xfrm>
          <a:off x="4584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7637</xdr:rowOff>
    </xdr:from>
    <xdr:ext cx="405111" cy="259045"/>
    <xdr:sp macro="" textlink="">
      <xdr:nvSpPr>
        <xdr:cNvPr id="162" name="【橋りょう・トンネル】&#10;有形固定資産減価償却率該当値テキスト"/>
        <xdr:cNvSpPr txBox="1"/>
      </xdr:nvSpPr>
      <xdr:spPr>
        <a:xfrm>
          <a:off x="4724400"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69215</xdr:rowOff>
    </xdr:from>
    <xdr:to>
      <xdr:col>5</xdr:col>
      <xdr:colOff>409575</xdr:colOff>
      <xdr:row>62</xdr:row>
      <xdr:rowOff>170815</xdr:rowOff>
    </xdr:to>
    <xdr:sp macro="" textlink="">
      <xdr:nvSpPr>
        <xdr:cNvPr id="163" name="円/楕円 162"/>
        <xdr:cNvSpPr/>
      </xdr:nvSpPr>
      <xdr:spPr>
        <a:xfrm>
          <a:off x="3746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80010</xdr:rowOff>
    </xdr:from>
    <xdr:to>
      <xdr:col>6</xdr:col>
      <xdr:colOff>511175</xdr:colOff>
      <xdr:row>62</xdr:row>
      <xdr:rowOff>120015</xdr:rowOff>
    </xdr:to>
    <xdr:cxnSp macro="">
      <xdr:nvCxnSpPr>
        <xdr:cNvPr id="164" name="直線コネクタ 163"/>
        <xdr:cNvCxnSpPr/>
      </xdr:nvCxnSpPr>
      <xdr:spPr>
        <a:xfrm flipV="1">
          <a:off x="3797300" y="107099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84472</xdr:rowOff>
    </xdr:from>
    <xdr:ext cx="405111" cy="259045"/>
    <xdr:sp macro="" textlink="">
      <xdr:nvSpPr>
        <xdr:cNvPr id="165" name="n_1aveValue【橋りょう・トンネル】&#10;有形固定資産減価償却率"/>
        <xdr:cNvSpPr txBox="1"/>
      </xdr:nvSpPr>
      <xdr:spPr>
        <a:xfrm>
          <a:off x="3582043" y="10371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161942</xdr:rowOff>
    </xdr:from>
    <xdr:ext cx="405111" cy="259045"/>
    <xdr:sp macro="" textlink="">
      <xdr:nvSpPr>
        <xdr:cNvPr id="166" name="n_1mainValue【橋りょう・トンネル】&#10;有形固定資産減価償却率"/>
        <xdr:cNvSpPr txBox="1"/>
      </xdr:nvSpPr>
      <xdr:spPr>
        <a:xfrm>
          <a:off x="3582043" y="1079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172,747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82" name="テキスト ボックス 18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84" name="テキスト ボックス 18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86" name="テキスト ボックス 18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87841</xdr:rowOff>
    </xdr:from>
    <xdr:to>
      <xdr:col>15</xdr:col>
      <xdr:colOff>180340</xdr:colOff>
      <xdr:row>64</xdr:row>
      <xdr:rowOff>58449</xdr:rowOff>
    </xdr:to>
    <xdr:cxnSp macro="">
      <xdr:nvCxnSpPr>
        <xdr:cNvPr id="190" name="直線コネクタ 189"/>
        <xdr:cNvCxnSpPr/>
      </xdr:nvCxnSpPr>
      <xdr:spPr>
        <a:xfrm flipV="1">
          <a:off x="10476865" y="9517591"/>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62276</xdr:rowOff>
    </xdr:from>
    <xdr:ext cx="469744" cy="259045"/>
    <xdr:sp macro="" textlink="">
      <xdr:nvSpPr>
        <xdr:cNvPr id="191" name="【橋りょう・トンネル】&#10;一人当たり有形固定資産（償却資産）額最小値テキスト"/>
        <xdr:cNvSpPr txBox="1"/>
      </xdr:nvSpPr>
      <xdr:spPr>
        <a:xfrm>
          <a:off x="10566400" y="110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9,318</a:t>
          </a:r>
          <a:endParaRPr kumimoji="1" lang="ja-JP" altLang="en-US" sz="1000" b="1">
            <a:latin typeface="ＭＳ Ｐゴシック"/>
          </a:endParaRPr>
        </a:p>
      </xdr:txBody>
    </xdr:sp>
    <xdr:clientData/>
  </xdr:oneCellAnchor>
  <xdr:twoCellAnchor>
    <xdr:from>
      <xdr:col>15</xdr:col>
      <xdr:colOff>92075</xdr:colOff>
      <xdr:row>64</xdr:row>
      <xdr:rowOff>58449</xdr:rowOff>
    </xdr:from>
    <xdr:to>
      <xdr:col>15</xdr:col>
      <xdr:colOff>269875</xdr:colOff>
      <xdr:row>64</xdr:row>
      <xdr:rowOff>58449</xdr:rowOff>
    </xdr:to>
    <xdr:cxnSp macro="">
      <xdr:nvCxnSpPr>
        <xdr:cNvPr id="192" name="直線コネクタ 191"/>
        <xdr:cNvCxnSpPr/>
      </xdr:nvCxnSpPr>
      <xdr:spPr>
        <a:xfrm>
          <a:off x="10388600" y="1103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34518</xdr:rowOff>
    </xdr:from>
    <xdr:ext cx="599010" cy="259045"/>
    <xdr:sp macro="" textlink="">
      <xdr:nvSpPr>
        <xdr:cNvPr id="193" name="【橋りょう・トンネル】&#10;一人当たり有形固定資産（償却資産）額最大値テキスト"/>
        <xdr:cNvSpPr txBox="1"/>
      </xdr:nvSpPr>
      <xdr:spPr>
        <a:xfrm>
          <a:off x="10566400" y="929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803,889</a:t>
          </a:r>
          <a:endParaRPr kumimoji="1" lang="ja-JP" altLang="en-US" sz="1000" b="1">
            <a:latin typeface="ＭＳ Ｐゴシック"/>
          </a:endParaRPr>
        </a:p>
      </xdr:txBody>
    </xdr:sp>
    <xdr:clientData/>
  </xdr:oneCellAnchor>
  <xdr:twoCellAnchor>
    <xdr:from>
      <xdr:col>15</xdr:col>
      <xdr:colOff>92075</xdr:colOff>
      <xdr:row>55</xdr:row>
      <xdr:rowOff>87841</xdr:rowOff>
    </xdr:from>
    <xdr:to>
      <xdr:col>15</xdr:col>
      <xdr:colOff>269875</xdr:colOff>
      <xdr:row>55</xdr:row>
      <xdr:rowOff>87841</xdr:rowOff>
    </xdr:to>
    <xdr:cxnSp macro="">
      <xdr:nvCxnSpPr>
        <xdr:cNvPr id="194" name="直線コネクタ 193"/>
        <xdr:cNvCxnSpPr/>
      </xdr:nvCxnSpPr>
      <xdr:spPr>
        <a:xfrm>
          <a:off x="10388600" y="951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57968</xdr:rowOff>
    </xdr:from>
    <xdr:ext cx="599010" cy="259045"/>
    <xdr:sp macro="" textlink="">
      <xdr:nvSpPr>
        <xdr:cNvPr id="195" name="【橋りょう・トンネル】&#10;一人当たり有形固定資産（償却資産）額平均値テキスト"/>
        <xdr:cNvSpPr txBox="1"/>
      </xdr:nvSpPr>
      <xdr:spPr>
        <a:xfrm>
          <a:off x="10566400" y="10344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264,913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35091</xdr:rowOff>
    </xdr:from>
    <xdr:to>
      <xdr:col>15</xdr:col>
      <xdr:colOff>231775</xdr:colOff>
      <xdr:row>61</xdr:row>
      <xdr:rowOff>136691</xdr:rowOff>
    </xdr:to>
    <xdr:sp macro="" textlink="">
      <xdr:nvSpPr>
        <xdr:cNvPr id="196" name="フローチャート : 判断 195"/>
        <xdr:cNvSpPr/>
      </xdr:nvSpPr>
      <xdr:spPr>
        <a:xfrm>
          <a:off x="10426700" y="1049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73730</xdr:rowOff>
    </xdr:from>
    <xdr:to>
      <xdr:col>14</xdr:col>
      <xdr:colOff>79375</xdr:colOff>
      <xdr:row>63</xdr:row>
      <xdr:rowOff>3880</xdr:rowOff>
    </xdr:to>
    <xdr:sp macro="" textlink="">
      <xdr:nvSpPr>
        <xdr:cNvPr id="197" name="フローチャート : 判断 196"/>
        <xdr:cNvSpPr/>
      </xdr:nvSpPr>
      <xdr:spPr>
        <a:xfrm>
          <a:off x="9588500" y="107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42854</xdr:rowOff>
    </xdr:from>
    <xdr:to>
      <xdr:col>15</xdr:col>
      <xdr:colOff>231775</xdr:colOff>
      <xdr:row>62</xdr:row>
      <xdr:rowOff>144454</xdr:rowOff>
    </xdr:to>
    <xdr:sp macro="" textlink="">
      <xdr:nvSpPr>
        <xdr:cNvPr id="203" name="円/楕円 202"/>
        <xdr:cNvSpPr/>
      </xdr:nvSpPr>
      <xdr:spPr>
        <a:xfrm>
          <a:off x="10426700" y="1067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21281</xdr:rowOff>
    </xdr:from>
    <xdr:ext cx="599010" cy="259045"/>
    <xdr:sp macro="" textlink="">
      <xdr:nvSpPr>
        <xdr:cNvPr id="204" name="【橋りょう・トンネル】&#10;一人当たり有形固定資産（償却資産）額該当値テキスト"/>
        <xdr:cNvSpPr txBox="1"/>
      </xdr:nvSpPr>
      <xdr:spPr>
        <a:xfrm>
          <a:off x="10566400" y="1065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170,838</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45786</xdr:rowOff>
    </xdr:from>
    <xdr:to>
      <xdr:col>14</xdr:col>
      <xdr:colOff>79375</xdr:colOff>
      <xdr:row>62</xdr:row>
      <xdr:rowOff>147386</xdr:rowOff>
    </xdr:to>
    <xdr:sp macro="" textlink="">
      <xdr:nvSpPr>
        <xdr:cNvPr id="205" name="円/楕円 204"/>
        <xdr:cNvSpPr/>
      </xdr:nvSpPr>
      <xdr:spPr>
        <a:xfrm>
          <a:off x="9588500" y="1067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93654</xdr:rowOff>
    </xdr:from>
    <xdr:to>
      <xdr:col>15</xdr:col>
      <xdr:colOff>180975</xdr:colOff>
      <xdr:row>62</xdr:row>
      <xdr:rowOff>96586</xdr:rowOff>
    </xdr:to>
    <xdr:cxnSp macro="">
      <xdr:nvCxnSpPr>
        <xdr:cNvPr id="206" name="直線コネクタ 205"/>
        <xdr:cNvCxnSpPr/>
      </xdr:nvCxnSpPr>
      <xdr:spPr>
        <a:xfrm flipV="1">
          <a:off x="9639300" y="10723554"/>
          <a:ext cx="838200" cy="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62</xdr:row>
      <xdr:rowOff>166457</xdr:rowOff>
    </xdr:from>
    <xdr:ext cx="599010" cy="259045"/>
    <xdr:sp macro="" textlink="">
      <xdr:nvSpPr>
        <xdr:cNvPr id="207" name="n_1aveValue【橋りょう・トンネル】&#10;一人当たり有形固定資産（償却資産）額"/>
        <xdr:cNvSpPr txBox="1"/>
      </xdr:nvSpPr>
      <xdr:spPr>
        <a:xfrm>
          <a:off x="9327094" y="1079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154,630</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163913</xdr:rowOff>
    </xdr:from>
    <xdr:ext cx="599010" cy="259045"/>
    <xdr:sp macro="" textlink="">
      <xdr:nvSpPr>
        <xdr:cNvPr id="208" name="n_1mainValue【橋りょう・トンネル】&#10;一人当たり有形固定資産（償却資産）額"/>
        <xdr:cNvSpPr txBox="1"/>
      </xdr:nvSpPr>
      <xdr:spPr>
        <a:xfrm>
          <a:off x="9327094" y="104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169,299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9" name="テキスト ボックス 21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20" name="直線コネクタ 21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21" name="テキスト ボックス 22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22" name="直線コネクタ 22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23" name="テキスト ボックス 22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24" name="直線コネクタ 22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5" name="テキスト ボックス 22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6" name="直線コネクタ 22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7" name="テキスト ボックス 22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8" name="直線コネクタ 22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9" name="テキスト ボックス 22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30" name="直線コネクタ 22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31" name="テキスト ボックス 23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86</xdr:row>
      <xdr:rowOff>38100</xdr:rowOff>
    </xdr:to>
    <xdr:cxnSp macro="">
      <xdr:nvCxnSpPr>
        <xdr:cNvPr id="235" name="直線コネクタ 234"/>
        <xdr:cNvCxnSpPr/>
      </xdr:nvCxnSpPr>
      <xdr:spPr>
        <a:xfrm flipV="1">
          <a:off x="4634865" y="134765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236" name="【公営住宅】&#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37" name="直線コネクタ 236"/>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238" name="【公営住宅】&#10;有形固定資産減価償却率最大値テキスト"/>
        <xdr:cNvSpPr txBox="1"/>
      </xdr:nvSpPr>
      <xdr:spPr>
        <a:xfrm>
          <a:off x="472440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239" name="直線コネクタ 238"/>
        <xdr:cNvCxnSpPr/>
      </xdr:nvCxnSpPr>
      <xdr:spPr>
        <a:xfrm>
          <a:off x="4546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67327</xdr:rowOff>
    </xdr:from>
    <xdr:ext cx="405111" cy="259045"/>
    <xdr:sp macro="" textlink="">
      <xdr:nvSpPr>
        <xdr:cNvPr id="240" name="【公営住宅】&#10;有形固定資産減価償却率平均値テキスト"/>
        <xdr:cNvSpPr txBox="1"/>
      </xdr:nvSpPr>
      <xdr:spPr>
        <a:xfrm>
          <a:off x="4724400" y="14126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41" name="フローチャート : 判断 240"/>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93436</xdr:rowOff>
    </xdr:from>
    <xdr:to>
      <xdr:col>5</xdr:col>
      <xdr:colOff>409575</xdr:colOff>
      <xdr:row>84</xdr:row>
      <xdr:rowOff>23586</xdr:rowOff>
    </xdr:to>
    <xdr:sp macro="" textlink="">
      <xdr:nvSpPr>
        <xdr:cNvPr id="242" name="フローチャート : 判断 241"/>
        <xdr:cNvSpPr/>
      </xdr:nvSpPr>
      <xdr:spPr>
        <a:xfrm>
          <a:off x="3746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82006</xdr:rowOff>
    </xdr:from>
    <xdr:to>
      <xdr:col>6</xdr:col>
      <xdr:colOff>561975</xdr:colOff>
      <xdr:row>85</xdr:row>
      <xdr:rowOff>12156</xdr:rowOff>
    </xdr:to>
    <xdr:sp macro="" textlink="">
      <xdr:nvSpPr>
        <xdr:cNvPr id="248" name="円/楕円 247"/>
        <xdr:cNvSpPr/>
      </xdr:nvSpPr>
      <xdr:spPr>
        <a:xfrm>
          <a:off x="45847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60433</xdr:rowOff>
    </xdr:from>
    <xdr:ext cx="405111" cy="259045"/>
    <xdr:sp macro="" textlink="">
      <xdr:nvSpPr>
        <xdr:cNvPr id="249" name="【公営住宅】&#10;有形固定資産減価償却率該当値テキスト"/>
        <xdr:cNvSpPr txBox="1"/>
      </xdr:nvSpPr>
      <xdr:spPr>
        <a:xfrm>
          <a:off x="4724400"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5</xdr:col>
      <xdr:colOff>307975</xdr:colOff>
      <xdr:row>84</xdr:row>
      <xdr:rowOff>140788</xdr:rowOff>
    </xdr:from>
    <xdr:to>
      <xdr:col>5</xdr:col>
      <xdr:colOff>409575</xdr:colOff>
      <xdr:row>85</xdr:row>
      <xdr:rowOff>70938</xdr:rowOff>
    </xdr:to>
    <xdr:sp macro="" textlink="">
      <xdr:nvSpPr>
        <xdr:cNvPr id="250" name="円/楕円 249"/>
        <xdr:cNvSpPr/>
      </xdr:nvSpPr>
      <xdr:spPr>
        <a:xfrm>
          <a:off x="3746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84</xdr:row>
      <xdr:rowOff>132806</xdr:rowOff>
    </xdr:from>
    <xdr:to>
      <xdr:col>6</xdr:col>
      <xdr:colOff>511175</xdr:colOff>
      <xdr:row>85</xdr:row>
      <xdr:rowOff>20138</xdr:rowOff>
    </xdr:to>
    <xdr:cxnSp macro="">
      <xdr:nvCxnSpPr>
        <xdr:cNvPr id="251" name="直線コネクタ 250"/>
        <xdr:cNvCxnSpPr/>
      </xdr:nvCxnSpPr>
      <xdr:spPr>
        <a:xfrm flipV="1">
          <a:off x="3797300" y="14534606"/>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40113</xdr:rowOff>
    </xdr:from>
    <xdr:ext cx="405111" cy="259045"/>
    <xdr:sp macro="" textlink="">
      <xdr:nvSpPr>
        <xdr:cNvPr id="252" name="n_1aveValue【公営住宅】&#10;有形固定資産減価償却率"/>
        <xdr:cNvSpPr txBox="1"/>
      </xdr:nvSpPr>
      <xdr:spPr>
        <a:xfrm>
          <a:off x="3582043" y="1409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62065</xdr:rowOff>
    </xdr:from>
    <xdr:ext cx="405111" cy="259045"/>
    <xdr:sp macro="" textlink="">
      <xdr:nvSpPr>
        <xdr:cNvPr id="253" name="n_1mainValue【公営住宅】&#10;有形固定資産減価償却率"/>
        <xdr:cNvSpPr txBox="1"/>
      </xdr:nvSpPr>
      <xdr:spPr>
        <a:xfrm>
          <a:off x="3582043" y="1463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73" name="テキスト ボックス 2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277" name="直線コネクタ 276"/>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278" name="【公営住宅】&#10;一人当たり面積最小値テキスト"/>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279" name="直線コネクタ 278"/>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280" name="【公営住宅】&#10;一人当たり面積最大値テキスト"/>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281" name="直線コネクタ 280"/>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15512</xdr:rowOff>
    </xdr:from>
    <xdr:ext cx="469744" cy="259045"/>
    <xdr:sp macro="" textlink="">
      <xdr:nvSpPr>
        <xdr:cNvPr id="282" name="【公営住宅】&#10;一人当たり面積平均値テキスト"/>
        <xdr:cNvSpPr txBox="1"/>
      </xdr:nvSpPr>
      <xdr:spPr>
        <a:xfrm>
          <a:off x="10566400" y="1407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283" name="フローチャート : 判断 282"/>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157987</xdr:rowOff>
    </xdr:from>
    <xdr:to>
      <xdr:col>14</xdr:col>
      <xdr:colOff>79375</xdr:colOff>
      <xdr:row>84</xdr:row>
      <xdr:rowOff>88137</xdr:rowOff>
    </xdr:to>
    <xdr:sp macro="" textlink="">
      <xdr:nvSpPr>
        <xdr:cNvPr id="284" name="フローチャート : 判断 283"/>
        <xdr:cNvSpPr/>
      </xdr:nvSpPr>
      <xdr:spPr>
        <a:xfrm>
          <a:off x="9588500" y="1438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119126</xdr:rowOff>
    </xdr:from>
    <xdr:to>
      <xdr:col>15</xdr:col>
      <xdr:colOff>231775</xdr:colOff>
      <xdr:row>84</xdr:row>
      <xdr:rowOff>49276</xdr:rowOff>
    </xdr:to>
    <xdr:sp macro="" textlink="">
      <xdr:nvSpPr>
        <xdr:cNvPr id="290" name="円/楕円 289"/>
        <xdr:cNvSpPr/>
      </xdr:nvSpPr>
      <xdr:spPr>
        <a:xfrm>
          <a:off x="10426700" y="1434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97553</xdr:rowOff>
    </xdr:from>
    <xdr:ext cx="469744" cy="259045"/>
    <xdr:sp macro="" textlink="">
      <xdr:nvSpPr>
        <xdr:cNvPr id="291" name="【公営住宅】&#10;一人当たり面積該当値テキスト"/>
        <xdr:cNvSpPr txBox="1"/>
      </xdr:nvSpPr>
      <xdr:spPr>
        <a:xfrm>
          <a:off x="10566400" y="1432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0.602</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120650</xdr:rowOff>
    </xdr:from>
    <xdr:to>
      <xdr:col>14</xdr:col>
      <xdr:colOff>79375</xdr:colOff>
      <xdr:row>84</xdr:row>
      <xdr:rowOff>50800</xdr:rowOff>
    </xdr:to>
    <xdr:sp macro="" textlink="">
      <xdr:nvSpPr>
        <xdr:cNvPr id="292" name="円/楕円 291"/>
        <xdr:cNvSpPr/>
      </xdr:nvSpPr>
      <xdr:spPr>
        <a:xfrm>
          <a:off x="9588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169926</xdr:rowOff>
    </xdr:from>
    <xdr:to>
      <xdr:col>15</xdr:col>
      <xdr:colOff>180975</xdr:colOff>
      <xdr:row>84</xdr:row>
      <xdr:rowOff>0</xdr:rowOff>
    </xdr:to>
    <xdr:cxnSp macro="">
      <xdr:nvCxnSpPr>
        <xdr:cNvPr id="293" name="直線コネクタ 292"/>
        <xdr:cNvCxnSpPr/>
      </xdr:nvCxnSpPr>
      <xdr:spPr>
        <a:xfrm flipV="1">
          <a:off x="9639300" y="1440027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84</xdr:row>
      <xdr:rowOff>79264</xdr:rowOff>
    </xdr:from>
    <xdr:ext cx="469744" cy="259045"/>
    <xdr:sp macro="" textlink="">
      <xdr:nvSpPr>
        <xdr:cNvPr id="294" name="n_1aveValue【公営住宅】&#10;一人当たり面積"/>
        <xdr:cNvSpPr txBox="1"/>
      </xdr:nvSpPr>
      <xdr:spPr>
        <a:xfrm>
          <a:off x="9391727" y="1448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0.551</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67327</xdr:rowOff>
    </xdr:from>
    <xdr:ext cx="469744" cy="259045"/>
    <xdr:sp macro="" textlink="">
      <xdr:nvSpPr>
        <xdr:cNvPr id="295" name="n_1mainValue【公営住宅】&#10;一人当たり面積"/>
        <xdr:cNvSpPr txBox="1"/>
      </xdr:nvSpPr>
      <xdr:spPr>
        <a:xfrm>
          <a:off x="9391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0.600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3" name="正方形/長方形 30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1" name="正方形/長方形 31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12" name="正方形/長方形 3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13" name="正方形/長方形 3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14" name="正方形/長方形 3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5" name="正方形/長方形 3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6" name="正方形/長方形 3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7" name="正方形/長方形 3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8" name="正方形/長方形 3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9" name="正方形/長方形 3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20" name="テキスト ボックス 3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21" name="直線コネクタ 3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22" name="テキスト ボックス 32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23" name="直線コネクタ 32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24" name="テキスト ボックス 32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25" name="直線コネクタ 32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26" name="テキスト ボックス 32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27" name="直線コネクタ 32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28" name="テキスト ボックス 32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29" name="直線コネクタ 32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30" name="テキスト ボックス 32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31" name="直線コネクタ 33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32" name="テキスト ボックス 33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33" name="直線コネクタ 3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34" name="テキスト ボックス 3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336" name="直線コネクタ 335"/>
        <xdr:cNvCxnSpPr/>
      </xdr:nvCxnSpPr>
      <xdr:spPr>
        <a:xfrm flipV="1">
          <a:off x="16318864" y="571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337" name="【認定こども園・幼稚園・保育所】&#10;有形固定資産減価償却率最小値テキスト"/>
        <xdr:cNvSpPr txBox="1"/>
      </xdr:nvSpPr>
      <xdr:spPr>
        <a:xfrm>
          <a:off x="164084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338" name="直線コネクタ 337"/>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39"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40" name="直線コネクタ 33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65422</xdr:rowOff>
    </xdr:from>
    <xdr:ext cx="405111" cy="259045"/>
    <xdr:sp macro="" textlink="">
      <xdr:nvSpPr>
        <xdr:cNvPr id="341" name="【認定こども園・幼稚園・保育所】&#10;有形固定資産減価償却率平均値テキスト"/>
        <xdr:cNvSpPr txBox="1"/>
      </xdr:nvSpPr>
      <xdr:spPr>
        <a:xfrm>
          <a:off x="16408400" y="640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42545</xdr:rowOff>
    </xdr:from>
    <xdr:to>
      <xdr:col>23</xdr:col>
      <xdr:colOff>568325</xdr:colOff>
      <xdr:row>38</xdr:row>
      <xdr:rowOff>144145</xdr:rowOff>
    </xdr:to>
    <xdr:sp macro="" textlink="">
      <xdr:nvSpPr>
        <xdr:cNvPr id="342" name="フローチャート : 判断 341"/>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80645</xdr:rowOff>
    </xdr:from>
    <xdr:to>
      <xdr:col>22</xdr:col>
      <xdr:colOff>415925</xdr:colOff>
      <xdr:row>39</xdr:row>
      <xdr:rowOff>10795</xdr:rowOff>
    </xdr:to>
    <xdr:sp macro="" textlink="">
      <xdr:nvSpPr>
        <xdr:cNvPr id="343" name="フローチャート : 判断 342"/>
        <xdr:cNvSpPr/>
      </xdr:nvSpPr>
      <xdr:spPr>
        <a:xfrm>
          <a:off x="15430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44" name="テキスト ボックス 3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5" name="テキスト ボックス 3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6" name="テキスト ボックス 3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7" name="テキスト ボックス 3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8" name="テキスト ボックス 3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63500</xdr:rowOff>
    </xdr:from>
    <xdr:to>
      <xdr:col>23</xdr:col>
      <xdr:colOff>568325</xdr:colOff>
      <xdr:row>39</xdr:row>
      <xdr:rowOff>165100</xdr:rowOff>
    </xdr:to>
    <xdr:sp macro="" textlink="">
      <xdr:nvSpPr>
        <xdr:cNvPr id="349" name="円/楕円 348"/>
        <xdr:cNvSpPr/>
      </xdr:nvSpPr>
      <xdr:spPr>
        <a:xfrm>
          <a:off x="162687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41927</xdr:rowOff>
    </xdr:from>
    <xdr:ext cx="405111" cy="259045"/>
    <xdr:sp macro="" textlink="">
      <xdr:nvSpPr>
        <xdr:cNvPr id="350" name="【認定こども園・幼稚園・保育所】&#10;有形固定資産減価償却率該当値テキスト"/>
        <xdr:cNvSpPr txBox="1"/>
      </xdr:nvSpPr>
      <xdr:spPr>
        <a:xfrm>
          <a:off x="16408400"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154940</xdr:rowOff>
    </xdr:from>
    <xdr:to>
      <xdr:col>22</xdr:col>
      <xdr:colOff>415925</xdr:colOff>
      <xdr:row>40</xdr:row>
      <xdr:rowOff>85090</xdr:rowOff>
    </xdr:to>
    <xdr:sp macro="" textlink="">
      <xdr:nvSpPr>
        <xdr:cNvPr id="351" name="円/楕円 350"/>
        <xdr:cNvSpPr/>
      </xdr:nvSpPr>
      <xdr:spPr>
        <a:xfrm>
          <a:off x="15430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114300</xdr:rowOff>
    </xdr:from>
    <xdr:to>
      <xdr:col>23</xdr:col>
      <xdr:colOff>517525</xdr:colOff>
      <xdr:row>40</xdr:row>
      <xdr:rowOff>34290</xdr:rowOff>
    </xdr:to>
    <xdr:cxnSp macro="">
      <xdr:nvCxnSpPr>
        <xdr:cNvPr id="352" name="直線コネクタ 351"/>
        <xdr:cNvCxnSpPr/>
      </xdr:nvCxnSpPr>
      <xdr:spPr>
        <a:xfrm flipV="1">
          <a:off x="15481300" y="680085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27322</xdr:rowOff>
    </xdr:from>
    <xdr:ext cx="405111" cy="259045"/>
    <xdr:sp macro="" textlink="">
      <xdr:nvSpPr>
        <xdr:cNvPr id="353" name="n_1aveValue【認定こども園・幼稚園・保育所】&#10;有形固定資産減価償却率"/>
        <xdr:cNvSpPr txBox="1"/>
      </xdr:nvSpPr>
      <xdr:spPr>
        <a:xfrm>
          <a:off x="15266043" y="637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76217</xdr:rowOff>
    </xdr:from>
    <xdr:ext cx="405111" cy="259045"/>
    <xdr:sp macro="" textlink="">
      <xdr:nvSpPr>
        <xdr:cNvPr id="354" name="n_1mainValue【認定こども園・幼稚園・保育所】&#10;有形固定資産減価償却率"/>
        <xdr:cNvSpPr txBox="1"/>
      </xdr:nvSpPr>
      <xdr:spPr>
        <a:xfrm>
          <a:off x="15266043"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65" name="直線コネクタ 3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66" name="テキスト ボックス 3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67" name="直線コネクタ 3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68" name="テキスト ボックス 3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69" name="直線コネクタ 3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70" name="テキスト ボックス 3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71" name="直線コネクタ 3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72" name="テキスト ボックス 3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74" name="テキスト ボックス 3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96774</xdr:rowOff>
    </xdr:from>
    <xdr:to>
      <xdr:col>32</xdr:col>
      <xdr:colOff>186689</xdr:colOff>
      <xdr:row>41</xdr:row>
      <xdr:rowOff>73914</xdr:rowOff>
    </xdr:to>
    <xdr:cxnSp macro="">
      <xdr:nvCxnSpPr>
        <xdr:cNvPr id="376" name="直線コネクタ 375"/>
        <xdr:cNvCxnSpPr/>
      </xdr:nvCxnSpPr>
      <xdr:spPr>
        <a:xfrm flipV="1">
          <a:off x="22160864" y="575462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77741</xdr:rowOff>
    </xdr:from>
    <xdr:ext cx="469744" cy="259045"/>
    <xdr:sp macro="" textlink="">
      <xdr:nvSpPr>
        <xdr:cNvPr id="377" name="【認定こども園・幼稚園・保育所】&#10;一人当たり面積最小値テキスト"/>
        <xdr:cNvSpPr txBox="1"/>
      </xdr:nvSpPr>
      <xdr:spPr>
        <a:xfrm>
          <a:off x="222504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73914</xdr:rowOff>
    </xdr:from>
    <xdr:to>
      <xdr:col>32</xdr:col>
      <xdr:colOff>276225</xdr:colOff>
      <xdr:row>41</xdr:row>
      <xdr:rowOff>73914</xdr:rowOff>
    </xdr:to>
    <xdr:cxnSp macro="">
      <xdr:nvCxnSpPr>
        <xdr:cNvPr id="378" name="直線コネクタ 377"/>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43451</xdr:rowOff>
    </xdr:from>
    <xdr:ext cx="469744" cy="259045"/>
    <xdr:sp macro="" textlink="">
      <xdr:nvSpPr>
        <xdr:cNvPr id="379" name="【認定こども園・幼稚園・保育所】&#10;一人当たり面積最大値テキスト"/>
        <xdr:cNvSpPr txBox="1"/>
      </xdr:nvSpPr>
      <xdr:spPr>
        <a:xfrm>
          <a:off x="222504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33</xdr:row>
      <xdr:rowOff>96774</xdr:rowOff>
    </xdr:from>
    <xdr:to>
      <xdr:col>32</xdr:col>
      <xdr:colOff>276225</xdr:colOff>
      <xdr:row>33</xdr:row>
      <xdr:rowOff>96774</xdr:rowOff>
    </xdr:to>
    <xdr:cxnSp macro="">
      <xdr:nvCxnSpPr>
        <xdr:cNvPr id="380" name="直線コネクタ 379"/>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106697</xdr:rowOff>
    </xdr:from>
    <xdr:ext cx="469744" cy="259045"/>
    <xdr:sp macro="" textlink="">
      <xdr:nvSpPr>
        <xdr:cNvPr id="381" name="【認定こども園・幼稚園・保育所】&#10;一人当たり面積平均値テキスト"/>
        <xdr:cNvSpPr txBox="1"/>
      </xdr:nvSpPr>
      <xdr:spPr>
        <a:xfrm>
          <a:off x="22250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382" name="フローチャート : 判断 381"/>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50546</xdr:rowOff>
    </xdr:from>
    <xdr:to>
      <xdr:col>31</xdr:col>
      <xdr:colOff>85725</xdr:colOff>
      <xdr:row>35</xdr:row>
      <xdr:rowOff>152146</xdr:rowOff>
    </xdr:to>
    <xdr:sp macro="" textlink="">
      <xdr:nvSpPr>
        <xdr:cNvPr id="383" name="フローチャート : 判断 382"/>
        <xdr:cNvSpPr/>
      </xdr:nvSpPr>
      <xdr:spPr>
        <a:xfrm>
          <a:off x="21272500" y="60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45974</xdr:rowOff>
    </xdr:from>
    <xdr:to>
      <xdr:col>32</xdr:col>
      <xdr:colOff>238125</xdr:colOff>
      <xdr:row>33</xdr:row>
      <xdr:rowOff>147574</xdr:rowOff>
    </xdr:to>
    <xdr:sp macro="" textlink="">
      <xdr:nvSpPr>
        <xdr:cNvPr id="389" name="円/楕円 388"/>
        <xdr:cNvSpPr/>
      </xdr:nvSpPr>
      <xdr:spPr>
        <a:xfrm>
          <a:off x="22110700" y="570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32</xdr:row>
      <xdr:rowOff>170451</xdr:rowOff>
    </xdr:from>
    <xdr:ext cx="469744" cy="259045"/>
    <xdr:sp macro="" textlink="">
      <xdr:nvSpPr>
        <xdr:cNvPr id="390" name="【認定こども園・幼稚園・保育所】&#10;一人当たり面積該当値テキスト"/>
        <xdr:cNvSpPr txBox="1"/>
      </xdr:nvSpPr>
      <xdr:spPr>
        <a:xfrm>
          <a:off x="22250400"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0.308</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119126</xdr:rowOff>
    </xdr:from>
    <xdr:to>
      <xdr:col>31</xdr:col>
      <xdr:colOff>85725</xdr:colOff>
      <xdr:row>34</xdr:row>
      <xdr:rowOff>49276</xdr:rowOff>
    </xdr:to>
    <xdr:sp macro="" textlink="">
      <xdr:nvSpPr>
        <xdr:cNvPr id="391" name="円/楕円 390"/>
        <xdr:cNvSpPr/>
      </xdr:nvSpPr>
      <xdr:spPr>
        <a:xfrm>
          <a:off x="21272500" y="577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33</xdr:row>
      <xdr:rowOff>96774</xdr:rowOff>
    </xdr:from>
    <xdr:to>
      <xdr:col>32</xdr:col>
      <xdr:colOff>187325</xdr:colOff>
      <xdr:row>33</xdr:row>
      <xdr:rowOff>169926</xdr:rowOff>
    </xdr:to>
    <xdr:cxnSp macro="">
      <xdr:nvCxnSpPr>
        <xdr:cNvPr id="392" name="直線コネクタ 391"/>
        <xdr:cNvCxnSpPr/>
      </xdr:nvCxnSpPr>
      <xdr:spPr>
        <a:xfrm flipV="1">
          <a:off x="21323300" y="57546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35</xdr:row>
      <xdr:rowOff>143273</xdr:rowOff>
    </xdr:from>
    <xdr:ext cx="469744" cy="259045"/>
    <xdr:sp macro="" textlink="">
      <xdr:nvSpPr>
        <xdr:cNvPr id="393" name="n_1aveValue【認定こども園・幼稚園・保育所】&#10;一人当たり面積"/>
        <xdr:cNvSpPr txBox="1"/>
      </xdr:nvSpPr>
      <xdr:spPr>
        <a:xfrm>
          <a:off x="21075727" y="614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0.232</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65803</xdr:rowOff>
    </xdr:from>
    <xdr:ext cx="469744" cy="259045"/>
    <xdr:sp macro="" textlink="">
      <xdr:nvSpPr>
        <xdr:cNvPr id="394" name="n_1mainValue【認定こども園・幼稚園・保育所】&#10;一人当たり面積"/>
        <xdr:cNvSpPr txBox="1"/>
      </xdr:nvSpPr>
      <xdr:spPr>
        <a:xfrm>
          <a:off x="21075727" y="555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05" name="テキスト ボックス 4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06" name="直線コネクタ 40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07" name="テキスト ボックス 40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8" name="直線コネクタ 40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9" name="テキスト ボックス 40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10" name="直線コネクタ 40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11" name="テキスト ボックス 41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12" name="直線コネクタ 41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13" name="テキスト ボックス 41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14" name="直線コネクタ 41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15" name="テキスト ボックス 41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6" name="直線コネクタ 4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17" name="テキスト ボックス 41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419" name="直線コネクタ 418"/>
        <xdr:cNvCxnSpPr/>
      </xdr:nvCxnSpPr>
      <xdr:spPr>
        <a:xfrm flipV="1">
          <a:off x="16318864" y="97307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420" name="【学校施設】&#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421" name="直線コネクタ 420"/>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422" name="【学校施設】&#10;有形固定資産減価償却率最大値テキスト"/>
        <xdr:cNvSpPr txBox="1"/>
      </xdr:nvSpPr>
      <xdr:spPr>
        <a:xfrm>
          <a:off x="164084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423" name="直線コネクタ 422"/>
        <xdr:cNvCxnSpPr/>
      </xdr:nvCxnSpPr>
      <xdr:spPr>
        <a:xfrm>
          <a:off x="16230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144797</xdr:rowOff>
    </xdr:from>
    <xdr:ext cx="405111" cy="259045"/>
    <xdr:sp macro="" textlink="">
      <xdr:nvSpPr>
        <xdr:cNvPr id="424" name="【学校施設】&#10;有形固定資産減価償却率平均値テキスト"/>
        <xdr:cNvSpPr txBox="1"/>
      </xdr:nvSpPr>
      <xdr:spPr>
        <a:xfrm>
          <a:off x="164084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425" name="フローチャート : 判断 424"/>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36830</xdr:rowOff>
    </xdr:from>
    <xdr:to>
      <xdr:col>22</xdr:col>
      <xdr:colOff>415925</xdr:colOff>
      <xdr:row>60</xdr:row>
      <xdr:rowOff>138430</xdr:rowOff>
    </xdr:to>
    <xdr:sp macro="" textlink="">
      <xdr:nvSpPr>
        <xdr:cNvPr id="426" name="フローチャート : 判断 425"/>
        <xdr:cNvSpPr/>
      </xdr:nvSpPr>
      <xdr:spPr>
        <a:xfrm>
          <a:off x="1543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7" name="テキスト ボックス 42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8" name="テキスト ボックス 42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9" name="テキスト ボックス 42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0" name="テキスト ボックス 42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1" name="テキスト ボックス 43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432" name="円/楕円 431"/>
        <xdr:cNvSpPr/>
      </xdr:nvSpPr>
      <xdr:spPr>
        <a:xfrm>
          <a:off x="162687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25417</xdr:rowOff>
    </xdr:from>
    <xdr:ext cx="405111" cy="259045"/>
    <xdr:sp macro="" textlink="">
      <xdr:nvSpPr>
        <xdr:cNvPr id="433" name="【学校施設】&#10;有形固定資産減価償却率該当値テキスト"/>
        <xdr:cNvSpPr txBox="1"/>
      </xdr:nvSpPr>
      <xdr:spPr>
        <a:xfrm>
          <a:off x="16408400"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120650</xdr:rowOff>
    </xdr:from>
    <xdr:to>
      <xdr:col>22</xdr:col>
      <xdr:colOff>415925</xdr:colOff>
      <xdr:row>58</xdr:row>
      <xdr:rowOff>50800</xdr:rowOff>
    </xdr:to>
    <xdr:sp macro="" textlink="">
      <xdr:nvSpPr>
        <xdr:cNvPr id="434" name="円/楕円 433"/>
        <xdr:cNvSpPr/>
      </xdr:nvSpPr>
      <xdr:spPr>
        <a:xfrm>
          <a:off x="15430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0</xdr:rowOff>
    </xdr:from>
    <xdr:to>
      <xdr:col>23</xdr:col>
      <xdr:colOff>517525</xdr:colOff>
      <xdr:row>58</xdr:row>
      <xdr:rowOff>53340</xdr:rowOff>
    </xdr:to>
    <xdr:cxnSp macro="">
      <xdr:nvCxnSpPr>
        <xdr:cNvPr id="435" name="直線コネクタ 434"/>
        <xdr:cNvCxnSpPr/>
      </xdr:nvCxnSpPr>
      <xdr:spPr>
        <a:xfrm>
          <a:off x="15481300" y="99441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129557</xdr:rowOff>
    </xdr:from>
    <xdr:ext cx="405111" cy="259045"/>
    <xdr:sp macro="" textlink="">
      <xdr:nvSpPr>
        <xdr:cNvPr id="436" name="n_1aveValue【学校施設】&#10;有形固定資産減価償却率"/>
        <xdr:cNvSpPr txBox="1"/>
      </xdr:nvSpPr>
      <xdr:spPr>
        <a:xfrm>
          <a:off x="15266043"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67327</xdr:rowOff>
    </xdr:from>
    <xdr:ext cx="405111" cy="259045"/>
    <xdr:sp macro="" textlink="">
      <xdr:nvSpPr>
        <xdr:cNvPr id="437" name="n_1mainValue【学校施設】&#10;有形固定資産減価償却率"/>
        <xdr:cNvSpPr txBox="1"/>
      </xdr:nvSpPr>
      <xdr:spPr>
        <a:xfrm>
          <a:off x="15266043"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8" name="正方形/長方形 4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9" name="正方形/長方形 4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0" name="正方形/長方形 4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1" name="正方形/長方形 4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2" name="正方形/長方形 4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3" name="正方形/長方形 4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4" name="正方形/長方形 4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5" name="正方形/長方形 4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6" name="テキスト ボックス 4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7" name="直線コネクタ 4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8" name="テキスト ボックス 44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49" name="直線コネクタ 44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50" name="テキスト ボックス 44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51" name="直線コネクタ 45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52" name="テキスト ボックス 45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53" name="直線コネクタ 45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54" name="テキスト ボックス 45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55" name="直線コネクタ 45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56" name="テキスト ボックス 45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57" name="直線コネクタ 45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58" name="テキスト ボックス 45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59" name="直線コネクタ 45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60" name="テキスト ボックス 45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1" name="直線コネクタ 4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2" name="テキスト ボックス 4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65315</xdr:rowOff>
    </xdr:from>
    <xdr:to>
      <xdr:col>32</xdr:col>
      <xdr:colOff>186689</xdr:colOff>
      <xdr:row>64</xdr:row>
      <xdr:rowOff>18506</xdr:rowOff>
    </xdr:to>
    <xdr:cxnSp macro="">
      <xdr:nvCxnSpPr>
        <xdr:cNvPr id="464" name="直線コネクタ 463"/>
        <xdr:cNvCxnSpPr/>
      </xdr:nvCxnSpPr>
      <xdr:spPr>
        <a:xfrm flipV="1">
          <a:off x="22160864" y="9666515"/>
          <a:ext cx="0" cy="132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22333</xdr:rowOff>
    </xdr:from>
    <xdr:ext cx="469744" cy="259045"/>
    <xdr:sp macro="" textlink="">
      <xdr:nvSpPr>
        <xdr:cNvPr id="465" name="【学校施設】&#10;一人当たり面積最小値テキスト"/>
        <xdr:cNvSpPr txBox="1"/>
      </xdr:nvSpPr>
      <xdr:spPr>
        <a:xfrm>
          <a:off x="22250400"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64</xdr:row>
      <xdr:rowOff>18506</xdr:rowOff>
    </xdr:from>
    <xdr:to>
      <xdr:col>32</xdr:col>
      <xdr:colOff>276225</xdr:colOff>
      <xdr:row>64</xdr:row>
      <xdr:rowOff>18506</xdr:rowOff>
    </xdr:to>
    <xdr:cxnSp macro="">
      <xdr:nvCxnSpPr>
        <xdr:cNvPr id="466" name="直線コネクタ 465"/>
        <xdr:cNvCxnSpPr/>
      </xdr:nvCxnSpPr>
      <xdr:spPr>
        <a:xfrm>
          <a:off x="22072600" y="1099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11992</xdr:rowOff>
    </xdr:from>
    <xdr:ext cx="469744" cy="259045"/>
    <xdr:sp macro="" textlink="">
      <xdr:nvSpPr>
        <xdr:cNvPr id="467" name="【学校施設】&#10;一人当たり面積最大値テキスト"/>
        <xdr:cNvSpPr txBox="1"/>
      </xdr:nvSpPr>
      <xdr:spPr>
        <a:xfrm>
          <a:off x="22250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56</xdr:row>
      <xdr:rowOff>65315</xdr:rowOff>
    </xdr:from>
    <xdr:to>
      <xdr:col>32</xdr:col>
      <xdr:colOff>276225</xdr:colOff>
      <xdr:row>56</xdr:row>
      <xdr:rowOff>65315</xdr:rowOff>
    </xdr:to>
    <xdr:cxnSp macro="">
      <xdr:nvCxnSpPr>
        <xdr:cNvPr id="468" name="直線コネクタ 467"/>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33762</xdr:rowOff>
    </xdr:from>
    <xdr:ext cx="469744" cy="259045"/>
    <xdr:sp macro="" textlink="">
      <xdr:nvSpPr>
        <xdr:cNvPr id="469" name="【学校施設】&#10;一人当たり面積平均値テキスト"/>
        <xdr:cNvSpPr txBox="1"/>
      </xdr:nvSpPr>
      <xdr:spPr>
        <a:xfrm>
          <a:off x="22250400" y="1014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55335</xdr:rowOff>
    </xdr:from>
    <xdr:to>
      <xdr:col>32</xdr:col>
      <xdr:colOff>238125</xdr:colOff>
      <xdr:row>59</xdr:row>
      <xdr:rowOff>156935</xdr:rowOff>
    </xdr:to>
    <xdr:sp macro="" textlink="">
      <xdr:nvSpPr>
        <xdr:cNvPr id="470" name="フローチャート : 判断 469"/>
        <xdr:cNvSpPr/>
      </xdr:nvSpPr>
      <xdr:spPr>
        <a:xfrm>
          <a:off x="22110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66766</xdr:rowOff>
    </xdr:from>
    <xdr:to>
      <xdr:col>31</xdr:col>
      <xdr:colOff>85725</xdr:colOff>
      <xdr:row>58</xdr:row>
      <xdr:rowOff>168366</xdr:rowOff>
    </xdr:to>
    <xdr:sp macro="" textlink="">
      <xdr:nvSpPr>
        <xdr:cNvPr id="471" name="フローチャート : 判断 470"/>
        <xdr:cNvSpPr/>
      </xdr:nvSpPr>
      <xdr:spPr>
        <a:xfrm>
          <a:off x="21272500" y="1001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2" name="テキスト ボックス 4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3" name="テキスト ボックス 4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4" name="テキスト ボックス 4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5" name="テキスト ボックス 4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6" name="テキスト ボックス 4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4717</xdr:rowOff>
    </xdr:from>
    <xdr:to>
      <xdr:col>32</xdr:col>
      <xdr:colOff>238125</xdr:colOff>
      <xdr:row>58</xdr:row>
      <xdr:rowOff>106317</xdr:rowOff>
    </xdr:to>
    <xdr:sp macro="" textlink="">
      <xdr:nvSpPr>
        <xdr:cNvPr id="477" name="円/楕円 476"/>
        <xdr:cNvSpPr/>
      </xdr:nvSpPr>
      <xdr:spPr>
        <a:xfrm>
          <a:off x="221107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27594</xdr:rowOff>
    </xdr:from>
    <xdr:ext cx="469744" cy="259045"/>
    <xdr:sp macro="" textlink="">
      <xdr:nvSpPr>
        <xdr:cNvPr id="478" name="【学校施設】&#10;一人当たり面積該当値テキスト"/>
        <xdr:cNvSpPr txBox="1"/>
      </xdr:nvSpPr>
      <xdr:spPr>
        <a:xfrm>
          <a:off x="22250400" y="980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26488</xdr:rowOff>
    </xdr:from>
    <xdr:to>
      <xdr:col>31</xdr:col>
      <xdr:colOff>85725</xdr:colOff>
      <xdr:row>58</xdr:row>
      <xdr:rowOff>128088</xdr:rowOff>
    </xdr:to>
    <xdr:sp macro="" textlink="">
      <xdr:nvSpPr>
        <xdr:cNvPr id="479" name="円/楕円 478"/>
        <xdr:cNvSpPr/>
      </xdr:nvSpPr>
      <xdr:spPr>
        <a:xfrm>
          <a:off x="21272500" y="997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58</xdr:row>
      <xdr:rowOff>55517</xdr:rowOff>
    </xdr:from>
    <xdr:to>
      <xdr:col>32</xdr:col>
      <xdr:colOff>187325</xdr:colOff>
      <xdr:row>58</xdr:row>
      <xdr:rowOff>77288</xdr:rowOff>
    </xdr:to>
    <xdr:cxnSp macro="">
      <xdr:nvCxnSpPr>
        <xdr:cNvPr id="480" name="直線コネクタ 479"/>
        <xdr:cNvCxnSpPr/>
      </xdr:nvCxnSpPr>
      <xdr:spPr>
        <a:xfrm flipV="1">
          <a:off x="21323300" y="999961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159493</xdr:rowOff>
    </xdr:from>
    <xdr:ext cx="469744" cy="259045"/>
    <xdr:sp macro="" textlink="">
      <xdr:nvSpPr>
        <xdr:cNvPr id="481" name="n_1aveValue【学校施設】&#10;一人当たり面積"/>
        <xdr:cNvSpPr txBox="1"/>
      </xdr:nvSpPr>
      <xdr:spPr>
        <a:xfrm>
          <a:off x="21075727" y="1010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1.857</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144615</xdr:rowOff>
    </xdr:from>
    <xdr:ext cx="469744" cy="259045"/>
    <xdr:sp macro="" textlink="">
      <xdr:nvSpPr>
        <xdr:cNvPr id="482" name="n_1mainValue【学校施設】&#10;一人当たり面積"/>
        <xdr:cNvSpPr txBox="1"/>
      </xdr:nvSpPr>
      <xdr:spPr>
        <a:xfrm>
          <a:off x="21075727" y="974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3" name="正方形/長方形 4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0" name="正方形/長方形 48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91" name="正方形/長方形 4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2" name="正方形/長方形 4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3" name="正方形/長方形 4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4" name="正方形/長方形 4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5" name="正方形/長方形 4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6" name="正方形/長方形 4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7" name="正方形/長方形 4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8" name="正方形/長方形 49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99" name="正方形/長方形 4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0" name="正方形/長方形 4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1" name="正方形/長方形 5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2" name="正方形/長方形 5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3" name="正方形/長方形 5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4" name="正方形/長方形 5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5" name="正方形/長方形 5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06" name="正方形/長方形 5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7" name="テキスト ボックス 5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8" name="直線コネクタ 5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09" name="テキスト ボックス 50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10" name="直線コネクタ 50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11" name="テキスト ボックス 51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12" name="直線コネクタ 51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13" name="テキスト ボックス 51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14" name="直線コネクタ 51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15" name="テキスト ボックス 51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16" name="直線コネクタ 51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17" name="テキスト ボックス 51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18" name="直線コネクタ 51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19" name="テキスト ボックス 51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0" name="直線コネクタ 5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1" name="テキスト ボックス 52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2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523" name="直線コネクタ 522"/>
        <xdr:cNvCxnSpPr/>
      </xdr:nvCxnSpPr>
      <xdr:spPr>
        <a:xfrm flipV="1">
          <a:off x="16318864" y="17291686"/>
          <a:ext cx="0" cy="114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524" name="【公民館】&#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525" name="直線コネクタ 524"/>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526" name="【公民館】&#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527" name="直線コネクタ 526"/>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33038</xdr:rowOff>
    </xdr:from>
    <xdr:ext cx="405111" cy="259045"/>
    <xdr:sp macro="" textlink="">
      <xdr:nvSpPr>
        <xdr:cNvPr id="528" name="【公民館】&#10;有形固定資産減価償却率平均値テキスト"/>
        <xdr:cNvSpPr txBox="1"/>
      </xdr:nvSpPr>
      <xdr:spPr>
        <a:xfrm>
          <a:off x="16408400" y="17863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10161</xdr:rowOff>
    </xdr:from>
    <xdr:to>
      <xdr:col>23</xdr:col>
      <xdr:colOff>568325</xdr:colOff>
      <xdr:row>105</xdr:row>
      <xdr:rowOff>111761</xdr:rowOff>
    </xdr:to>
    <xdr:sp macro="" textlink="">
      <xdr:nvSpPr>
        <xdr:cNvPr id="529" name="フローチャート : 判断 528"/>
        <xdr:cNvSpPr/>
      </xdr:nvSpPr>
      <xdr:spPr>
        <a:xfrm>
          <a:off x="16268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21589</xdr:rowOff>
    </xdr:from>
    <xdr:to>
      <xdr:col>22</xdr:col>
      <xdr:colOff>415925</xdr:colOff>
      <xdr:row>105</xdr:row>
      <xdr:rowOff>123189</xdr:rowOff>
    </xdr:to>
    <xdr:sp macro="" textlink="">
      <xdr:nvSpPr>
        <xdr:cNvPr id="530" name="フローチャート : 判断 529"/>
        <xdr:cNvSpPr/>
      </xdr:nvSpPr>
      <xdr:spPr>
        <a:xfrm>
          <a:off x="15430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1" name="テキスト ボックス 5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2" name="テキスト ボックス 5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3" name="テキスト ボックス 5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4" name="テキスト ボックス 5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5" name="テキスト ボックス 5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107</xdr:row>
      <xdr:rowOff>36830</xdr:rowOff>
    </xdr:from>
    <xdr:to>
      <xdr:col>23</xdr:col>
      <xdr:colOff>568325</xdr:colOff>
      <xdr:row>107</xdr:row>
      <xdr:rowOff>138430</xdr:rowOff>
    </xdr:to>
    <xdr:sp macro="" textlink="">
      <xdr:nvSpPr>
        <xdr:cNvPr id="536" name="円/楕円 535"/>
        <xdr:cNvSpPr/>
      </xdr:nvSpPr>
      <xdr:spPr>
        <a:xfrm>
          <a:off x="16268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123207</xdr:rowOff>
    </xdr:from>
    <xdr:ext cx="405111" cy="259045"/>
    <xdr:sp macro="" textlink="">
      <xdr:nvSpPr>
        <xdr:cNvPr id="537" name="【公民館】&#10;有形固定資産減価償却率該当値テキスト"/>
        <xdr:cNvSpPr txBox="1"/>
      </xdr:nvSpPr>
      <xdr:spPr>
        <a:xfrm>
          <a:off x="16408400" y="182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22</xdr:col>
      <xdr:colOff>314325</xdr:colOff>
      <xdr:row>107</xdr:row>
      <xdr:rowOff>15875</xdr:rowOff>
    </xdr:from>
    <xdr:to>
      <xdr:col>22</xdr:col>
      <xdr:colOff>415925</xdr:colOff>
      <xdr:row>107</xdr:row>
      <xdr:rowOff>117475</xdr:rowOff>
    </xdr:to>
    <xdr:sp macro="" textlink="">
      <xdr:nvSpPr>
        <xdr:cNvPr id="538" name="円/楕円 537"/>
        <xdr:cNvSpPr/>
      </xdr:nvSpPr>
      <xdr:spPr>
        <a:xfrm>
          <a:off x="15430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107</xdr:row>
      <xdr:rowOff>66675</xdr:rowOff>
    </xdr:from>
    <xdr:to>
      <xdr:col>23</xdr:col>
      <xdr:colOff>517525</xdr:colOff>
      <xdr:row>107</xdr:row>
      <xdr:rowOff>87630</xdr:rowOff>
    </xdr:to>
    <xdr:cxnSp macro="">
      <xdr:nvCxnSpPr>
        <xdr:cNvPr id="539" name="直線コネクタ 538"/>
        <xdr:cNvCxnSpPr/>
      </xdr:nvCxnSpPr>
      <xdr:spPr>
        <a:xfrm>
          <a:off x="15481300" y="1841182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139716</xdr:rowOff>
    </xdr:from>
    <xdr:ext cx="405111" cy="259045"/>
    <xdr:sp macro="" textlink="">
      <xdr:nvSpPr>
        <xdr:cNvPr id="540" name="n_1aveValue【公民館】&#10;有形固定資産減価償却率"/>
        <xdr:cNvSpPr txBox="1"/>
      </xdr:nvSpPr>
      <xdr:spPr>
        <a:xfrm>
          <a:off x="15266043"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108602</xdr:rowOff>
    </xdr:from>
    <xdr:ext cx="405111" cy="259045"/>
    <xdr:sp macro="" textlink="">
      <xdr:nvSpPr>
        <xdr:cNvPr id="541" name="n_1mainValue【公民館】&#10;有形固定資産減価償却率"/>
        <xdr:cNvSpPr txBox="1"/>
      </xdr:nvSpPr>
      <xdr:spPr>
        <a:xfrm>
          <a:off x="15266043"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2" name="正方形/長方形 5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3" name="正方形/長方形 5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4" name="正方形/長方形 5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5" name="正方形/長方形 5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6" name="正方形/長方形 5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7" name="正方形/長方形 5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8" name="正方形/長方形 5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9" name="正方形/長方形 5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0" name="テキスト ボックス 5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1" name="直線コネクタ 5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52" name="直線コネクタ 55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3" name="テキスト ボックス 55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54" name="直線コネクタ 55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5" name="テキスト ボックス 55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6" name="直線コネクタ 55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7" name="テキスト ボックス 55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8" name="直線コネクタ 55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9" name="テキスト ボックス 55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60" name="直線コネクタ 55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61" name="テキスト ボックス 56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2" name="直線コネクタ 5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3" name="テキスト ボックス 5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60961</xdr:rowOff>
    </xdr:from>
    <xdr:to>
      <xdr:col>32</xdr:col>
      <xdr:colOff>186689</xdr:colOff>
      <xdr:row>108</xdr:row>
      <xdr:rowOff>121920</xdr:rowOff>
    </xdr:to>
    <xdr:cxnSp macro="">
      <xdr:nvCxnSpPr>
        <xdr:cNvPr id="565" name="直線コネクタ 564"/>
        <xdr:cNvCxnSpPr/>
      </xdr:nvCxnSpPr>
      <xdr:spPr>
        <a:xfrm flipV="1">
          <a:off x="22160864" y="1737741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125747</xdr:rowOff>
    </xdr:from>
    <xdr:ext cx="469744" cy="259045"/>
    <xdr:sp macro="" textlink="">
      <xdr:nvSpPr>
        <xdr:cNvPr id="566" name="【公民館】&#10;一人当たり面積最小値テキスト"/>
        <xdr:cNvSpPr txBox="1"/>
      </xdr:nvSpPr>
      <xdr:spPr>
        <a:xfrm>
          <a:off x="22250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121920</xdr:rowOff>
    </xdr:from>
    <xdr:to>
      <xdr:col>32</xdr:col>
      <xdr:colOff>276225</xdr:colOff>
      <xdr:row>108</xdr:row>
      <xdr:rowOff>121920</xdr:rowOff>
    </xdr:to>
    <xdr:cxnSp macro="">
      <xdr:nvCxnSpPr>
        <xdr:cNvPr id="567" name="直線コネクタ 566"/>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7638</xdr:rowOff>
    </xdr:from>
    <xdr:ext cx="469744" cy="259045"/>
    <xdr:sp macro="" textlink="">
      <xdr:nvSpPr>
        <xdr:cNvPr id="568" name="【公民館】&#10;一人当たり面積最大値テキスト"/>
        <xdr:cNvSpPr txBox="1"/>
      </xdr:nvSpPr>
      <xdr:spPr>
        <a:xfrm>
          <a:off x="22250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101</xdr:row>
      <xdr:rowOff>60961</xdr:rowOff>
    </xdr:from>
    <xdr:to>
      <xdr:col>32</xdr:col>
      <xdr:colOff>276225</xdr:colOff>
      <xdr:row>101</xdr:row>
      <xdr:rowOff>60961</xdr:rowOff>
    </xdr:to>
    <xdr:cxnSp macro="">
      <xdr:nvCxnSpPr>
        <xdr:cNvPr id="569" name="直線コネクタ 568"/>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144797</xdr:rowOff>
    </xdr:from>
    <xdr:ext cx="469744" cy="259045"/>
    <xdr:sp macro="" textlink="">
      <xdr:nvSpPr>
        <xdr:cNvPr id="570" name="【公民館】&#10;一人当たり面積平均値テキスト"/>
        <xdr:cNvSpPr txBox="1"/>
      </xdr:nvSpPr>
      <xdr:spPr>
        <a:xfrm>
          <a:off x="222504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166370</xdr:rowOff>
    </xdr:from>
    <xdr:to>
      <xdr:col>32</xdr:col>
      <xdr:colOff>238125</xdr:colOff>
      <xdr:row>106</xdr:row>
      <xdr:rowOff>96520</xdr:rowOff>
    </xdr:to>
    <xdr:sp macro="" textlink="">
      <xdr:nvSpPr>
        <xdr:cNvPr id="571" name="フローチャート : 判断 570"/>
        <xdr:cNvSpPr/>
      </xdr:nvSpPr>
      <xdr:spPr>
        <a:xfrm>
          <a:off x="22110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572" name="フローチャート : 判断 571"/>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3" name="テキスト ボックス 5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4" name="テキスト ボックス 5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5" name="テキスト ボックス 5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6" name="テキスト ボックス 5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7" name="テキスト ボックス 5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101</xdr:row>
      <xdr:rowOff>10161</xdr:rowOff>
    </xdr:from>
    <xdr:to>
      <xdr:col>32</xdr:col>
      <xdr:colOff>238125</xdr:colOff>
      <xdr:row>101</xdr:row>
      <xdr:rowOff>111761</xdr:rowOff>
    </xdr:to>
    <xdr:sp macro="" textlink="">
      <xdr:nvSpPr>
        <xdr:cNvPr id="578" name="円/楕円 577"/>
        <xdr:cNvSpPr/>
      </xdr:nvSpPr>
      <xdr:spPr>
        <a:xfrm>
          <a:off x="22110700" y="17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134638</xdr:rowOff>
    </xdr:from>
    <xdr:ext cx="469744" cy="259045"/>
    <xdr:sp macro="" textlink="">
      <xdr:nvSpPr>
        <xdr:cNvPr id="579" name="【公民館】&#10;一人当たり面積該当値テキスト"/>
        <xdr:cNvSpPr txBox="1"/>
      </xdr:nvSpPr>
      <xdr:spPr>
        <a:xfrm>
          <a:off x="22250400" y="172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0.339</a:t>
          </a:r>
          <a:endParaRPr kumimoji="1" lang="ja-JP" altLang="en-US" sz="1000" b="1">
            <a:solidFill>
              <a:srgbClr val="FF0000"/>
            </a:solidFill>
            <a:latin typeface="ＭＳ Ｐゴシック"/>
          </a:endParaRPr>
        </a:p>
      </xdr:txBody>
    </xdr:sp>
    <xdr:clientData/>
  </xdr:oneCellAnchor>
  <xdr:twoCellAnchor>
    <xdr:from>
      <xdr:col>30</xdr:col>
      <xdr:colOff>669925</xdr:colOff>
      <xdr:row>101</xdr:row>
      <xdr:rowOff>25400</xdr:rowOff>
    </xdr:from>
    <xdr:to>
      <xdr:col>31</xdr:col>
      <xdr:colOff>85725</xdr:colOff>
      <xdr:row>101</xdr:row>
      <xdr:rowOff>127000</xdr:rowOff>
    </xdr:to>
    <xdr:sp macro="" textlink="">
      <xdr:nvSpPr>
        <xdr:cNvPr id="580" name="円/楕円 579"/>
        <xdr:cNvSpPr/>
      </xdr:nvSpPr>
      <xdr:spPr>
        <a:xfrm>
          <a:off x="21272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101</xdr:row>
      <xdr:rowOff>60961</xdr:rowOff>
    </xdr:from>
    <xdr:to>
      <xdr:col>32</xdr:col>
      <xdr:colOff>187325</xdr:colOff>
      <xdr:row>101</xdr:row>
      <xdr:rowOff>76200</xdr:rowOff>
    </xdr:to>
    <xdr:cxnSp macro="">
      <xdr:nvCxnSpPr>
        <xdr:cNvPr id="581" name="直線コネクタ 580"/>
        <xdr:cNvCxnSpPr/>
      </xdr:nvCxnSpPr>
      <xdr:spPr>
        <a:xfrm flipV="1">
          <a:off x="21323300" y="173774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45738</xdr:rowOff>
    </xdr:from>
    <xdr:ext cx="469744" cy="259045"/>
    <xdr:sp macro="" textlink="">
      <xdr:nvSpPr>
        <xdr:cNvPr id="582" name="n_1aveValue【公民館】&#10;一人当たり面積"/>
        <xdr:cNvSpPr txBox="1"/>
      </xdr:nvSpPr>
      <xdr:spPr>
        <a:xfrm>
          <a:off x="210757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0.174</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143527</xdr:rowOff>
    </xdr:from>
    <xdr:ext cx="469744" cy="259045"/>
    <xdr:sp macro="" textlink="">
      <xdr:nvSpPr>
        <xdr:cNvPr id="583" name="n_1mainValue【公民館】&#10;一人当たり面積"/>
        <xdr:cNvSpPr txBox="1"/>
      </xdr:nvSpPr>
      <xdr:spPr>
        <a:xfrm>
          <a:off x="21075727" y="1711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4" name="正方形/長方形 58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5" name="正方形/長方形 58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6" name="テキスト ボックス 58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類似団体と比較して特に有形固定資産減価償却率が高くなっている施設は、学校施設であり、特に低くなっている施設は、公民館である。</a:t>
          </a:r>
          <a:endParaRPr lang="ja-JP" altLang="ja-JP" sz="1400">
            <a:effectLst/>
          </a:endParaRPr>
        </a:p>
        <a:p>
          <a:r>
            <a:rPr kumimoji="1" lang="ja-JP" altLang="ja-JP" sz="1100">
              <a:solidFill>
                <a:schemeClr val="dk1"/>
              </a:solidFill>
              <a:effectLst/>
              <a:latin typeface="+mn-lt"/>
              <a:ea typeface="+mn-ea"/>
              <a:cs typeface="+mn-cs"/>
            </a:rPr>
            <a:t>学校施設については、昭和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年代に建設された施設が多く、小学校の有形固定資産減価償却率は</a:t>
          </a:r>
          <a:r>
            <a:rPr kumimoji="1" lang="en-US" altLang="ja-JP" sz="1100">
              <a:solidFill>
                <a:schemeClr val="dk1"/>
              </a:solidFill>
              <a:effectLst/>
              <a:latin typeface="+mn-lt"/>
              <a:ea typeface="+mn-ea"/>
              <a:cs typeface="+mn-cs"/>
            </a:rPr>
            <a:t>69.0</a:t>
          </a:r>
          <a:r>
            <a:rPr kumimoji="1" lang="ja-JP" altLang="ja-JP" sz="1100">
              <a:solidFill>
                <a:schemeClr val="dk1"/>
              </a:solidFill>
              <a:effectLst/>
              <a:latin typeface="+mn-lt"/>
              <a:ea typeface="+mn-ea"/>
              <a:cs typeface="+mn-cs"/>
            </a:rPr>
            <a:t>％、中学校が</a:t>
          </a:r>
          <a:r>
            <a:rPr kumimoji="1" lang="en-US" altLang="ja-JP" sz="1100">
              <a:solidFill>
                <a:schemeClr val="dk1"/>
              </a:solidFill>
              <a:effectLst/>
              <a:latin typeface="+mn-lt"/>
              <a:ea typeface="+mn-ea"/>
              <a:cs typeface="+mn-cs"/>
            </a:rPr>
            <a:t>63.4</a:t>
          </a:r>
          <a:r>
            <a:rPr kumimoji="1" lang="ja-JP" altLang="ja-JP" sz="1100">
              <a:solidFill>
                <a:schemeClr val="dk1"/>
              </a:solidFill>
              <a:effectLst/>
              <a:latin typeface="+mn-lt"/>
              <a:ea typeface="+mn-ea"/>
              <a:cs typeface="+mn-cs"/>
            </a:rPr>
            <a:t>％となっており、特に小学校の有形固定資産減価償却率が高くなっている。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公民館については、平成８年度から市内の大規模な公民館の更新を順次を進めてきており、有形固定資産減価償却率は低くなっている。しかしながら、一部未更新の施設があり、更新済の施設も建設から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年が経過してきていることから、今後、大規模な改修等が必要になることが予想される。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各施設については、平成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までに個別施設計画の策定を予定しているため、早期に計画を策定するとともに、同計画において、集約化や複合化、大規模改修、長寿命化による計画的な施設の管理のなどの方針を定め、老朽化対策に努めていきたい。</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長野県伊那市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69,059
67,538
667.93
43,983,074
42,884,064
1,030,319
20,680,600
31,992,273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42</xdr:row>
      <xdr:rowOff>112395</xdr:rowOff>
    </xdr:to>
    <xdr:cxnSp macro="">
      <xdr:nvCxnSpPr>
        <xdr:cNvPr id="57" name="直線コネクタ 56"/>
        <xdr:cNvCxnSpPr/>
      </xdr:nvCxnSpPr>
      <xdr:spPr>
        <a:xfrm flipV="1">
          <a:off x="4634865" y="571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116222</xdr:rowOff>
    </xdr:from>
    <xdr:ext cx="405111" cy="259045"/>
    <xdr:sp macro="" textlink="">
      <xdr:nvSpPr>
        <xdr:cNvPr id="58" name="【図書館】&#10;有形固定資産減価償却率最小値テキスト"/>
        <xdr:cNvSpPr txBox="1"/>
      </xdr:nvSpPr>
      <xdr:spPr>
        <a:xfrm>
          <a:off x="4724400" y="731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42</xdr:row>
      <xdr:rowOff>112395</xdr:rowOff>
    </xdr:from>
    <xdr:to>
      <xdr:col>6</xdr:col>
      <xdr:colOff>600075</xdr:colOff>
      <xdr:row>42</xdr:row>
      <xdr:rowOff>112395</xdr:rowOff>
    </xdr:to>
    <xdr:cxnSp macro="">
      <xdr:nvCxnSpPr>
        <xdr:cNvPr id="59" name="直線コネクタ 58"/>
        <xdr:cNvCxnSpPr/>
      </xdr:nvCxnSpPr>
      <xdr:spPr>
        <a:xfrm>
          <a:off x="4546600" y="73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169562</xdr:rowOff>
    </xdr:from>
    <xdr:ext cx="405111" cy="259045"/>
    <xdr:sp macro="" textlink="">
      <xdr:nvSpPr>
        <xdr:cNvPr id="62" name="【図書館】&#10;有形固定資産減価償却率平均値テキスト"/>
        <xdr:cNvSpPr txBox="1"/>
      </xdr:nvSpPr>
      <xdr:spPr>
        <a:xfrm>
          <a:off x="4724400" y="6684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19685</xdr:rowOff>
    </xdr:from>
    <xdr:to>
      <xdr:col>6</xdr:col>
      <xdr:colOff>561975</xdr:colOff>
      <xdr:row>39</xdr:row>
      <xdr:rowOff>121285</xdr:rowOff>
    </xdr:to>
    <xdr:sp macro="" textlink="">
      <xdr:nvSpPr>
        <xdr:cNvPr id="63" name="フローチャート : 判断 62"/>
        <xdr:cNvSpPr/>
      </xdr:nvSpPr>
      <xdr:spPr>
        <a:xfrm>
          <a:off x="4584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48260</xdr:rowOff>
    </xdr:from>
    <xdr:to>
      <xdr:col>5</xdr:col>
      <xdr:colOff>409575</xdr:colOff>
      <xdr:row>39</xdr:row>
      <xdr:rowOff>149860</xdr:rowOff>
    </xdr:to>
    <xdr:sp macro="" textlink="">
      <xdr:nvSpPr>
        <xdr:cNvPr id="64" name="フローチャート : 判断 63"/>
        <xdr:cNvSpPr/>
      </xdr:nvSpPr>
      <xdr:spPr>
        <a:xfrm>
          <a:off x="3746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90170</xdr:rowOff>
    </xdr:from>
    <xdr:to>
      <xdr:col>6</xdr:col>
      <xdr:colOff>561975</xdr:colOff>
      <xdr:row>39</xdr:row>
      <xdr:rowOff>20320</xdr:rowOff>
    </xdr:to>
    <xdr:sp macro="" textlink="">
      <xdr:nvSpPr>
        <xdr:cNvPr id="70" name="円/楕円 69"/>
        <xdr:cNvSpPr/>
      </xdr:nvSpPr>
      <xdr:spPr>
        <a:xfrm>
          <a:off x="4584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113047</xdr:rowOff>
    </xdr:from>
    <xdr:ext cx="405111" cy="259045"/>
    <xdr:sp macro="" textlink="">
      <xdr:nvSpPr>
        <xdr:cNvPr id="71" name="【図書館】&#10;有形固定資産減価償却率該当値テキスト"/>
        <xdr:cNvSpPr txBox="1"/>
      </xdr:nvSpPr>
      <xdr:spPr>
        <a:xfrm>
          <a:off x="4724400" y="645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132080</xdr:rowOff>
    </xdr:from>
    <xdr:to>
      <xdr:col>5</xdr:col>
      <xdr:colOff>409575</xdr:colOff>
      <xdr:row>39</xdr:row>
      <xdr:rowOff>62230</xdr:rowOff>
    </xdr:to>
    <xdr:sp macro="" textlink="">
      <xdr:nvSpPr>
        <xdr:cNvPr id="72" name="円/楕円 71"/>
        <xdr:cNvSpPr/>
      </xdr:nvSpPr>
      <xdr:spPr>
        <a:xfrm>
          <a:off x="3746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140970</xdr:rowOff>
    </xdr:from>
    <xdr:to>
      <xdr:col>6</xdr:col>
      <xdr:colOff>511175</xdr:colOff>
      <xdr:row>39</xdr:row>
      <xdr:rowOff>11430</xdr:rowOff>
    </xdr:to>
    <xdr:cxnSp macro="">
      <xdr:nvCxnSpPr>
        <xdr:cNvPr id="73" name="直線コネクタ 72"/>
        <xdr:cNvCxnSpPr/>
      </xdr:nvCxnSpPr>
      <xdr:spPr>
        <a:xfrm flipV="1">
          <a:off x="3797300" y="66560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140987</xdr:rowOff>
    </xdr:from>
    <xdr:ext cx="405111" cy="259045"/>
    <xdr:sp macro="" textlink="">
      <xdr:nvSpPr>
        <xdr:cNvPr id="74" name="n_1aveValue【図書館】&#10;有形固定資産減価償却率"/>
        <xdr:cNvSpPr txBox="1"/>
      </xdr:nvSpPr>
      <xdr:spPr>
        <a:xfrm>
          <a:off x="3582043"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78757</xdr:rowOff>
    </xdr:from>
    <xdr:ext cx="405111" cy="259045"/>
    <xdr:sp macro="" textlink="">
      <xdr:nvSpPr>
        <xdr:cNvPr id="75" name="n_1mainValue【図書館】&#10;有形固定資産減価償却率"/>
        <xdr:cNvSpPr txBox="1"/>
      </xdr:nvSpPr>
      <xdr:spPr>
        <a:xfrm>
          <a:off x="3582043" y="642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9" name="テキスト ボックス 8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1" name="テキスト ボックス 9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3" name="テキスト ボックス 9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7" name="直線コネクタ 96"/>
        <xdr:cNvCxnSpPr/>
      </xdr:nvCxnSpPr>
      <xdr:spPr>
        <a:xfrm flipV="1">
          <a:off x="10476865" y="567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8" name="【図書館】&#10;一人当たり面積最小値テキスト"/>
        <xdr:cNvSpPr txBox="1"/>
      </xdr:nvSpPr>
      <xdr:spPr>
        <a:xfrm>
          <a:off x="10566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99" name="直線コネクタ 98"/>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100"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101" name="直線コネクタ 100"/>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102"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3" name="フローチャート : 判断 102"/>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128270</xdr:rowOff>
    </xdr:from>
    <xdr:to>
      <xdr:col>14</xdr:col>
      <xdr:colOff>79375</xdr:colOff>
      <xdr:row>36</xdr:row>
      <xdr:rowOff>58420</xdr:rowOff>
    </xdr:to>
    <xdr:sp macro="" textlink="">
      <xdr:nvSpPr>
        <xdr:cNvPr id="104" name="フローチャート : 判断 103"/>
        <xdr:cNvSpPr/>
      </xdr:nvSpPr>
      <xdr:spPr>
        <a:xfrm>
          <a:off x="9588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82550</xdr:rowOff>
    </xdr:from>
    <xdr:to>
      <xdr:col>15</xdr:col>
      <xdr:colOff>231775</xdr:colOff>
      <xdr:row>36</xdr:row>
      <xdr:rowOff>12700</xdr:rowOff>
    </xdr:to>
    <xdr:sp macro="" textlink="">
      <xdr:nvSpPr>
        <xdr:cNvPr id="110" name="円/楕円 109"/>
        <xdr:cNvSpPr/>
      </xdr:nvSpPr>
      <xdr:spPr>
        <a:xfrm>
          <a:off x="10426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105427</xdr:rowOff>
    </xdr:from>
    <xdr:ext cx="469744" cy="259045"/>
    <xdr:sp macro="" textlink="">
      <xdr:nvSpPr>
        <xdr:cNvPr id="111" name="【図書館】&#10;一人当たり面積該当値テキスト"/>
        <xdr:cNvSpPr txBox="1"/>
      </xdr:nvSpPr>
      <xdr:spPr>
        <a:xfrm>
          <a:off x="10566400"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105410</xdr:rowOff>
    </xdr:from>
    <xdr:to>
      <xdr:col>14</xdr:col>
      <xdr:colOff>79375</xdr:colOff>
      <xdr:row>36</xdr:row>
      <xdr:rowOff>35560</xdr:rowOff>
    </xdr:to>
    <xdr:sp macro="" textlink="">
      <xdr:nvSpPr>
        <xdr:cNvPr id="112" name="円/楕円 111"/>
        <xdr:cNvSpPr/>
      </xdr:nvSpPr>
      <xdr:spPr>
        <a:xfrm>
          <a:off x="9588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35</xdr:row>
      <xdr:rowOff>133350</xdr:rowOff>
    </xdr:from>
    <xdr:to>
      <xdr:col>15</xdr:col>
      <xdr:colOff>180975</xdr:colOff>
      <xdr:row>35</xdr:row>
      <xdr:rowOff>156210</xdr:rowOff>
    </xdr:to>
    <xdr:cxnSp macro="">
      <xdr:nvCxnSpPr>
        <xdr:cNvPr id="113" name="直線コネクタ 112"/>
        <xdr:cNvCxnSpPr/>
      </xdr:nvCxnSpPr>
      <xdr:spPr>
        <a:xfrm flipV="1">
          <a:off x="9639300" y="6134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49547</xdr:rowOff>
    </xdr:from>
    <xdr:ext cx="469744" cy="259045"/>
    <xdr:sp macro="" textlink="">
      <xdr:nvSpPr>
        <xdr:cNvPr id="114" name="n_1aveValue【図書館】&#10;一人当たり面積"/>
        <xdr:cNvSpPr txBox="1"/>
      </xdr:nvSpPr>
      <xdr:spPr>
        <a:xfrm>
          <a:off x="9391727" y="622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0.043</a:t>
          </a:r>
          <a:endParaRPr kumimoji="1" lang="ja-JP" altLang="en-US" sz="1000" b="1">
            <a:solidFill>
              <a:srgbClr val="000080"/>
            </a:solidFill>
            <a:latin typeface="ＭＳ Ｐゴシック"/>
          </a:endParaRPr>
        </a:p>
      </xdr:txBody>
    </xdr:sp>
    <xdr:clientData/>
  </xdr:oneCellAnchor>
  <xdr:oneCellAnchor>
    <xdr:from>
      <xdr:col>13</xdr:col>
      <xdr:colOff>466802</xdr:colOff>
      <xdr:row>34</xdr:row>
      <xdr:rowOff>52087</xdr:rowOff>
    </xdr:from>
    <xdr:ext cx="469744" cy="259045"/>
    <xdr:sp macro="" textlink="">
      <xdr:nvSpPr>
        <xdr:cNvPr id="115" name="n_1mainValue【図書館】&#10;一人当たり面積"/>
        <xdr:cNvSpPr txBox="1"/>
      </xdr:nvSpPr>
      <xdr:spPr>
        <a:xfrm>
          <a:off x="93917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6" name="テキスト ボックス 12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7" name="直線コネクタ 12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8" name="テキスト ボックス 12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9" name="直線コネクタ 12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0" name="テキスト ボックス 12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1" name="直線コネクタ 13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2" name="テキスト ボックス 13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3" name="直線コネクタ 13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4" name="テキスト ボックス 13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66294</xdr:rowOff>
    </xdr:from>
    <xdr:to>
      <xdr:col>6</xdr:col>
      <xdr:colOff>510540</xdr:colOff>
      <xdr:row>62</xdr:row>
      <xdr:rowOff>82296</xdr:rowOff>
    </xdr:to>
    <xdr:cxnSp macro="">
      <xdr:nvCxnSpPr>
        <xdr:cNvPr id="138" name="直線コネクタ 137"/>
        <xdr:cNvCxnSpPr/>
      </xdr:nvCxnSpPr>
      <xdr:spPr>
        <a:xfrm flipV="1">
          <a:off x="4634865" y="949604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86123</xdr:rowOff>
    </xdr:from>
    <xdr:ext cx="405111" cy="259045"/>
    <xdr:sp macro="" textlink="">
      <xdr:nvSpPr>
        <xdr:cNvPr id="139" name="【体育館・プール】&#10;有形固定資産減価償却率最小値テキスト"/>
        <xdr:cNvSpPr txBox="1"/>
      </xdr:nvSpPr>
      <xdr:spPr>
        <a:xfrm>
          <a:off x="4724400" y="1071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62</xdr:row>
      <xdr:rowOff>82296</xdr:rowOff>
    </xdr:from>
    <xdr:to>
      <xdr:col>6</xdr:col>
      <xdr:colOff>600075</xdr:colOff>
      <xdr:row>62</xdr:row>
      <xdr:rowOff>82296</xdr:rowOff>
    </xdr:to>
    <xdr:cxnSp macro="">
      <xdr:nvCxnSpPr>
        <xdr:cNvPr id="140" name="直線コネクタ 139"/>
        <xdr:cNvCxnSpPr/>
      </xdr:nvCxnSpPr>
      <xdr:spPr>
        <a:xfrm>
          <a:off x="4546600" y="107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12971</xdr:rowOff>
    </xdr:from>
    <xdr:ext cx="405111" cy="259045"/>
    <xdr:sp macro="" textlink="">
      <xdr:nvSpPr>
        <xdr:cNvPr id="141" name="【体育館・プール】&#10;有形固定資産減価償却率最大値テキスト"/>
        <xdr:cNvSpPr txBox="1"/>
      </xdr:nvSpPr>
      <xdr:spPr>
        <a:xfrm>
          <a:off x="47244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66294</xdr:rowOff>
    </xdr:from>
    <xdr:to>
      <xdr:col>6</xdr:col>
      <xdr:colOff>600075</xdr:colOff>
      <xdr:row>55</xdr:row>
      <xdr:rowOff>66294</xdr:rowOff>
    </xdr:to>
    <xdr:cxnSp macro="">
      <xdr:nvCxnSpPr>
        <xdr:cNvPr id="142" name="直線コネクタ 141"/>
        <xdr:cNvCxnSpPr/>
      </xdr:nvCxnSpPr>
      <xdr:spPr>
        <a:xfrm>
          <a:off x="4546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72661</xdr:rowOff>
    </xdr:from>
    <xdr:ext cx="405111" cy="259045"/>
    <xdr:sp macro="" textlink="">
      <xdr:nvSpPr>
        <xdr:cNvPr id="143" name="【体育館・プール】&#10;有形固定資産減価償却率平均値テキスト"/>
        <xdr:cNvSpPr txBox="1"/>
      </xdr:nvSpPr>
      <xdr:spPr>
        <a:xfrm>
          <a:off x="4724400" y="10016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49784</xdr:rowOff>
    </xdr:from>
    <xdr:to>
      <xdr:col>6</xdr:col>
      <xdr:colOff>561975</xdr:colOff>
      <xdr:row>59</xdr:row>
      <xdr:rowOff>151384</xdr:rowOff>
    </xdr:to>
    <xdr:sp macro="" textlink="">
      <xdr:nvSpPr>
        <xdr:cNvPr id="144" name="フローチャート : 判断 143"/>
        <xdr:cNvSpPr/>
      </xdr:nvSpPr>
      <xdr:spPr>
        <a:xfrm>
          <a:off x="45847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86360</xdr:rowOff>
    </xdr:from>
    <xdr:to>
      <xdr:col>5</xdr:col>
      <xdr:colOff>409575</xdr:colOff>
      <xdr:row>59</xdr:row>
      <xdr:rowOff>16510</xdr:rowOff>
    </xdr:to>
    <xdr:sp macro="" textlink="">
      <xdr:nvSpPr>
        <xdr:cNvPr id="145" name="フローチャート : 判断 144"/>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72644</xdr:rowOff>
    </xdr:from>
    <xdr:to>
      <xdr:col>6</xdr:col>
      <xdr:colOff>561975</xdr:colOff>
      <xdr:row>60</xdr:row>
      <xdr:rowOff>2794</xdr:rowOff>
    </xdr:to>
    <xdr:sp macro="" textlink="">
      <xdr:nvSpPr>
        <xdr:cNvPr id="151" name="円/楕円 150"/>
        <xdr:cNvSpPr/>
      </xdr:nvSpPr>
      <xdr:spPr>
        <a:xfrm>
          <a:off x="4584700" y="101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51071</xdr:rowOff>
    </xdr:from>
    <xdr:ext cx="405111" cy="259045"/>
    <xdr:sp macro="" textlink="">
      <xdr:nvSpPr>
        <xdr:cNvPr id="152" name="【体育館・プール】&#10;有形固定資産減価償却率該当値テキスト"/>
        <xdr:cNvSpPr txBox="1"/>
      </xdr:nvSpPr>
      <xdr:spPr>
        <a:xfrm>
          <a:off x="4724400"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132080</xdr:rowOff>
    </xdr:from>
    <xdr:to>
      <xdr:col>5</xdr:col>
      <xdr:colOff>409575</xdr:colOff>
      <xdr:row>60</xdr:row>
      <xdr:rowOff>62230</xdr:rowOff>
    </xdr:to>
    <xdr:sp macro="" textlink="">
      <xdr:nvSpPr>
        <xdr:cNvPr id="153" name="円/楕円 152"/>
        <xdr:cNvSpPr/>
      </xdr:nvSpPr>
      <xdr:spPr>
        <a:xfrm>
          <a:off x="3746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123444</xdr:rowOff>
    </xdr:from>
    <xdr:to>
      <xdr:col>6</xdr:col>
      <xdr:colOff>511175</xdr:colOff>
      <xdr:row>60</xdr:row>
      <xdr:rowOff>11430</xdr:rowOff>
    </xdr:to>
    <xdr:cxnSp macro="">
      <xdr:nvCxnSpPr>
        <xdr:cNvPr id="154" name="直線コネクタ 153"/>
        <xdr:cNvCxnSpPr/>
      </xdr:nvCxnSpPr>
      <xdr:spPr>
        <a:xfrm flipV="1">
          <a:off x="3797300" y="1023899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57</xdr:row>
      <xdr:rowOff>33037</xdr:rowOff>
    </xdr:from>
    <xdr:ext cx="405111" cy="259045"/>
    <xdr:sp macro="" textlink="">
      <xdr:nvSpPr>
        <xdr:cNvPr id="155" name="n_1aveValue【体育館・プール】&#10;有形固定資産減価償却率"/>
        <xdr:cNvSpPr txBox="1"/>
      </xdr:nvSpPr>
      <xdr:spPr>
        <a:xfrm>
          <a:off x="3582043"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53357</xdr:rowOff>
    </xdr:from>
    <xdr:ext cx="405111" cy="259045"/>
    <xdr:sp macro="" textlink="">
      <xdr:nvSpPr>
        <xdr:cNvPr id="156" name="n_1mainValue【体育館・プール】&#10;有形固定資産減価償却率"/>
        <xdr:cNvSpPr txBox="1"/>
      </xdr:nvSpPr>
      <xdr:spPr>
        <a:xfrm>
          <a:off x="3582043"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8" name="テキスト ボックス 16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0" name="テキスト ボックス 16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2" name="テキスト ボックス 17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4" name="テキスト ボックス 17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34290</xdr:rowOff>
    </xdr:from>
    <xdr:to>
      <xdr:col>15</xdr:col>
      <xdr:colOff>180340</xdr:colOff>
      <xdr:row>62</xdr:row>
      <xdr:rowOff>68580</xdr:rowOff>
    </xdr:to>
    <xdr:cxnSp macro="">
      <xdr:nvCxnSpPr>
        <xdr:cNvPr id="178" name="直線コネクタ 177"/>
        <xdr:cNvCxnSpPr/>
      </xdr:nvCxnSpPr>
      <xdr:spPr>
        <a:xfrm flipV="1">
          <a:off x="10476865" y="94640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72407</xdr:rowOff>
    </xdr:from>
    <xdr:ext cx="469744" cy="259045"/>
    <xdr:sp macro="" textlink="">
      <xdr:nvSpPr>
        <xdr:cNvPr id="179" name="【体育館・プール】&#10;一人当たり面積最小値テキスト"/>
        <xdr:cNvSpPr txBox="1"/>
      </xdr:nvSpPr>
      <xdr:spPr>
        <a:xfrm>
          <a:off x="105664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62</xdr:row>
      <xdr:rowOff>68580</xdr:rowOff>
    </xdr:from>
    <xdr:to>
      <xdr:col>15</xdr:col>
      <xdr:colOff>269875</xdr:colOff>
      <xdr:row>62</xdr:row>
      <xdr:rowOff>68580</xdr:rowOff>
    </xdr:to>
    <xdr:cxnSp macro="">
      <xdr:nvCxnSpPr>
        <xdr:cNvPr id="180" name="直線コネクタ 179"/>
        <xdr:cNvCxnSpPr/>
      </xdr:nvCxnSpPr>
      <xdr:spPr>
        <a:xfrm>
          <a:off x="10388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152417</xdr:rowOff>
    </xdr:from>
    <xdr:ext cx="469744" cy="259045"/>
    <xdr:sp macro="" textlink="">
      <xdr:nvSpPr>
        <xdr:cNvPr id="181" name="【体育館・プール】&#10;一人当たり面積最大値テキスト"/>
        <xdr:cNvSpPr txBox="1"/>
      </xdr:nvSpPr>
      <xdr:spPr>
        <a:xfrm>
          <a:off x="10566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55</xdr:row>
      <xdr:rowOff>34290</xdr:rowOff>
    </xdr:from>
    <xdr:to>
      <xdr:col>15</xdr:col>
      <xdr:colOff>269875</xdr:colOff>
      <xdr:row>55</xdr:row>
      <xdr:rowOff>34290</xdr:rowOff>
    </xdr:to>
    <xdr:cxnSp macro="">
      <xdr:nvCxnSpPr>
        <xdr:cNvPr id="182" name="直線コネクタ 181"/>
        <xdr:cNvCxnSpPr/>
      </xdr:nvCxnSpPr>
      <xdr:spPr>
        <a:xfrm>
          <a:off x="10388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168673</xdr:rowOff>
    </xdr:from>
    <xdr:ext cx="469744" cy="259045"/>
    <xdr:sp macro="" textlink="">
      <xdr:nvSpPr>
        <xdr:cNvPr id="183" name="【体育館・プール】&#10;一人当たり面積平均値テキスト"/>
        <xdr:cNvSpPr txBox="1"/>
      </xdr:nvSpPr>
      <xdr:spPr>
        <a:xfrm>
          <a:off x="10566400" y="9941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145796</xdr:rowOff>
    </xdr:from>
    <xdr:to>
      <xdr:col>15</xdr:col>
      <xdr:colOff>231775</xdr:colOff>
      <xdr:row>59</xdr:row>
      <xdr:rowOff>75946</xdr:rowOff>
    </xdr:to>
    <xdr:sp macro="" textlink="">
      <xdr:nvSpPr>
        <xdr:cNvPr id="184" name="フローチャート : 判断 183"/>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29210</xdr:rowOff>
    </xdr:from>
    <xdr:to>
      <xdr:col>14</xdr:col>
      <xdr:colOff>79375</xdr:colOff>
      <xdr:row>59</xdr:row>
      <xdr:rowOff>130810</xdr:rowOff>
    </xdr:to>
    <xdr:sp macro="" textlink="">
      <xdr:nvSpPr>
        <xdr:cNvPr id="185" name="フローチャート : 判断 184"/>
        <xdr:cNvSpPr/>
      </xdr:nvSpPr>
      <xdr:spPr>
        <a:xfrm>
          <a:off x="958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164084</xdr:rowOff>
    </xdr:from>
    <xdr:to>
      <xdr:col>15</xdr:col>
      <xdr:colOff>231775</xdr:colOff>
      <xdr:row>59</xdr:row>
      <xdr:rowOff>94234</xdr:rowOff>
    </xdr:to>
    <xdr:sp macro="" textlink="">
      <xdr:nvSpPr>
        <xdr:cNvPr id="191" name="円/楕円 190"/>
        <xdr:cNvSpPr/>
      </xdr:nvSpPr>
      <xdr:spPr>
        <a:xfrm>
          <a:off x="104267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142511</xdr:rowOff>
    </xdr:from>
    <xdr:ext cx="469744" cy="259045"/>
    <xdr:sp macro="" textlink="">
      <xdr:nvSpPr>
        <xdr:cNvPr id="192" name="【体育館・プール】&#10;一人当たり面積該当値テキスト"/>
        <xdr:cNvSpPr txBox="1"/>
      </xdr:nvSpPr>
      <xdr:spPr>
        <a:xfrm>
          <a:off x="10566400" y="1008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168656</xdr:rowOff>
    </xdr:from>
    <xdr:to>
      <xdr:col>14</xdr:col>
      <xdr:colOff>79375</xdr:colOff>
      <xdr:row>59</xdr:row>
      <xdr:rowOff>98806</xdr:rowOff>
    </xdr:to>
    <xdr:sp macro="" textlink="">
      <xdr:nvSpPr>
        <xdr:cNvPr id="193" name="円/楕円 192"/>
        <xdr:cNvSpPr/>
      </xdr:nvSpPr>
      <xdr:spPr>
        <a:xfrm>
          <a:off x="95885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59</xdr:row>
      <xdr:rowOff>43434</xdr:rowOff>
    </xdr:from>
    <xdr:to>
      <xdr:col>15</xdr:col>
      <xdr:colOff>180975</xdr:colOff>
      <xdr:row>59</xdr:row>
      <xdr:rowOff>48006</xdr:rowOff>
    </xdr:to>
    <xdr:cxnSp macro="">
      <xdr:nvCxnSpPr>
        <xdr:cNvPr id="194" name="直線コネクタ 193"/>
        <xdr:cNvCxnSpPr/>
      </xdr:nvCxnSpPr>
      <xdr:spPr>
        <a:xfrm flipV="1">
          <a:off x="9639300" y="101589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121937</xdr:rowOff>
    </xdr:from>
    <xdr:ext cx="469744" cy="259045"/>
    <xdr:sp macro="" textlink="">
      <xdr:nvSpPr>
        <xdr:cNvPr id="195" name="n_1aveValue【体育館・プール】&#10;一人当たり面積"/>
        <xdr:cNvSpPr txBox="1"/>
      </xdr:nvSpPr>
      <xdr:spPr>
        <a:xfrm>
          <a:off x="9391727" y="102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oneCellAnchor>
    <xdr:from>
      <xdr:col>13</xdr:col>
      <xdr:colOff>466802</xdr:colOff>
      <xdr:row>57</xdr:row>
      <xdr:rowOff>115333</xdr:rowOff>
    </xdr:from>
    <xdr:ext cx="469744" cy="259045"/>
    <xdr:sp macro="" textlink="">
      <xdr:nvSpPr>
        <xdr:cNvPr id="196" name="n_1mainValue【体育館・プール】&#10;一人当たり面積"/>
        <xdr:cNvSpPr txBox="1"/>
      </xdr:nvSpPr>
      <xdr:spPr>
        <a:xfrm>
          <a:off x="9391727" y="98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7" name="テキスト ボックス 20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8" name="直線コネクタ 20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9" name="テキスト ボックス 20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0" name="直線コネクタ 20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1" name="テキスト ボックス 21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2" name="直線コネクタ 21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3" name="テキスト ボックス 21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4" name="直線コネクタ 21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5" name="テキスト ボックス 21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86106</xdr:rowOff>
    </xdr:from>
    <xdr:to>
      <xdr:col>6</xdr:col>
      <xdr:colOff>510540</xdr:colOff>
      <xdr:row>84</xdr:row>
      <xdr:rowOff>76963</xdr:rowOff>
    </xdr:to>
    <xdr:cxnSp macro="">
      <xdr:nvCxnSpPr>
        <xdr:cNvPr id="219" name="直線コネクタ 218"/>
        <xdr:cNvCxnSpPr/>
      </xdr:nvCxnSpPr>
      <xdr:spPr>
        <a:xfrm flipV="1">
          <a:off x="4634865" y="13287756"/>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80790</xdr:rowOff>
    </xdr:from>
    <xdr:ext cx="405111" cy="259045"/>
    <xdr:sp macro="" textlink="">
      <xdr:nvSpPr>
        <xdr:cNvPr id="220" name="【福祉施設】&#10;有形固定資産減価償却率最小値テキスト"/>
        <xdr:cNvSpPr txBox="1"/>
      </xdr:nvSpPr>
      <xdr:spPr>
        <a:xfrm>
          <a:off x="4724400" y="14482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6</xdr:col>
      <xdr:colOff>422275</xdr:colOff>
      <xdr:row>84</xdr:row>
      <xdr:rowOff>76963</xdr:rowOff>
    </xdr:from>
    <xdr:to>
      <xdr:col>6</xdr:col>
      <xdr:colOff>600075</xdr:colOff>
      <xdr:row>84</xdr:row>
      <xdr:rowOff>76963</xdr:rowOff>
    </xdr:to>
    <xdr:cxnSp macro="">
      <xdr:nvCxnSpPr>
        <xdr:cNvPr id="221" name="直線コネクタ 220"/>
        <xdr:cNvCxnSpPr/>
      </xdr:nvCxnSpPr>
      <xdr:spPr>
        <a:xfrm>
          <a:off x="4546600" y="1447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32783</xdr:rowOff>
    </xdr:from>
    <xdr:ext cx="405111" cy="259045"/>
    <xdr:sp macro="" textlink="">
      <xdr:nvSpPr>
        <xdr:cNvPr id="222" name="【福祉施設】&#10;有形固定資産減価償却率最大値テキスト"/>
        <xdr:cNvSpPr txBox="1"/>
      </xdr:nvSpPr>
      <xdr:spPr>
        <a:xfrm>
          <a:off x="4724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77</xdr:row>
      <xdr:rowOff>86106</xdr:rowOff>
    </xdr:from>
    <xdr:to>
      <xdr:col>6</xdr:col>
      <xdr:colOff>600075</xdr:colOff>
      <xdr:row>77</xdr:row>
      <xdr:rowOff>86106</xdr:rowOff>
    </xdr:to>
    <xdr:cxnSp macro="">
      <xdr:nvCxnSpPr>
        <xdr:cNvPr id="223" name="直線コネクタ 222"/>
        <xdr:cNvCxnSpPr/>
      </xdr:nvCxnSpPr>
      <xdr:spPr>
        <a:xfrm>
          <a:off x="4546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50309</xdr:rowOff>
    </xdr:from>
    <xdr:ext cx="405111" cy="259045"/>
    <xdr:sp macro="" textlink="">
      <xdr:nvSpPr>
        <xdr:cNvPr id="224" name="【福祉施設】&#10;有形固定資産減価償却率平均値テキスト"/>
        <xdr:cNvSpPr txBox="1"/>
      </xdr:nvSpPr>
      <xdr:spPr>
        <a:xfrm>
          <a:off x="4724400" y="1410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71882</xdr:rowOff>
    </xdr:from>
    <xdr:to>
      <xdr:col>6</xdr:col>
      <xdr:colOff>561975</xdr:colOff>
      <xdr:row>83</xdr:row>
      <xdr:rowOff>2032</xdr:rowOff>
    </xdr:to>
    <xdr:sp macro="" textlink="">
      <xdr:nvSpPr>
        <xdr:cNvPr id="225" name="フローチャート : 判断 224"/>
        <xdr:cNvSpPr/>
      </xdr:nvSpPr>
      <xdr:spPr>
        <a:xfrm>
          <a:off x="45847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94742</xdr:rowOff>
    </xdr:from>
    <xdr:to>
      <xdr:col>5</xdr:col>
      <xdr:colOff>409575</xdr:colOff>
      <xdr:row>83</xdr:row>
      <xdr:rowOff>24892</xdr:rowOff>
    </xdr:to>
    <xdr:sp macro="" textlink="">
      <xdr:nvSpPr>
        <xdr:cNvPr id="226" name="フローチャート : 判断 225"/>
        <xdr:cNvSpPr/>
      </xdr:nvSpPr>
      <xdr:spPr>
        <a:xfrm>
          <a:off x="3746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147320</xdr:rowOff>
    </xdr:from>
    <xdr:to>
      <xdr:col>6</xdr:col>
      <xdr:colOff>561975</xdr:colOff>
      <xdr:row>81</xdr:row>
      <xdr:rowOff>77470</xdr:rowOff>
    </xdr:to>
    <xdr:sp macro="" textlink="">
      <xdr:nvSpPr>
        <xdr:cNvPr id="232" name="円/楕円 231"/>
        <xdr:cNvSpPr/>
      </xdr:nvSpPr>
      <xdr:spPr>
        <a:xfrm>
          <a:off x="4584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170197</xdr:rowOff>
    </xdr:from>
    <xdr:ext cx="405111" cy="259045"/>
    <xdr:sp macro="" textlink="">
      <xdr:nvSpPr>
        <xdr:cNvPr id="233" name="【福祉施設】&#10;有形固定資産減価償却率該当値テキスト"/>
        <xdr:cNvSpPr txBox="1"/>
      </xdr:nvSpPr>
      <xdr:spPr>
        <a:xfrm>
          <a:off x="4724400"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28448</xdr:rowOff>
    </xdr:from>
    <xdr:to>
      <xdr:col>5</xdr:col>
      <xdr:colOff>409575</xdr:colOff>
      <xdr:row>81</xdr:row>
      <xdr:rowOff>130048</xdr:rowOff>
    </xdr:to>
    <xdr:sp macro="" textlink="">
      <xdr:nvSpPr>
        <xdr:cNvPr id="234" name="円/楕円 233"/>
        <xdr:cNvSpPr/>
      </xdr:nvSpPr>
      <xdr:spPr>
        <a:xfrm>
          <a:off x="3746500" y="139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26670</xdr:rowOff>
    </xdr:from>
    <xdr:to>
      <xdr:col>6</xdr:col>
      <xdr:colOff>511175</xdr:colOff>
      <xdr:row>81</xdr:row>
      <xdr:rowOff>79248</xdr:rowOff>
    </xdr:to>
    <xdr:cxnSp macro="">
      <xdr:nvCxnSpPr>
        <xdr:cNvPr id="235" name="直線コネクタ 234"/>
        <xdr:cNvCxnSpPr/>
      </xdr:nvCxnSpPr>
      <xdr:spPr>
        <a:xfrm flipV="1">
          <a:off x="3797300" y="1391412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16019</xdr:rowOff>
    </xdr:from>
    <xdr:ext cx="405111" cy="259045"/>
    <xdr:sp macro="" textlink="">
      <xdr:nvSpPr>
        <xdr:cNvPr id="236" name="n_1aveValue【福祉施設】&#10;有形固定資産減価償却率"/>
        <xdr:cNvSpPr txBox="1"/>
      </xdr:nvSpPr>
      <xdr:spPr>
        <a:xfrm>
          <a:off x="3582043"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146575</xdr:rowOff>
    </xdr:from>
    <xdr:ext cx="405111" cy="259045"/>
    <xdr:sp macro="" textlink="">
      <xdr:nvSpPr>
        <xdr:cNvPr id="237" name="n_1mainValue【福祉施設】&#10;有形固定資産減価償却率"/>
        <xdr:cNvSpPr txBox="1"/>
      </xdr:nvSpPr>
      <xdr:spPr>
        <a:xfrm>
          <a:off x="3582043"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8" name="直線コネクタ 24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9" name="テキスト ボックス 24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0" name="直線コネクタ 24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1" name="テキスト ボックス 25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2" name="直線コネクタ 25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3" name="テキスト ボックス 25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4" name="直線コネクタ 25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5" name="テキスト ボックス 25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6" name="直線コネクタ 25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7" name="テキスト ボックス 25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9" name="テキスト ボックス 25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26670</xdr:rowOff>
    </xdr:from>
    <xdr:to>
      <xdr:col>15</xdr:col>
      <xdr:colOff>180340</xdr:colOff>
      <xdr:row>85</xdr:row>
      <xdr:rowOff>118111</xdr:rowOff>
    </xdr:to>
    <xdr:cxnSp macro="">
      <xdr:nvCxnSpPr>
        <xdr:cNvPr id="261" name="直線コネクタ 260"/>
        <xdr:cNvCxnSpPr/>
      </xdr:nvCxnSpPr>
      <xdr:spPr>
        <a:xfrm flipV="1">
          <a:off x="10476865" y="13228320"/>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121938</xdr:rowOff>
    </xdr:from>
    <xdr:ext cx="469744" cy="259045"/>
    <xdr:sp macro="" textlink="">
      <xdr:nvSpPr>
        <xdr:cNvPr id="262" name="【福祉施設】&#10;一人当たり面積最小値テキスト"/>
        <xdr:cNvSpPr txBox="1"/>
      </xdr:nvSpPr>
      <xdr:spPr>
        <a:xfrm>
          <a:off x="10566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85</xdr:row>
      <xdr:rowOff>118111</xdr:rowOff>
    </xdr:from>
    <xdr:to>
      <xdr:col>15</xdr:col>
      <xdr:colOff>269875</xdr:colOff>
      <xdr:row>85</xdr:row>
      <xdr:rowOff>118111</xdr:rowOff>
    </xdr:to>
    <xdr:cxnSp macro="">
      <xdr:nvCxnSpPr>
        <xdr:cNvPr id="263" name="直線コネクタ 262"/>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144797</xdr:rowOff>
    </xdr:from>
    <xdr:ext cx="469744" cy="259045"/>
    <xdr:sp macro="" textlink="">
      <xdr:nvSpPr>
        <xdr:cNvPr id="264" name="【福祉施設】&#10;一人当たり面積最大値テキスト"/>
        <xdr:cNvSpPr txBox="1"/>
      </xdr:nvSpPr>
      <xdr:spPr>
        <a:xfrm>
          <a:off x="105664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0.214</a:t>
          </a:r>
          <a:endParaRPr kumimoji="1" lang="ja-JP" altLang="en-US" sz="1000" b="1">
            <a:latin typeface="ＭＳ Ｐゴシック"/>
          </a:endParaRPr>
        </a:p>
      </xdr:txBody>
    </xdr:sp>
    <xdr:clientData/>
  </xdr:oneCellAnchor>
  <xdr:twoCellAnchor>
    <xdr:from>
      <xdr:col>15</xdr:col>
      <xdr:colOff>92075</xdr:colOff>
      <xdr:row>77</xdr:row>
      <xdr:rowOff>26670</xdr:rowOff>
    </xdr:from>
    <xdr:to>
      <xdr:col>15</xdr:col>
      <xdr:colOff>269875</xdr:colOff>
      <xdr:row>77</xdr:row>
      <xdr:rowOff>26670</xdr:rowOff>
    </xdr:to>
    <xdr:cxnSp macro="">
      <xdr:nvCxnSpPr>
        <xdr:cNvPr id="265" name="直線コネクタ 264"/>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52088</xdr:rowOff>
    </xdr:from>
    <xdr:ext cx="469744" cy="259045"/>
    <xdr:sp macro="" textlink="">
      <xdr:nvSpPr>
        <xdr:cNvPr id="266" name="【福祉施設】&#10;一人当たり面積平均値テキスト"/>
        <xdr:cNvSpPr txBox="1"/>
      </xdr:nvSpPr>
      <xdr:spPr>
        <a:xfrm>
          <a:off x="10566400" y="13768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29211</xdr:rowOff>
    </xdr:from>
    <xdr:to>
      <xdr:col>15</xdr:col>
      <xdr:colOff>231775</xdr:colOff>
      <xdr:row>81</xdr:row>
      <xdr:rowOff>130811</xdr:rowOff>
    </xdr:to>
    <xdr:sp macro="" textlink="">
      <xdr:nvSpPr>
        <xdr:cNvPr id="267" name="フローチャート : 判断 266"/>
        <xdr:cNvSpPr/>
      </xdr:nvSpPr>
      <xdr:spPr>
        <a:xfrm>
          <a:off x="10426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25400</xdr:rowOff>
    </xdr:from>
    <xdr:to>
      <xdr:col>14</xdr:col>
      <xdr:colOff>79375</xdr:colOff>
      <xdr:row>82</xdr:row>
      <xdr:rowOff>127000</xdr:rowOff>
    </xdr:to>
    <xdr:sp macro="" textlink="">
      <xdr:nvSpPr>
        <xdr:cNvPr id="268" name="フローチャート : 判断 267"/>
        <xdr:cNvSpPr/>
      </xdr:nvSpPr>
      <xdr:spPr>
        <a:xfrm>
          <a:off x="958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9" name="テキスト ボックス 26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0" name="テキスト ボックス 26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1" name="テキスト ボックス 27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2" name="テキスト ボックス 27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3" name="テキスト ボックス 27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74930</xdr:rowOff>
    </xdr:from>
    <xdr:to>
      <xdr:col>15</xdr:col>
      <xdr:colOff>231775</xdr:colOff>
      <xdr:row>84</xdr:row>
      <xdr:rowOff>5080</xdr:rowOff>
    </xdr:to>
    <xdr:sp macro="" textlink="">
      <xdr:nvSpPr>
        <xdr:cNvPr id="274" name="円/楕円 273"/>
        <xdr:cNvSpPr/>
      </xdr:nvSpPr>
      <xdr:spPr>
        <a:xfrm>
          <a:off x="104267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53357</xdr:rowOff>
    </xdr:from>
    <xdr:ext cx="469744" cy="259045"/>
    <xdr:sp macro="" textlink="">
      <xdr:nvSpPr>
        <xdr:cNvPr id="275" name="【福祉施設】&#10;一人当たり面積該当値テキスト"/>
        <xdr:cNvSpPr txBox="1"/>
      </xdr:nvSpPr>
      <xdr:spPr>
        <a:xfrm>
          <a:off x="10566400" y="1428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0.066</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21589</xdr:rowOff>
    </xdr:from>
    <xdr:to>
      <xdr:col>14</xdr:col>
      <xdr:colOff>79375</xdr:colOff>
      <xdr:row>83</xdr:row>
      <xdr:rowOff>123189</xdr:rowOff>
    </xdr:to>
    <xdr:sp macro="" textlink="">
      <xdr:nvSpPr>
        <xdr:cNvPr id="276" name="円/楕円 275"/>
        <xdr:cNvSpPr/>
      </xdr:nvSpPr>
      <xdr:spPr>
        <a:xfrm>
          <a:off x="9588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72389</xdr:rowOff>
    </xdr:from>
    <xdr:to>
      <xdr:col>15</xdr:col>
      <xdr:colOff>180975</xdr:colOff>
      <xdr:row>83</xdr:row>
      <xdr:rowOff>125730</xdr:rowOff>
    </xdr:to>
    <xdr:cxnSp macro="">
      <xdr:nvCxnSpPr>
        <xdr:cNvPr id="277" name="直線コネクタ 276"/>
        <xdr:cNvCxnSpPr/>
      </xdr:nvCxnSpPr>
      <xdr:spPr>
        <a:xfrm>
          <a:off x="9639300" y="143027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80</xdr:row>
      <xdr:rowOff>143527</xdr:rowOff>
    </xdr:from>
    <xdr:ext cx="469744" cy="259045"/>
    <xdr:sp macro="" textlink="">
      <xdr:nvSpPr>
        <xdr:cNvPr id="278" name="n_1aveValue【福祉施設】&#10;一人当たり面積"/>
        <xdr:cNvSpPr txBox="1"/>
      </xdr:nvSpPr>
      <xdr:spPr>
        <a:xfrm>
          <a:off x="93917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114316</xdr:rowOff>
    </xdr:from>
    <xdr:ext cx="469744" cy="259045"/>
    <xdr:sp macro="" textlink="">
      <xdr:nvSpPr>
        <xdr:cNvPr id="279" name="n_1mainValue【福祉施設】&#10;一人当たり面積"/>
        <xdr:cNvSpPr txBox="1"/>
      </xdr:nvSpPr>
      <xdr:spPr>
        <a:xfrm>
          <a:off x="93917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0" name="テキスト ボックス 28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91" name="直線コネクタ 29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92" name="テキスト ボックス 29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93" name="直線コネクタ 29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94" name="テキスト ボックス 29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95" name="直線コネクタ 29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6" name="テキスト ボックス 29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7" name="直線コネクタ 29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98" name="テキスト ボックス 29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9" name="直線コネクタ 2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0" name="テキスト ボックス 29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xdr:rowOff>
    </xdr:from>
    <xdr:to>
      <xdr:col>6</xdr:col>
      <xdr:colOff>510540</xdr:colOff>
      <xdr:row>108</xdr:row>
      <xdr:rowOff>156211</xdr:rowOff>
    </xdr:to>
    <xdr:cxnSp macro="">
      <xdr:nvCxnSpPr>
        <xdr:cNvPr id="302" name="直線コネクタ 301"/>
        <xdr:cNvCxnSpPr/>
      </xdr:nvCxnSpPr>
      <xdr:spPr>
        <a:xfrm flipV="1">
          <a:off x="4634865" y="17161763"/>
          <a:ext cx="0" cy="151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160038</xdr:rowOff>
    </xdr:from>
    <xdr:ext cx="405111" cy="259045"/>
    <xdr:sp macro="" textlink="">
      <xdr:nvSpPr>
        <xdr:cNvPr id="303" name="【市民会館】&#10;有形固定資産減価償却率最小値テキスト"/>
        <xdr:cNvSpPr txBox="1"/>
      </xdr:nvSpPr>
      <xdr:spPr>
        <a:xfrm>
          <a:off x="4724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422275</xdr:colOff>
      <xdr:row>108</xdr:row>
      <xdr:rowOff>156211</xdr:rowOff>
    </xdr:from>
    <xdr:to>
      <xdr:col>6</xdr:col>
      <xdr:colOff>600075</xdr:colOff>
      <xdr:row>108</xdr:row>
      <xdr:rowOff>156211</xdr:rowOff>
    </xdr:to>
    <xdr:cxnSp macro="">
      <xdr:nvCxnSpPr>
        <xdr:cNvPr id="304" name="直線コネクタ 303"/>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134890</xdr:rowOff>
    </xdr:from>
    <xdr:ext cx="405111" cy="259045"/>
    <xdr:sp macro="" textlink="">
      <xdr:nvSpPr>
        <xdr:cNvPr id="305" name="【市民会館】&#10;有形固定資産減価償却率最大値テキスト"/>
        <xdr:cNvSpPr txBox="1"/>
      </xdr:nvSpPr>
      <xdr:spPr>
        <a:xfrm>
          <a:off x="4724400" y="1693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6</xdr:col>
      <xdr:colOff>422275</xdr:colOff>
      <xdr:row>100</xdr:row>
      <xdr:rowOff>16763</xdr:rowOff>
    </xdr:from>
    <xdr:to>
      <xdr:col>6</xdr:col>
      <xdr:colOff>600075</xdr:colOff>
      <xdr:row>100</xdr:row>
      <xdr:rowOff>16763</xdr:rowOff>
    </xdr:to>
    <xdr:cxnSp macro="">
      <xdr:nvCxnSpPr>
        <xdr:cNvPr id="306" name="直線コネクタ 305"/>
        <xdr:cNvCxnSpPr/>
      </xdr:nvCxnSpPr>
      <xdr:spPr>
        <a:xfrm>
          <a:off x="4546600" y="17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89425</xdr:rowOff>
    </xdr:from>
    <xdr:ext cx="405111" cy="259045"/>
    <xdr:sp macro="" textlink="">
      <xdr:nvSpPr>
        <xdr:cNvPr id="307" name="【市民会館】&#10;有形固定資産減価償却率平均値テキスト"/>
        <xdr:cNvSpPr txBox="1"/>
      </xdr:nvSpPr>
      <xdr:spPr>
        <a:xfrm>
          <a:off x="4724400" y="1757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66548</xdr:rowOff>
    </xdr:from>
    <xdr:to>
      <xdr:col>6</xdr:col>
      <xdr:colOff>561975</xdr:colOff>
      <xdr:row>103</xdr:row>
      <xdr:rowOff>168148</xdr:rowOff>
    </xdr:to>
    <xdr:sp macro="" textlink="">
      <xdr:nvSpPr>
        <xdr:cNvPr id="308" name="フローチャート : 判断 307"/>
        <xdr:cNvSpPr/>
      </xdr:nvSpPr>
      <xdr:spPr>
        <a:xfrm>
          <a:off x="45847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25400</xdr:rowOff>
    </xdr:from>
    <xdr:to>
      <xdr:col>5</xdr:col>
      <xdr:colOff>409575</xdr:colOff>
      <xdr:row>105</xdr:row>
      <xdr:rowOff>127000</xdr:rowOff>
    </xdr:to>
    <xdr:sp macro="" textlink="">
      <xdr:nvSpPr>
        <xdr:cNvPr id="309" name="フローチャート : 判断 308"/>
        <xdr:cNvSpPr/>
      </xdr:nvSpPr>
      <xdr:spPr>
        <a:xfrm>
          <a:off x="3746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0" name="テキスト ボックス 3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1" name="テキスト ボックス 3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2" name="テキスト ボックス 3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3" name="テキスト ボックス 3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4" name="テキスト ボックス 3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105</xdr:row>
      <xdr:rowOff>39115</xdr:rowOff>
    </xdr:from>
    <xdr:to>
      <xdr:col>6</xdr:col>
      <xdr:colOff>561975</xdr:colOff>
      <xdr:row>105</xdr:row>
      <xdr:rowOff>140715</xdr:rowOff>
    </xdr:to>
    <xdr:sp macro="" textlink="">
      <xdr:nvSpPr>
        <xdr:cNvPr id="315" name="円/楕円 314"/>
        <xdr:cNvSpPr/>
      </xdr:nvSpPr>
      <xdr:spPr>
        <a:xfrm>
          <a:off x="4584700" y="180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105</xdr:row>
      <xdr:rowOff>17542</xdr:rowOff>
    </xdr:from>
    <xdr:ext cx="405111" cy="259045"/>
    <xdr:sp macro="" textlink="">
      <xdr:nvSpPr>
        <xdr:cNvPr id="316" name="【市民会館】&#10;有形固定資産減価償却率該当値テキスト"/>
        <xdr:cNvSpPr txBox="1"/>
      </xdr:nvSpPr>
      <xdr:spPr>
        <a:xfrm>
          <a:off x="4724400" y="1801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5</xdr:col>
      <xdr:colOff>307975</xdr:colOff>
      <xdr:row>105</xdr:row>
      <xdr:rowOff>87122</xdr:rowOff>
    </xdr:from>
    <xdr:to>
      <xdr:col>5</xdr:col>
      <xdr:colOff>409575</xdr:colOff>
      <xdr:row>106</xdr:row>
      <xdr:rowOff>17272</xdr:rowOff>
    </xdr:to>
    <xdr:sp macro="" textlink="">
      <xdr:nvSpPr>
        <xdr:cNvPr id="317" name="円/楕円 316"/>
        <xdr:cNvSpPr/>
      </xdr:nvSpPr>
      <xdr:spPr>
        <a:xfrm>
          <a:off x="3746500" y="180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105</xdr:row>
      <xdr:rowOff>89915</xdr:rowOff>
    </xdr:from>
    <xdr:to>
      <xdr:col>6</xdr:col>
      <xdr:colOff>511175</xdr:colOff>
      <xdr:row>105</xdr:row>
      <xdr:rowOff>137922</xdr:rowOff>
    </xdr:to>
    <xdr:cxnSp macro="">
      <xdr:nvCxnSpPr>
        <xdr:cNvPr id="318" name="直線コネクタ 317"/>
        <xdr:cNvCxnSpPr/>
      </xdr:nvCxnSpPr>
      <xdr:spPr>
        <a:xfrm flipV="1">
          <a:off x="3797300" y="18092165"/>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103</xdr:row>
      <xdr:rowOff>143527</xdr:rowOff>
    </xdr:from>
    <xdr:ext cx="405111" cy="259045"/>
    <xdr:sp macro="" textlink="">
      <xdr:nvSpPr>
        <xdr:cNvPr id="319" name="n_1aveValue【市民会館】&#10;有形固定資産減価償却率"/>
        <xdr:cNvSpPr txBox="1"/>
      </xdr:nvSpPr>
      <xdr:spPr>
        <a:xfrm>
          <a:off x="3582043"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oneCellAnchor>
    <xdr:from>
      <xdr:col>5</xdr:col>
      <xdr:colOff>143518</xdr:colOff>
      <xdr:row>106</xdr:row>
      <xdr:rowOff>8399</xdr:rowOff>
    </xdr:from>
    <xdr:ext cx="405111" cy="259045"/>
    <xdr:sp macro="" textlink="">
      <xdr:nvSpPr>
        <xdr:cNvPr id="320" name="n_1mainValue【市民会館】&#10;有形固定資産減価償却率"/>
        <xdr:cNvSpPr txBox="1"/>
      </xdr:nvSpPr>
      <xdr:spPr>
        <a:xfrm>
          <a:off x="3582043"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8" name="正方形/長方形 32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9" name="テキスト ボックス 32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0" name="直線コネクタ 32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31" name="テキスト ボックス 330"/>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32" name="直線コネクタ 33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33" name="テキスト ボックス 33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4" name="直線コネクタ 33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35" name="テキスト ボックス 33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6" name="直線コネクタ 33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7" name="テキスト ボックス 33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8" name="直線コネクタ 33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9" name="テキスト ボックス 33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0" name="直線コネクタ 33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41" name="テキスト ボックス 34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2" name="直線コネクタ 3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3" name="テキスト ボックス 34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152400</xdr:rowOff>
    </xdr:from>
    <xdr:to>
      <xdr:col>15</xdr:col>
      <xdr:colOff>180340</xdr:colOff>
      <xdr:row>108</xdr:row>
      <xdr:rowOff>7620</xdr:rowOff>
    </xdr:to>
    <xdr:cxnSp macro="">
      <xdr:nvCxnSpPr>
        <xdr:cNvPr id="345" name="直線コネクタ 344"/>
        <xdr:cNvCxnSpPr/>
      </xdr:nvCxnSpPr>
      <xdr:spPr>
        <a:xfrm flipV="1">
          <a:off x="10476865" y="172974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46"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47" name="直線コネクタ 346"/>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99077</xdr:rowOff>
    </xdr:from>
    <xdr:ext cx="469744" cy="259045"/>
    <xdr:sp macro="" textlink="">
      <xdr:nvSpPr>
        <xdr:cNvPr id="348" name="【市民会館】&#10;一人当たり面積最大値テキスト"/>
        <xdr:cNvSpPr txBox="1"/>
      </xdr:nvSpPr>
      <xdr:spPr>
        <a:xfrm>
          <a:off x="105664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152400</xdr:rowOff>
    </xdr:from>
    <xdr:to>
      <xdr:col>15</xdr:col>
      <xdr:colOff>269875</xdr:colOff>
      <xdr:row>100</xdr:row>
      <xdr:rowOff>152400</xdr:rowOff>
    </xdr:to>
    <xdr:cxnSp macro="">
      <xdr:nvCxnSpPr>
        <xdr:cNvPr id="349" name="直線コネクタ 348"/>
        <xdr:cNvCxnSpPr/>
      </xdr:nvCxnSpPr>
      <xdr:spPr>
        <a:xfrm>
          <a:off x="10388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76216</xdr:rowOff>
    </xdr:from>
    <xdr:ext cx="469744" cy="259045"/>
    <xdr:sp macro="" textlink="">
      <xdr:nvSpPr>
        <xdr:cNvPr id="350" name="【市民会館】&#10;一人当たり面積平均値テキスト"/>
        <xdr:cNvSpPr txBox="1"/>
      </xdr:nvSpPr>
      <xdr:spPr>
        <a:xfrm>
          <a:off x="10566400" y="1807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97789</xdr:rowOff>
    </xdr:from>
    <xdr:to>
      <xdr:col>15</xdr:col>
      <xdr:colOff>231775</xdr:colOff>
      <xdr:row>106</xdr:row>
      <xdr:rowOff>27939</xdr:rowOff>
    </xdr:to>
    <xdr:sp macro="" textlink="">
      <xdr:nvSpPr>
        <xdr:cNvPr id="351" name="フローチャート : 判断 350"/>
        <xdr:cNvSpPr/>
      </xdr:nvSpPr>
      <xdr:spPr>
        <a:xfrm>
          <a:off x="104267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25400</xdr:rowOff>
    </xdr:from>
    <xdr:to>
      <xdr:col>14</xdr:col>
      <xdr:colOff>79375</xdr:colOff>
      <xdr:row>106</xdr:row>
      <xdr:rowOff>127000</xdr:rowOff>
    </xdr:to>
    <xdr:sp macro="" textlink="">
      <xdr:nvSpPr>
        <xdr:cNvPr id="352" name="フローチャート : 判断 351"/>
        <xdr:cNvSpPr/>
      </xdr:nvSpPr>
      <xdr:spPr>
        <a:xfrm>
          <a:off x="9588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3" name="テキスト ボックス 35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4" name="テキスト ボックス 35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5" name="テキスト ボックス 35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6" name="テキスト ボックス 35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7" name="テキスト ボックス 35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104</xdr:row>
      <xdr:rowOff>124461</xdr:rowOff>
    </xdr:from>
    <xdr:to>
      <xdr:col>15</xdr:col>
      <xdr:colOff>231775</xdr:colOff>
      <xdr:row>105</xdr:row>
      <xdr:rowOff>54611</xdr:rowOff>
    </xdr:to>
    <xdr:sp macro="" textlink="">
      <xdr:nvSpPr>
        <xdr:cNvPr id="358" name="円/楕円 357"/>
        <xdr:cNvSpPr/>
      </xdr:nvSpPr>
      <xdr:spPr>
        <a:xfrm>
          <a:off x="104267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103</xdr:row>
      <xdr:rowOff>147338</xdr:rowOff>
    </xdr:from>
    <xdr:ext cx="469744" cy="259045"/>
    <xdr:sp macro="" textlink="">
      <xdr:nvSpPr>
        <xdr:cNvPr id="359" name="【市民会館】&#10;一人当たり面積該当値テキスト"/>
        <xdr:cNvSpPr txBox="1"/>
      </xdr:nvSpPr>
      <xdr:spPr>
        <a:xfrm>
          <a:off x="10566400"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0.137</a:t>
          </a:r>
          <a:endParaRPr kumimoji="1" lang="ja-JP" altLang="en-US" sz="1000" b="1">
            <a:solidFill>
              <a:srgbClr val="FF0000"/>
            </a:solidFill>
            <a:latin typeface="ＭＳ Ｐゴシック"/>
          </a:endParaRPr>
        </a:p>
      </xdr:txBody>
    </xdr:sp>
    <xdr:clientData/>
  </xdr:oneCellAnchor>
  <xdr:twoCellAnchor>
    <xdr:from>
      <xdr:col>13</xdr:col>
      <xdr:colOff>663575</xdr:colOff>
      <xdr:row>104</xdr:row>
      <xdr:rowOff>101600</xdr:rowOff>
    </xdr:from>
    <xdr:to>
      <xdr:col>14</xdr:col>
      <xdr:colOff>79375</xdr:colOff>
      <xdr:row>105</xdr:row>
      <xdr:rowOff>31750</xdr:rowOff>
    </xdr:to>
    <xdr:sp macro="" textlink="">
      <xdr:nvSpPr>
        <xdr:cNvPr id="360" name="円/楕円 359"/>
        <xdr:cNvSpPr/>
      </xdr:nvSpPr>
      <xdr:spPr>
        <a:xfrm>
          <a:off x="9588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104</xdr:row>
      <xdr:rowOff>152400</xdr:rowOff>
    </xdr:from>
    <xdr:to>
      <xdr:col>15</xdr:col>
      <xdr:colOff>180975</xdr:colOff>
      <xdr:row>105</xdr:row>
      <xdr:rowOff>3811</xdr:rowOff>
    </xdr:to>
    <xdr:cxnSp macro="">
      <xdr:nvCxnSpPr>
        <xdr:cNvPr id="361" name="直線コネクタ 360"/>
        <xdr:cNvCxnSpPr/>
      </xdr:nvCxnSpPr>
      <xdr:spPr>
        <a:xfrm>
          <a:off x="9639300" y="179832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106</xdr:row>
      <xdr:rowOff>118127</xdr:rowOff>
    </xdr:from>
    <xdr:ext cx="469744" cy="259045"/>
    <xdr:sp macro="" textlink="">
      <xdr:nvSpPr>
        <xdr:cNvPr id="362" name="n_1aveValue【市民会館】&#10;一人当たり面積"/>
        <xdr:cNvSpPr txBox="1"/>
      </xdr:nvSpPr>
      <xdr:spPr>
        <a:xfrm>
          <a:off x="9391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oneCellAnchor>
    <xdr:from>
      <xdr:col>13</xdr:col>
      <xdr:colOff>466802</xdr:colOff>
      <xdr:row>103</xdr:row>
      <xdr:rowOff>48277</xdr:rowOff>
    </xdr:from>
    <xdr:ext cx="469744" cy="259045"/>
    <xdr:sp macro="" textlink="">
      <xdr:nvSpPr>
        <xdr:cNvPr id="363" name="n_1mainValue【市民会館】&#10;一人当たり面積"/>
        <xdr:cNvSpPr txBox="1"/>
      </xdr:nvSpPr>
      <xdr:spPr>
        <a:xfrm>
          <a:off x="93917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74" name="テキスト ボックス 37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75" name="直線コネクタ 37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76" name="テキスト ボックス 37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77" name="直線コネクタ 37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78" name="テキスト ボックス 37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79" name="直線コネクタ 37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0" name="テキスト ボックス 37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1" name="直線コネクタ 38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82" name="テキスト ボックス 381"/>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7620</xdr:rowOff>
    </xdr:from>
    <xdr:to>
      <xdr:col>23</xdr:col>
      <xdr:colOff>516889</xdr:colOff>
      <xdr:row>42</xdr:row>
      <xdr:rowOff>12192</xdr:rowOff>
    </xdr:to>
    <xdr:cxnSp macro="">
      <xdr:nvCxnSpPr>
        <xdr:cNvPr id="386" name="直線コネクタ 385"/>
        <xdr:cNvCxnSpPr/>
      </xdr:nvCxnSpPr>
      <xdr:spPr>
        <a:xfrm flipV="1">
          <a:off x="16318864" y="583692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16019</xdr:rowOff>
    </xdr:from>
    <xdr:ext cx="405111" cy="259045"/>
    <xdr:sp macro="" textlink="">
      <xdr:nvSpPr>
        <xdr:cNvPr id="387" name="【一般廃棄物処理施設】&#10;有形固定資産減価償却率最小値テキスト"/>
        <xdr:cNvSpPr txBox="1"/>
      </xdr:nvSpPr>
      <xdr:spPr>
        <a:xfrm>
          <a:off x="16408400" y="721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42</xdr:row>
      <xdr:rowOff>12192</xdr:rowOff>
    </xdr:from>
    <xdr:to>
      <xdr:col>23</xdr:col>
      <xdr:colOff>606425</xdr:colOff>
      <xdr:row>42</xdr:row>
      <xdr:rowOff>12192</xdr:rowOff>
    </xdr:to>
    <xdr:cxnSp macro="">
      <xdr:nvCxnSpPr>
        <xdr:cNvPr id="388" name="直線コネクタ 387"/>
        <xdr:cNvCxnSpPr/>
      </xdr:nvCxnSpPr>
      <xdr:spPr>
        <a:xfrm>
          <a:off x="16230600" y="721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125747</xdr:rowOff>
    </xdr:from>
    <xdr:ext cx="405111" cy="259045"/>
    <xdr:sp macro="" textlink="">
      <xdr:nvSpPr>
        <xdr:cNvPr id="389" name="【一般廃棄物処理施設】&#10;有形固定資産減価償却率最大値テキスト"/>
        <xdr:cNvSpPr txBox="1"/>
      </xdr:nvSpPr>
      <xdr:spPr>
        <a:xfrm>
          <a:off x="164084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34</xdr:row>
      <xdr:rowOff>7620</xdr:rowOff>
    </xdr:from>
    <xdr:to>
      <xdr:col>23</xdr:col>
      <xdr:colOff>606425</xdr:colOff>
      <xdr:row>34</xdr:row>
      <xdr:rowOff>7620</xdr:rowOff>
    </xdr:to>
    <xdr:cxnSp macro="">
      <xdr:nvCxnSpPr>
        <xdr:cNvPr id="390" name="直線コネクタ 389"/>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131843</xdr:rowOff>
    </xdr:from>
    <xdr:ext cx="405111" cy="259045"/>
    <xdr:sp macro="" textlink="">
      <xdr:nvSpPr>
        <xdr:cNvPr id="391" name="【一般廃棄物処理施設】&#10;有形固定資産減価償却率平均値テキスト"/>
        <xdr:cNvSpPr txBox="1"/>
      </xdr:nvSpPr>
      <xdr:spPr>
        <a:xfrm>
          <a:off x="16408400" y="66469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153416</xdr:rowOff>
    </xdr:from>
    <xdr:to>
      <xdr:col>23</xdr:col>
      <xdr:colOff>568325</xdr:colOff>
      <xdr:row>39</xdr:row>
      <xdr:rowOff>83566</xdr:rowOff>
    </xdr:to>
    <xdr:sp macro="" textlink="">
      <xdr:nvSpPr>
        <xdr:cNvPr id="392" name="フローチャート : 判断 391"/>
        <xdr:cNvSpPr/>
      </xdr:nvSpPr>
      <xdr:spPr>
        <a:xfrm>
          <a:off x="16268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254</xdr:rowOff>
    </xdr:from>
    <xdr:to>
      <xdr:col>22</xdr:col>
      <xdr:colOff>415925</xdr:colOff>
      <xdr:row>39</xdr:row>
      <xdr:rowOff>101854</xdr:rowOff>
    </xdr:to>
    <xdr:sp macro="" textlink="">
      <xdr:nvSpPr>
        <xdr:cNvPr id="393" name="フローチャート : 判断 392"/>
        <xdr:cNvSpPr/>
      </xdr:nvSpPr>
      <xdr:spPr>
        <a:xfrm>
          <a:off x="15430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4" name="テキスト ボックス 3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5" name="テキスト ボックス 3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6" name="テキスト ボックス 3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7" name="テキスト ボックス 3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8" name="テキスト ボックス 3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125984</xdr:rowOff>
    </xdr:from>
    <xdr:to>
      <xdr:col>23</xdr:col>
      <xdr:colOff>568325</xdr:colOff>
      <xdr:row>38</xdr:row>
      <xdr:rowOff>56135</xdr:rowOff>
    </xdr:to>
    <xdr:sp macro="" textlink="">
      <xdr:nvSpPr>
        <xdr:cNvPr id="399" name="円/楕円 398"/>
        <xdr:cNvSpPr/>
      </xdr:nvSpPr>
      <xdr:spPr>
        <a:xfrm>
          <a:off x="162687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148861</xdr:rowOff>
    </xdr:from>
    <xdr:ext cx="405111" cy="259045"/>
    <xdr:sp macro="" textlink="">
      <xdr:nvSpPr>
        <xdr:cNvPr id="400" name="【一般廃棄物処理施設】&#10;有形固定資産減価償却率該当値テキスト"/>
        <xdr:cNvSpPr txBox="1"/>
      </xdr:nvSpPr>
      <xdr:spPr>
        <a:xfrm>
          <a:off x="16408400" y="632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oneCellAnchor>
    <xdr:from>
      <xdr:col>22</xdr:col>
      <xdr:colOff>149868</xdr:colOff>
      <xdr:row>37</xdr:row>
      <xdr:rowOff>118381</xdr:rowOff>
    </xdr:from>
    <xdr:ext cx="405111" cy="259045"/>
    <xdr:sp macro="" textlink="">
      <xdr:nvSpPr>
        <xdr:cNvPr id="401" name="n_1aveValue【一般廃棄物処理施設】&#10;有形固定資産減価償却率"/>
        <xdr:cNvSpPr txBox="1"/>
      </xdr:nvSpPr>
      <xdr:spPr>
        <a:xfrm>
          <a:off x="15266043" y="646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02" name="正方形/長方形 4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3" name="正方形/長方形 4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4" name="正方形/長方形 4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5" name="正方形/長方形 4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6" name="正方形/長方形 4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07" name="正方形/長方形 4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8" name="正方形/長方形 4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70,564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9" name="正方形/長方形 4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0" name="テキスト ボックス 4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1" name="直線コネクタ 4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12" name="直線コネクタ 41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13" name="テキスト ボックス 41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14" name="直線コネクタ 41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15" name="テキスト ボックス 41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16" name="直線コネクタ 41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17" name="テキスト ボックス 41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18" name="直線コネクタ 41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19" name="テキスト ボックス 41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20" name="直線コネクタ 41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21" name="テキスト ボックス 42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2" name="直線コネクタ 4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23" name="テキスト ボックス 42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100135</xdr:rowOff>
    </xdr:from>
    <xdr:to>
      <xdr:col>32</xdr:col>
      <xdr:colOff>186689</xdr:colOff>
      <xdr:row>42</xdr:row>
      <xdr:rowOff>17892</xdr:rowOff>
    </xdr:to>
    <xdr:cxnSp macro="">
      <xdr:nvCxnSpPr>
        <xdr:cNvPr id="425" name="直線コネクタ 424"/>
        <xdr:cNvCxnSpPr/>
      </xdr:nvCxnSpPr>
      <xdr:spPr>
        <a:xfrm flipV="1">
          <a:off x="22160864" y="5929435"/>
          <a:ext cx="0" cy="1289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21719</xdr:rowOff>
    </xdr:from>
    <xdr:ext cx="469744" cy="259045"/>
    <xdr:sp macro="" textlink="">
      <xdr:nvSpPr>
        <xdr:cNvPr id="426" name="【一般廃棄物処理施設】&#10;一人当たり有形固定資産（償却資産）額最小値テキスト"/>
        <xdr:cNvSpPr txBox="1"/>
      </xdr:nvSpPr>
      <xdr:spPr>
        <a:xfrm>
          <a:off x="22250400" y="72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2,652</a:t>
          </a:r>
          <a:endParaRPr kumimoji="1" lang="ja-JP" altLang="en-US" sz="1000" b="1">
            <a:latin typeface="ＭＳ Ｐゴシック"/>
          </a:endParaRPr>
        </a:p>
      </xdr:txBody>
    </xdr:sp>
    <xdr:clientData/>
  </xdr:oneCellAnchor>
  <xdr:twoCellAnchor>
    <xdr:from>
      <xdr:col>32</xdr:col>
      <xdr:colOff>98425</xdr:colOff>
      <xdr:row>42</xdr:row>
      <xdr:rowOff>17892</xdr:rowOff>
    </xdr:from>
    <xdr:to>
      <xdr:col>32</xdr:col>
      <xdr:colOff>276225</xdr:colOff>
      <xdr:row>42</xdr:row>
      <xdr:rowOff>17892</xdr:rowOff>
    </xdr:to>
    <xdr:cxnSp macro="">
      <xdr:nvCxnSpPr>
        <xdr:cNvPr id="427" name="直線コネクタ 426"/>
        <xdr:cNvCxnSpPr/>
      </xdr:nvCxnSpPr>
      <xdr:spPr>
        <a:xfrm>
          <a:off x="22072600" y="72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46812</xdr:rowOff>
    </xdr:from>
    <xdr:ext cx="599010" cy="259045"/>
    <xdr:sp macro="" textlink="">
      <xdr:nvSpPr>
        <xdr:cNvPr id="428" name="【一般廃棄物処理施設】&#10;一人当たり有形固定資産（償却資産）額最大値テキスト"/>
        <xdr:cNvSpPr txBox="1"/>
      </xdr:nvSpPr>
      <xdr:spPr>
        <a:xfrm>
          <a:off x="22250400" y="570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171,859</a:t>
          </a:r>
          <a:endParaRPr kumimoji="1" lang="ja-JP" altLang="en-US" sz="1000" b="1">
            <a:latin typeface="ＭＳ Ｐゴシック"/>
          </a:endParaRPr>
        </a:p>
      </xdr:txBody>
    </xdr:sp>
    <xdr:clientData/>
  </xdr:oneCellAnchor>
  <xdr:twoCellAnchor>
    <xdr:from>
      <xdr:col>32</xdr:col>
      <xdr:colOff>98425</xdr:colOff>
      <xdr:row>34</xdr:row>
      <xdr:rowOff>100135</xdr:rowOff>
    </xdr:from>
    <xdr:to>
      <xdr:col>32</xdr:col>
      <xdr:colOff>276225</xdr:colOff>
      <xdr:row>34</xdr:row>
      <xdr:rowOff>100135</xdr:rowOff>
    </xdr:to>
    <xdr:cxnSp macro="">
      <xdr:nvCxnSpPr>
        <xdr:cNvPr id="429" name="直線コネクタ 428"/>
        <xdr:cNvCxnSpPr/>
      </xdr:nvCxnSpPr>
      <xdr:spPr>
        <a:xfrm>
          <a:off x="22072600" y="59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46341</xdr:rowOff>
    </xdr:from>
    <xdr:ext cx="534377" cy="259045"/>
    <xdr:sp macro="" textlink="">
      <xdr:nvSpPr>
        <xdr:cNvPr id="430" name="【一般廃棄物処理施設】&#10;一人当たり有形固定資産（償却資産）額平均値テキスト"/>
        <xdr:cNvSpPr txBox="1"/>
      </xdr:nvSpPr>
      <xdr:spPr>
        <a:xfrm>
          <a:off x="22250400" y="6561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62,754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23464</xdr:rowOff>
    </xdr:from>
    <xdr:to>
      <xdr:col>32</xdr:col>
      <xdr:colOff>238125</xdr:colOff>
      <xdr:row>39</xdr:row>
      <xdr:rowOff>125064</xdr:rowOff>
    </xdr:to>
    <xdr:sp macro="" textlink="">
      <xdr:nvSpPr>
        <xdr:cNvPr id="431" name="フローチャート : 判断 430"/>
        <xdr:cNvSpPr/>
      </xdr:nvSpPr>
      <xdr:spPr>
        <a:xfrm>
          <a:off x="22110700" y="671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145697</xdr:rowOff>
    </xdr:from>
    <xdr:to>
      <xdr:col>31</xdr:col>
      <xdr:colOff>85725</xdr:colOff>
      <xdr:row>40</xdr:row>
      <xdr:rowOff>75847</xdr:rowOff>
    </xdr:to>
    <xdr:sp macro="" textlink="">
      <xdr:nvSpPr>
        <xdr:cNvPr id="432" name="フローチャート : 判断 431"/>
        <xdr:cNvSpPr/>
      </xdr:nvSpPr>
      <xdr:spPr>
        <a:xfrm>
          <a:off x="21272500" y="683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33" name="テキスト ボックス 4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4" name="テキスト ボックス 4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5" name="テキスト ボックス 4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6" name="テキスト ボックス 4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7" name="テキスト ボックス 4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130266</xdr:rowOff>
    </xdr:from>
    <xdr:to>
      <xdr:col>32</xdr:col>
      <xdr:colOff>238125</xdr:colOff>
      <xdr:row>42</xdr:row>
      <xdr:rowOff>60416</xdr:rowOff>
    </xdr:to>
    <xdr:sp macro="" textlink="">
      <xdr:nvSpPr>
        <xdr:cNvPr id="438" name="円/楕円 437"/>
        <xdr:cNvSpPr/>
      </xdr:nvSpPr>
      <xdr:spPr>
        <a:xfrm>
          <a:off x="22110700" y="715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45193</xdr:rowOff>
    </xdr:from>
    <xdr:ext cx="469744" cy="259045"/>
    <xdr:sp macro="" textlink="">
      <xdr:nvSpPr>
        <xdr:cNvPr id="439" name="【一般廃棄物処理施設】&#10;一人当たり有形固定資産（償却資産）額該当値テキスト"/>
        <xdr:cNvSpPr txBox="1"/>
      </xdr:nvSpPr>
      <xdr:spPr>
        <a:xfrm>
          <a:off x="22250400" y="707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3,738</a:t>
          </a:r>
          <a:endParaRPr kumimoji="1" lang="ja-JP" altLang="en-US" sz="1000" b="1">
            <a:solidFill>
              <a:srgbClr val="FF0000"/>
            </a:solidFill>
            <a:latin typeface="ＭＳ Ｐゴシック"/>
          </a:endParaRPr>
        </a:p>
      </xdr:txBody>
    </xdr:sp>
    <xdr:clientData/>
  </xdr:oneCellAnchor>
  <xdr:oneCellAnchor>
    <xdr:from>
      <xdr:col>30</xdr:col>
      <xdr:colOff>440836</xdr:colOff>
      <xdr:row>38</xdr:row>
      <xdr:rowOff>92374</xdr:rowOff>
    </xdr:from>
    <xdr:ext cx="534377" cy="259045"/>
    <xdr:sp macro="" textlink="">
      <xdr:nvSpPr>
        <xdr:cNvPr id="440" name="n_1aveValue【一般廃棄物処理施設】&#10;一人当たり有形固定資産（償却資産）額"/>
        <xdr:cNvSpPr txBox="1"/>
      </xdr:nvSpPr>
      <xdr:spPr>
        <a:xfrm>
          <a:off x="21043411" y="660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46,713</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1" name="正方形/長方形 44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42" name="正方形/長方形 44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43" name="正方形/長方形 44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44" name="正方形/長方形 44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45" name="正方形/長方形 44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46" name="正方形/長方形 44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47" name="正方形/長方形 44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48" name="正方形/長方形 44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9" name="テキスト ボックス 44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50" name="直線コネクタ 44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51" name="テキスト ボックス 45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52" name="直線コネクタ 45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53" name="テキスト ボックス 45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54" name="直線コネクタ 45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55" name="テキスト ボックス 45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56" name="直線コネクタ 45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57" name="テキスト ボックス 45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58" name="直線コネクタ 45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59" name="テキスト ボックス 45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60" name="直線コネクタ 45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61" name="テキスト ボックス 46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93726</xdr:rowOff>
    </xdr:to>
    <xdr:cxnSp macro="">
      <xdr:nvCxnSpPr>
        <xdr:cNvPr id="463" name="直線コネクタ 462"/>
        <xdr:cNvCxnSpPr/>
      </xdr:nvCxnSpPr>
      <xdr:spPr>
        <a:xfrm flipV="1">
          <a:off x="16318864" y="964692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97553</xdr:rowOff>
    </xdr:from>
    <xdr:ext cx="405111" cy="259045"/>
    <xdr:sp macro="" textlink="">
      <xdr:nvSpPr>
        <xdr:cNvPr id="464" name="【保健センター・保健所】&#10;有形固定資産減価償却率最小値テキスト"/>
        <xdr:cNvSpPr txBox="1"/>
      </xdr:nvSpPr>
      <xdr:spPr>
        <a:xfrm>
          <a:off x="164084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428625</xdr:colOff>
      <xdr:row>63</xdr:row>
      <xdr:rowOff>93726</xdr:rowOff>
    </xdr:from>
    <xdr:to>
      <xdr:col>23</xdr:col>
      <xdr:colOff>606425</xdr:colOff>
      <xdr:row>63</xdr:row>
      <xdr:rowOff>93726</xdr:rowOff>
    </xdr:to>
    <xdr:cxnSp macro="">
      <xdr:nvCxnSpPr>
        <xdr:cNvPr id="465" name="直線コネクタ 464"/>
        <xdr:cNvCxnSpPr/>
      </xdr:nvCxnSpPr>
      <xdr:spPr>
        <a:xfrm>
          <a:off x="16230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66" name="【保健センター・保健所】&#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67" name="直線コネクタ 466"/>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129811</xdr:rowOff>
    </xdr:from>
    <xdr:ext cx="405111" cy="259045"/>
    <xdr:sp macro="" textlink="">
      <xdr:nvSpPr>
        <xdr:cNvPr id="468" name="【保健センター・保健所】&#10;有形固定資産減価償却率平均値テキスト"/>
        <xdr:cNvSpPr txBox="1"/>
      </xdr:nvSpPr>
      <xdr:spPr>
        <a:xfrm>
          <a:off x="16408400" y="10073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106934</xdr:rowOff>
    </xdr:from>
    <xdr:to>
      <xdr:col>23</xdr:col>
      <xdr:colOff>568325</xdr:colOff>
      <xdr:row>60</xdr:row>
      <xdr:rowOff>37084</xdr:rowOff>
    </xdr:to>
    <xdr:sp macro="" textlink="">
      <xdr:nvSpPr>
        <xdr:cNvPr id="469" name="フローチャート : 判断 468"/>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22352</xdr:rowOff>
    </xdr:from>
    <xdr:to>
      <xdr:col>22</xdr:col>
      <xdr:colOff>415925</xdr:colOff>
      <xdr:row>61</xdr:row>
      <xdr:rowOff>123952</xdr:rowOff>
    </xdr:to>
    <xdr:sp macro="" textlink="">
      <xdr:nvSpPr>
        <xdr:cNvPr id="470" name="フローチャート : 判断 469"/>
        <xdr:cNvSpPr/>
      </xdr:nvSpPr>
      <xdr:spPr>
        <a:xfrm>
          <a:off x="15430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71" name="テキスト ボックス 47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2" name="テキスト ボックス 47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3" name="テキスト ボックス 47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4" name="テキスト ボックス 47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5" name="テキスト ボックス 47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63</xdr:row>
      <xdr:rowOff>42926</xdr:rowOff>
    </xdr:from>
    <xdr:to>
      <xdr:col>23</xdr:col>
      <xdr:colOff>568325</xdr:colOff>
      <xdr:row>63</xdr:row>
      <xdr:rowOff>144526</xdr:rowOff>
    </xdr:to>
    <xdr:sp macro="" textlink="">
      <xdr:nvSpPr>
        <xdr:cNvPr id="476" name="円/楕円 475"/>
        <xdr:cNvSpPr/>
      </xdr:nvSpPr>
      <xdr:spPr>
        <a:xfrm>
          <a:off x="162687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129303</xdr:rowOff>
    </xdr:from>
    <xdr:ext cx="405111" cy="259045"/>
    <xdr:sp macro="" textlink="">
      <xdr:nvSpPr>
        <xdr:cNvPr id="477" name="【保健センター・保健所】&#10;有形固定資産減価償却率該当値テキスト"/>
        <xdr:cNvSpPr txBox="1"/>
      </xdr:nvSpPr>
      <xdr:spPr>
        <a:xfrm>
          <a:off x="16408400" y="1075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22</xdr:col>
      <xdr:colOff>314325</xdr:colOff>
      <xdr:row>63</xdr:row>
      <xdr:rowOff>88646</xdr:rowOff>
    </xdr:from>
    <xdr:to>
      <xdr:col>22</xdr:col>
      <xdr:colOff>415925</xdr:colOff>
      <xdr:row>64</xdr:row>
      <xdr:rowOff>18796</xdr:rowOff>
    </xdr:to>
    <xdr:sp macro="" textlink="">
      <xdr:nvSpPr>
        <xdr:cNvPr id="478" name="円/楕円 477"/>
        <xdr:cNvSpPr/>
      </xdr:nvSpPr>
      <xdr:spPr>
        <a:xfrm>
          <a:off x="15430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63</xdr:row>
      <xdr:rowOff>93726</xdr:rowOff>
    </xdr:from>
    <xdr:to>
      <xdr:col>23</xdr:col>
      <xdr:colOff>517525</xdr:colOff>
      <xdr:row>63</xdr:row>
      <xdr:rowOff>139446</xdr:rowOff>
    </xdr:to>
    <xdr:cxnSp macro="">
      <xdr:nvCxnSpPr>
        <xdr:cNvPr id="479" name="直線コネクタ 478"/>
        <xdr:cNvCxnSpPr/>
      </xdr:nvCxnSpPr>
      <xdr:spPr>
        <a:xfrm flipV="1">
          <a:off x="15481300" y="108950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140479</xdr:rowOff>
    </xdr:from>
    <xdr:ext cx="405111" cy="259045"/>
    <xdr:sp macro="" textlink="">
      <xdr:nvSpPr>
        <xdr:cNvPr id="480" name="n_1aveValue【保健センター・保健所】&#10;有形固定資産減価償却率"/>
        <xdr:cNvSpPr txBox="1"/>
      </xdr:nvSpPr>
      <xdr:spPr>
        <a:xfrm>
          <a:off x="15266043" y="1025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9923</xdr:rowOff>
    </xdr:from>
    <xdr:ext cx="405111" cy="259045"/>
    <xdr:sp macro="" textlink="">
      <xdr:nvSpPr>
        <xdr:cNvPr id="481" name="n_1mainValue【保健センター・保健所】&#10;有形固定資産減価償却率"/>
        <xdr:cNvSpPr txBox="1"/>
      </xdr:nvSpPr>
      <xdr:spPr>
        <a:xfrm>
          <a:off x="15266043" y="1098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82" name="正方形/長方形 48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83" name="正方形/長方形 48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84" name="正方形/長方形 48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85" name="正方形/長方形 48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86" name="正方形/長方形 48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87" name="正方形/長方形 48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88" name="正方形/長方形 48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9" name="正方形/長方形 48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90" name="テキスト ボックス 48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91" name="直線コネクタ 49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92" name="直線コネクタ 49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93" name="テキスト ボックス 49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94" name="直線コネクタ 49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95" name="テキスト ボックス 49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96" name="直線コネクタ 49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97" name="テキスト ボックス 49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98" name="直線コネクタ 49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99" name="テキスト ボックス 49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00" name="直線コネクタ 4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01" name="テキスト ボックス 5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0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61722</xdr:rowOff>
    </xdr:from>
    <xdr:to>
      <xdr:col>32</xdr:col>
      <xdr:colOff>186689</xdr:colOff>
      <xdr:row>63</xdr:row>
      <xdr:rowOff>80010</xdr:rowOff>
    </xdr:to>
    <xdr:cxnSp macro="">
      <xdr:nvCxnSpPr>
        <xdr:cNvPr id="503" name="直線コネクタ 502"/>
        <xdr:cNvCxnSpPr/>
      </xdr:nvCxnSpPr>
      <xdr:spPr>
        <a:xfrm flipV="1">
          <a:off x="22160864" y="949147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83837</xdr:rowOff>
    </xdr:from>
    <xdr:ext cx="469744" cy="259045"/>
    <xdr:sp macro="" textlink="">
      <xdr:nvSpPr>
        <xdr:cNvPr id="504" name="【保健センター・保健所】&#10;一人当たり面積最小値テキスト"/>
        <xdr:cNvSpPr txBox="1"/>
      </xdr:nvSpPr>
      <xdr:spPr>
        <a:xfrm>
          <a:off x="22250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80010</xdr:rowOff>
    </xdr:from>
    <xdr:to>
      <xdr:col>32</xdr:col>
      <xdr:colOff>276225</xdr:colOff>
      <xdr:row>63</xdr:row>
      <xdr:rowOff>80010</xdr:rowOff>
    </xdr:to>
    <xdr:cxnSp macro="">
      <xdr:nvCxnSpPr>
        <xdr:cNvPr id="505" name="直線コネクタ 504"/>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8399</xdr:rowOff>
    </xdr:from>
    <xdr:ext cx="469744" cy="259045"/>
    <xdr:sp macro="" textlink="">
      <xdr:nvSpPr>
        <xdr:cNvPr id="506" name="【保健センター・保健所】&#10;一人当たり面積最大値テキスト"/>
        <xdr:cNvSpPr txBox="1"/>
      </xdr:nvSpPr>
      <xdr:spPr>
        <a:xfrm>
          <a:off x="222504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55</xdr:row>
      <xdr:rowOff>61722</xdr:rowOff>
    </xdr:from>
    <xdr:to>
      <xdr:col>32</xdr:col>
      <xdr:colOff>276225</xdr:colOff>
      <xdr:row>55</xdr:row>
      <xdr:rowOff>61722</xdr:rowOff>
    </xdr:to>
    <xdr:cxnSp macro="">
      <xdr:nvCxnSpPr>
        <xdr:cNvPr id="507" name="直線コネクタ 506"/>
        <xdr:cNvCxnSpPr/>
      </xdr:nvCxnSpPr>
      <xdr:spPr>
        <a:xfrm>
          <a:off x="22072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154957</xdr:rowOff>
    </xdr:from>
    <xdr:ext cx="469744" cy="259045"/>
    <xdr:sp macro="" textlink="">
      <xdr:nvSpPr>
        <xdr:cNvPr id="508" name="【保健センター・保健所】&#10;一人当たり面積平均値テキスト"/>
        <xdr:cNvSpPr txBox="1"/>
      </xdr:nvSpPr>
      <xdr:spPr>
        <a:xfrm>
          <a:off x="22250400" y="1027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132080</xdr:rowOff>
    </xdr:from>
    <xdr:to>
      <xdr:col>32</xdr:col>
      <xdr:colOff>238125</xdr:colOff>
      <xdr:row>61</xdr:row>
      <xdr:rowOff>62230</xdr:rowOff>
    </xdr:to>
    <xdr:sp macro="" textlink="">
      <xdr:nvSpPr>
        <xdr:cNvPr id="509" name="フローチャート : 判断 508"/>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104648</xdr:rowOff>
    </xdr:from>
    <xdr:to>
      <xdr:col>31</xdr:col>
      <xdr:colOff>85725</xdr:colOff>
      <xdr:row>61</xdr:row>
      <xdr:rowOff>34798</xdr:rowOff>
    </xdr:to>
    <xdr:sp macro="" textlink="">
      <xdr:nvSpPr>
        <xdr:cNvPr id="510" name="フローチャート : 判断 509"/>
        <xdr:cNvSpPr/>
      </xdr:nvSpPr>
      <xdr:spPr>
        <a:xfrm>
          <a:off x="21272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11" name="テキスト ボックス 5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12" name="テキスト ボックス 5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13" name="テキスト ボックス 5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14" name="テキスト ボックス 5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5" name="テキスト ボックス 5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143510</xdr:rowOff>
    </xdr:from>
    <xdr:to>
      <xdr:col>32</xdr:col>
      <xdr:colOff>238125</xdr:colOff>
      <xdr:row>62</xdr:row>
      <xdr:rowOff>73660</xdr:rowOff>
    </xdr:to>
    <xdr:sp macro="" textlink="">
      <xdr:nvSpPr>
        <xdr:cNvPr id="516" name="円/楕円 515"/>
        <xdr:cNvSpPr/>
      </xdr:nvSpPr>
      <xdr:spPr>
        <a:xfrm>
          <a:off x="22110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121937</xdr:rowOff>
    </xdr:from>
    <xdr:ext cx="469744" cy="259045"/>
    <xdr:sp macro="" textlink="">
      <xdr:nvSpPr>
        <xdr:cNvPr id="517" name="【保健センター・保健所】&#10;一人当たり面積該当値テキスト"/>
        <xdr:cNvSpPr txBox="1"/>
      </xdr:nvSpPr>
      <xdr:spPr>
        <a:xfrm>
          <a:off x="222504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143510</xdr:rowOff>
    </xdr:from>
    <xdr:to>
      <xdr:col>31</xdr:col>
      <xdr:colOff>85725</xdr:colOff>
      <xdr:row>62</xdr:row>
      <xdr:rowOff>73660</xdr:rowOff>
    </xdr:to>
    <xdr:sp macro="" textlink="">
      <xdr:nvSpPr>
        <xdr:cNvPr id="518" name="円/楕円 517"/>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22860</xdr:rowOff>
    </xdr:from>
    <xdr:to>
      <xdr:col>32</xdr:col>
      <xdr:colOff>187325</xdr:colOff>
      <xdr:row>62</xdr:row>
      <xdr:rowOff>22860</xdr:rowOff>
    </xdr:to>
    <xdr:cxnSp macro="">
      <xdr:nvCxnSpPr>
        <xdr:cNvPr id="519" name="直線コネクタ 518"/>
        <xdr:cNvCxnSpPr/>
      </xdr:nvCxnSpPr>
      <xdr:spPr>
        <a:xfrm>
          <a:off x="21323300" y="1065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51325</xdr:rowOff>
    </xdr:from>
    <xdr:ext cx="469744" cy="259045"/>
    <xdr:sp macro="" textlink="">
      <xdr:nvSpPr>
        <xdr:cNvPr id="520" name="n_1aveValue【保健センター・保健所】&#10;一人当たり面積"/>
        <xdr:cNvSpPr txBox="1"/>
      </xdr:nvSpPr>
      <xdr:spPr>
        <a:xfrm>
          <a:off x="210757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64787</xdr:rowOff>
    </xdr:from>
    <xdr:ext cx="469744" cy="259045"/>
    <xdr:sp macro="" textlink="">
      <xdr:nvSpPr>
        <xdr:cNvPr id="521" name="n_1mainValue【保健センター・保健所】&#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32" name="テキスト ボックス 53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33" name="直線コネクタ 5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34" name="テキスト ボックス 53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35" name="直線コネクタ 5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36" name="テキスト ボックス 5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37" name="直線コネクタ 5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38" name="テキスト ボックス 5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39" name="直線コネクタ 5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40" name="テキスト ボックス 5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41" name="直線コネクタ 5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42" name="テキスト ボックス 5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43" name="直線コネクタ 5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44" name="テキスト ボックス 54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53339</xdr:rowOff>
    </xdr:from>
    <xdr:to>
      <xdr:col>23</xdr:col>
      <xdr:colOff>516889</xdr:colOff>
      <xdr:row>87</xdr:row>
      <xdr:rowOff>11430</xdr:rowOff>
    </xdr:to>
    <xdr:cxnSp macro="">
      <xdr:nvCxnSpPr>
        <xdr:cNvPr id="546" name="直線コネクタ 545"/>
        <xdr:cNvCxnSpPr/>
      </xdr:nvCxnSpPr>
      <xdr:spPr>
        <a:xfrm flipV="1">
          <a:off x="16318864" y="1359788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15257</xdr:rowOff>
    </xdr:from>
    <xdr:ext cx="405111" cy="259045"/>
    <xdr:sp macro="" textlink="">
      <xdr:nvSpPr>
        <xdr:cNvPr id="547" name="【消防施設】&#10;有形固定資産減価償却率最小値テキスト"/>
        <xdr:cNvSpPr txBox="1"/>
      </xdr:nvSpPr>
      <xdr:spPr>
        <a:xfrm>
          <a:off x="16408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87</xdr:row>
      <xdr:rowOff>11430</xdr:rowOff>
    </xdr:from>
    <xdr:to>
      <xdr:col>23</xdr:col>
      <xdr:colOff>606425</xdr:colOff>
      <xdr:row>87</xdr:row>
      <xdr:rowOff>11430</xdr:rowOff>
    </xdr:to>
    <xdr:cxnSp macro="">
      <xdr:nvCxnSpPr>
        <xdr:cNvPr id="548" name="直線コネクタ 547"/>
        <xdr:cNvCxnSpPr/>
      </xdr:nvCxnSpPr>
      <xdr:spPr>
        <a:xfrm>
          <a:off x="16230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16</xdr:rowOff>
    </xdr:from>
    <xdr:ext cx="405111" cy="259045"/>
    <xdr:sp macro="" textlink="">
      <xdr:nvSpPr>
        <xdr:cNvPr id="549" name="【消防施設】&#10;有形固定資産減価償却率最大値テキスト"/>
        <xdr:cNvSpPr txBox="1"/>
      </xdr:nvSpPr>
      <xdr:spPr>
        <a:xfrm>
          <a:off x="16408400"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23</xdr:col>
      <xdr:colOff>428625</xdr:colOff>
      <xdr:row>79</xdr:row>
      <xdr:rowOff>53339</xdr:rowOff>
    </xdr:from>
    <xdr:to>
      <xdr:col>23</xdr:col>
      <xdr:colOff>606425</xdr:colOff>
      <xdr:row>79</xdr:row>
      <xdr:rowOff>53339</xdr:rowOff>
    </xdr:to>
    <xdr:cxnSp macro="">
      <xdr:nvCxnSpPr>
        <xdr:cNvPr id="550" name="直線コネクタ 549"/>
        <xdr:cNvCxnSpPr/>
      </xdr:nvCxnSpPr>
      <xdr:spPr>
        <a:xfrm>
          <a:off x="16230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25416</xdr:rowOff>
    </xdr:from>
    <xdr:ext cx="405111" cy="259045"/>
    <xdr:sp macro="" textlink="">
      <xdr:nvSpPr>
        <xdr:cNvPr id="551" name="【消防施設】&#10;有形固定資産減価償却率平均値テキスト"/>
        <xdr:cNvSpPr txBox="1"/>
      </xdr:nvSpPr>
      <xdr:spPr>
        <a:xfrm>
          <a:off x="16408400" y="1408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2539</xdr:rowOff>
    </xdr:from>
    <xdr:to>
      <xdr:col>23</xdr:col>
      <xdr:colOff>568325</xdr:colOff>
      <xdr:row>83</xdr:row>
      <xdr:rowOff>104139</xdr:rowOff>
    </xdr:to>
    <xdr:sp macro="" textlink="">
      <xdr:nvSpPr>
        <xdr:cNvPr id="552" name="フローチャート : 判断 551"/>
        <xdr:cNvSpPr/>
      </xdr:nvSpPr>
      <xdr:spPr>
        <a:xfrm>
          <a:off x="16268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90170</xdr:rowOff>
    </xdr:from>
    <xdr:to>
      <xdr:col>22</xdr:col>
      <xdr:colOff>415925</xdr:colOff>
      <xdr:row>84</xdr:row>
      <xdr:rowOff>20320</xdr:rowOff>
    </xdr:to>
    <xdr:sp macro="" textlink="">
      <xdr:nvSpPr>
        <xdr:cNvPr id="553" name="フローチャート : 判断 552"/>
        <xdr:cNvSpPr/>
      </xdr:nvSpPr>
      <xdr:spPr>
        <a:xfrm>
          <a:off x="1543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54" name="テキスト ボックス 5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55" name="テキスト ボックス 5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56" name="テキスト ボックス 5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57" name="テキスト ボックス 5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58" name="テキスト ボックス 5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86</xdr:row>
      <xdr:rowOff>132080</xdr:rowOff>
    </xdr:from>
    <xdr:to>
      <xdr:col>23</xdr:col>
      <xdr:colOff>568325</xdr:colOff>
      <xdr:row>87</xdr:row>
      <xdr:rowOff>62230</xdr:rowOff>
    </xdr:to>
    <xdr:sp macro="" textlink="">
      <xdr:nvSpPr>
        <xdr:cNvPr id="559" name="円/楕円 558"/>
        <xdr:cNvSpPr/>
      </xdr:nvSpPr>
      <xdr:spPr>
        <a:xfrm>
          <a:off x="16268700" y="1487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86</xdr:row>
      <xdr:rowOff>47007</xdr:rowOff>
    </xdr:from>
    <xdr:ext cx="405111" cy="259045"/>
    <xdr:sp macro="" textlink="">
      <xdr:nvSpPr>
        <xdr:cNvPr id="560" name="【消防施設】&#10;有形固定資産減価償却率該当値テキスト"/>
        <xdr:cNvSpPr txBox="1"/>
      </xdr:nvSpPr>
      <xdr:spPr>
        <a:xfrm>
          <a:off x="16408400" y="1479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oneCellAnchor>
    <xdr:from>
      <xdr:col>22</xdr:col>
      <xdr:colOff>149868</xdr:colOff>
      <xdr:row>82</xdr:row>
      <xdr:rowOff>36847</xdr:rowOff>
    </xdr:from>
    <xdr:ext cx="405111" cy="259045"/>
    <xdr:sp macro="" textlink="">
      <xdr:nvSpPr>
        <xdr:cNvPr id="561" name="n_1aveValue【消防施設】&#10;有形固定資産減価償却率"/>
        <xdr:cNvSpPr txBox="1"/>
      </xdr:nvSpPr>
      <xdr:spPr>
        <a:xfrm>
          <a:off x="15266043"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62" name="正方形/長方形 5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63" name="正方形/長方形 5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64" name="正方形/長方形 5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65" name="正方形/長方形 5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66" name="正方形/長方形 5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67" name="正方形/長方形 5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68" name="正方形/長方形 5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9" name="正方形/長方形 5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70" name="テキスト ボックス 5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71" name="直線コネクタ 5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72" name="直線コネクタ 57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73" name="テキスト ボックス 57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74" name="直線コネクタ 57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75" name="テキスト ボックス 57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76" name="直線コネクタ 57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77" name="テキスト ボックス 57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78" name="直線コネクタ 57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79" name="テキスト ボックス 57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80" name="直線コネクタ 57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81" name="テキスト ボックス 58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82" name="直線コネクタ 58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83" name="テキスト ボックス 58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84" name="直線コネクタ 58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85" name="テキスト ボックス 58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8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48986</xdr:rowOff>
    </xdr:to>
    <xdr:cxnSp macro="">
      <xdr:nvCxnSpPr>
        <xdr:cNvPr id="587" name="直線コネクタ 586"/>
        <xdr:cNvCxnSpPr/>
      </xdr:nvCxnSpPr>
      <xdr:spPr>
        <a:xfrm flipV="1">
          <a:off x="22160864" y="133785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88"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89" name="直線コネクタ 588"/>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590"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0.141</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591" name="直線コネクタ 590"/>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94541</xdr:rowOff>
    </xdr:from>
    <xdr:ext cx="469744" cy="259045"/>
    <xdr:sp macro="" textlink="">
      <xdr:nvSpPr>
        <xdr:cNvPr id="592" name="【消防施設】&#10;一人当たり面積平均値テキスト"/>
        <xdr:cNvSpPr txBox="1"/>
      </xdr:nvSpPr>
      <xdr:spPr>
        <a:xfrm>
          <a:off x="22250400" y="13810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71664</xdr:rowOff>
    </xdr:from>
    <xdr:to>
      <xdr:col>32</xdr:col>
      <xdr:colOff>238125</xdr:colOff>
      <xdr:row>82</xdr:row>
      <xdr:rowOff>1814</xdr:rowOff>
    </xdr:to>
    <xdr:sp macro="" textlink="">
      <xdr:nvSpPr>
        <xdr:cNvPr id="593" name="フローチャート : 判断 592"/>
        <xdr:cNvSpPr/>
      </xdr:nvSpPr>
      <xdr:spPr>
        <a:xfrm>
          <a:off x="22110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93436</xdr:rowOff>
    </xdr:from>
    <xdr:to>
      <xdr:col>31</xdr:col>
      <xdr:colOff>85725</xdr:colOff>
      <xdr:row>82</xdr:row>
      <xdr:rowOff>23586</xdr:rowOff>
    </xdr:to>
    <xdr:sp macro="" textlink="">
      <xdr:nvSpPr>
        <xdr:cNvPr id="594" name="フローチャート : 判断 593"/>
        <xdr:cNvSpPr/>
      </xdr:nvSpPr>
      <xdr:spPr>
        <a:xfrm>
          <a:off x="21272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95" name="テキスト ボックス 5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96" name="テキスト ボックス 5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97" name="テキスト ボックス 5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98" name="テキスト ボックス 5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9" name="テキスト ボックス 5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104321</xdr:rowOff>
    </xdr:from>
    <xdr:to>
      <xdr:col>32</xdr:col>
      <xdr:colOff>238125</xdr:colOff>
      <xdr:row>86</xdr:row>
      <xdr:rowOff>34471</xdr:rowOff>
    </xdr:to>
    <xdr:sp macro="" textlink="">
      <xdr:nvSpPr>
        <xdr:cNvPr id="600" name="円/楕円 599"/>
        <xdr:cNvSpPr/>
      </xdr:nvSpPr>
      <xdr:spPr>
        <a:xfrm>
          <a:off x="22110700" y="14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19248</xdr:rowOff>
    </xdr:from>
    <xdr:ext cx="469744" cy="259045"/>
    <xdr:sp macro="" textlink="">
      <xdr:nvSpPr>
        <xdr:cNvPr id="601" name="【消防施設】&#10;一人当たり面積該当値テキスト"/>
        <xdr:cNvSpPr txBox="1"/>
      </xdr:nvSpPr>
      <xdr:spPr>
        <a:xfrm>
          <a:off x="22250400" y="1459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oneCellAnchor>
    <xdr:from>
      <xdr:col>30</xdr:col>
      <xdr:colOff>473152</xdr:colOff>
      <xdr:row>80</xdr:row>
      <xdr:rowOff>40113</xdr:rowOff>
    </xdr:from>
    <xdr:ext cx="469744" cy="259045"/>
    <xdr:sp macro="" textlink="">
      <xdr:nvSpPr>
        <xdr:cNvPr id="602" name="n_1aveValue【消防施設】&#10;一人当たり面積"/>
        <xdr:cNvSpPr txBox="1"/>
      </xdr:nvSpPr>
      <xdr:spPr>
        <a:xfrm>
          <a:off x="21075727" y="137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03" name="正方形/長方形 6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04" name="正方形/長方形 6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05" name="正方形/長方形 6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06" name="正方形/長方形 6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07" name="正方形/長方形 6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08" name="正方形/長方形 6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09" name="正方形/長方形 6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10" name="正方形/長方形 6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11" name="テキスト ボックス 6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12" name="直線コネクタ 6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613" name="直線コネクタ 61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614" name="テキスト ボックス 613"/>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15" name="直線コネクタ 61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16" name="テキスト ボックス 61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17" name="直線コネクタ 61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18" name="テキスト ボックス 61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19" name="直線コネクタ 61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20" name="テキスト ボックス 61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21" name="直線コネクタ 62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22" name="テキスト ボックス 62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23" name="直線コネクタ 6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24" name="テキスト ボックス 62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2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xdr:rowOff>
    </xdr:from>
    <xdr:to>
      <xdr:col>23</xdr:col>
      <xdr:colOff>516889</xdr:colOff>
      <xdr:row>107</xdr:row>
      <xdr:rowOff>72389</xdr:rowOff>
    </xdr:to>
    <xdr:cxnSp macro="">
      <xdr:nvCxnSpPr>
        <xdr:cNvPr id="626" name="直線コネクタ 625"/>
        <xdr:cNvCxnSpPr/>
      </xdr:nvCxnSpPr>
      <xdr:spPr>
        <a:xfrm flipV="1">
          <a:off x="16318864" y="171564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76216</xdr:rowOff>
    </xdr:from>
    <xdr:ext cx="405111" cy="259045"/>
    <xdr:sp macro="" textlink="">
      <xdr:nvSpPr>
        <xdr:cNvPr id="627" name="【庁舎】&#10;有形固定資産減価償却率最小値テキスト"/>
        <xdr:cNvSpPr txBox="1"/>
      </xdr:nvSpPr>
      <xdr:spPr>
        <a:xfrm>
          <a:off x="164084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72389</xdr:rowOff>
    </xdr:from>
    <xdr:to>
      <xdr:col>23</xdr:col>
      <xdr:colOff>606425</xdr:colOff>
      <xdr:row>107</xdr:row>
      <xdr:rowOff>72389</xdr:rowOff>
    </xdr:to>
    <xdr:cxnSp macro="">
      <xdr:nvCxnSpPr>
        <xdr:cNvPr id="628" name="直線コネクタ 627"/>
        <xdr:cNvCxnSpPr/>
      </xdr:nvCxnSpPr>
      <xdr:spPr>
        <a:xfrm>
          <a:off x="16230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129557</xdr:rowOff>
    </xdr:from>
    <xdr:ext cx="405111" cy="259045"/>
    <xdr:sp macro="" textlink="">
      <xdr:nvSpPr>
        <xdr:cNvPr id="629" name="【庁舎】&#10;有形固定資産減価償却率最大値テキスト"/>
        <xdr:cNvSpPr txBox="1"/>
      </xdr:nvSpPr>
      <xdr:spPr>
        <a:xfrm>
          <a:off x="164084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630" name="直線コネクタ 629"/>
        <xdr:cNvCxnSpPr/>
      </xdr:nvCxnSpPr>
      <xdr:spPr>
        <a:xfrm>
          <a:off x="16230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158132</xdr:rowOff>
    </xdr:from>
    <xdr:ext cx="405111" cy="259045"/>
    <xdr:sp macro="" textlink="">
      <xdr:nvSpPr>
        <xdr:cNvPr id="631" name="【庁舎】&#10;有形固定資産減価償却率平均値テキスト"/>
        <xdr:cNvSpPr txBox="1"/>
      </xdr:nvSpPr>
      <xdr:spPr>
        <a:xfrm>
          <a:off x="16408400" y="1764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8255</xdr:rowOff>
    </xdr:from>
    <xdr:to>
      <xdr:col>23</xdr:col>
      <xdr:colOff>568325</xdr:colOff>
      <xdr:row>103</xdr:row>
      <xdr:rowOff>109855</xdr:rowOff>
    </xdr:to>
    <xdr:sp macro="" textlink="">
      <xdr:nvSpPr>
        <xdr:cNvPr id="632" name="フローチャート : 判断 631"/>
        <xdr:cNvSpPr/>
      </xdr:nvSpPr>
      <xdr:spPr>
        <a:xfrm>
          <a:off x="162687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90170</xdr:rowOff>
    </xdr:from>
    <xdr:to>
      <xdr:col>22</xdr:col>
      <xdr:colOff>415925</xdr:colOff>
      <xdr:row>103</xdr:row>
      <xdr:rowOff>20320</xdr:rowOff>
    </xdr:to>
    <xdr:sp macro="" textlink="">
      <xdr:nvSpPr>
        <xdr:cNvPr id="633" name="フローチャート : 判断 632"/>
        <xdr:cNvSpPr/>
      </xdr:nvSpPr>
      <xdr:spPr>
        <a:xfrm>
          <a:off x="15430500" y="1757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34" name="テキスト ボックス 6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35" name="テキスト ボックス 6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36" name="テキスト ボックス 6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37" name="テキスト ボックス 6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8" name="テキスト ボックス 6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156845</xdr:rowOff>
    </xdr:from>
    <xdr:to>
      <xdr:col>23</xdr:col>
      <xdr:colOff>568325</xdr:colOff>
      <xdr:row>103</xdr:row>
      <xdr:rowOff>86995</xdr:rowOff>
    </xdr:to>
    <xdr:sp macro="" textlink="">
      <xdr:nvSpPr>
        <xdr:cNvPr id="639" name="円/楕円 638"/>
        <xdr:cNvSpPr/>
      </xdr:nvSpPr>
      <xdr:spPr>
        <a:xfrm>
          <a:off x="162687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8272</xdr:rowOff>
    </xdr:from>
    <xdr:ext cx="405111" cy="259045"/>
    <xdr:sp macro="" textlink="">
      <xdr:nvSpPr>
        <xdr:cNvPr id="640" name="【庁舎】&#10;有形固定資産減価償却率該当値テキスト"/>
        <xdr:cNvSpPr txBox="1"/>
      </xdr:nvSpPr>
      <xdr:spPr>
        <a:xfrm>
          <a:off x="16408400"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19686</xdr:rowOff>
    </xdr:from>
    <xdr:to>
      <xdr:col>22</xdr:col>
      <xdr:colOff>415925</xdr:colOff>
      <xdr:row>103</xdr:row>
      <xdr:rowOff>121286</xdr:rowOff>
    </xdr:to>
    <xdr:sp macro="" textlink="">
      <xdr:nvSpPr>
        <xdr:cNvPr id="641" name="円/楕円 640"/>
        <xdr:cNvSpPr/>
      </xdr:nvSpPr>
      <xdr:spPr>
        <a:xfrm>
          <a:off x="1543050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36195</xdr:rowOff>
    </xdr:from>
    <xdr:to>
      <xdr:col>23</xdr:col>
      <xdr:colOff>517525</xdr:colOff>
      <xdr:row>103</xdr:row>
      <xdr:rowOff>70486</xdr:rowOff>
    </xdr:to>
    <xdr:cxnSp macro="">
      <xdr:nvCxnSpPr>
        <xdr:cNvPr id="642" name="直線コネクタ 641"/>
        <xdr:cNvCxnSpPr/>
      </xdr:nvCxnSpPr>
      <xdr:spPr>
        <a:xfrm flipV="1">
          <a:off x="15481300" y="1769554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36847</xdr:rowOff>
    </xdr:from>
    <xdr:ext cx="405111" cy="259045"/>
    <xdr:sp macro="" textlink="">
      <xdr:nvSpPr>
        <xdr:cNvPr id="643" name="n_1aveValue【庁舎】&#10;有形固定資産減価償却率"/>
        <xdr:cNvSpPr txBox="1"/>
      </xdr:nvSpPr>
      <xdr:spPr>
        <a:xfrm>
          <a:off x="15266043"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112413</xdr:rowOff>
    </xdr:from>
    <xdr:ext cx="405111" cy="259045"/>
    <xdr:sp macro="" textlink="">
      <xdr:nvSpPr>
        <xdr:cNvPr id="644" name="n_1mainValue【庁舎】&#10;有形固定資産減価償却率"/>
        <xdr:cNvSpPr txBox="1"/>
      </xdr:nvSpPr>
      <xdr:spPr>
        <a:xfrm>
          <a:off x="15266043" y="1777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45" name="正方形/長方形 6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46" name="正方形/長方形 6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47" name="正方形/長方形 6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48" name="正方形/長方形 6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49" name="正方形/長方形 6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50" name="正方形/長方形 6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51" name="正方形/長方形 6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52" name="正方形/長方形 6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53" name="テキスト ボックス 6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54" name="直線コネクタ 6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55" name="テキスト ボックス 65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56" name="直線コネクタ 65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57" name="テキスト ボックス 65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58" name="直線コネクタ 65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59" name="テキスト ボックス 65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60" name="直線コネクタ 65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61" name="テキスト ボックス 66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62" name="直線コネクタ 66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63" name="テキスト ボックス 66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64" name="直線コネクタ 6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65" name="テキスト ボックス 6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6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165354</xdr:rowOff>
    </xdr:from>
    <xdr:to>
      <xdr:col>32</xdr:col>
      <xdr:colOff>186689</xdr:colOff>
      <xdr:row>107</xdr:row>
      <xdr:rowOff>147065</xdr:rowOff>
    </xdr:to>
    <xdr:cxnSp macro="">
      <xdr:nvCxnSpPr>
        <xdr:cNvPr id="667" name="直線コネクタ 666"/>
        <xdr:cNvCxnSpPr/>
      </xdr:nvCxnSpPr>
      <xdr:spPr>
        <a:xfrm flipV="1">
          <a:off x="22160864" y="17138904"/>
          <a:ext cx="0" cy="135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150892</xdr:rowOff>
    </xdr:from>
    <xdr:ext cx="469744" cy="259045"/>
    <xdr:sp macro="" textlink="">
      <xdr:nvSpPr>
        <xdr:cNvPr id="668" name="【庁舎】&#10;一人当たり面積最小値テキスト"/>
        <xdr:cNvSpPr txBox="1"/>
      </xdr:nvSpPr>
      <xdr:spPr>
        <a:xfrm>
          <a:off x="22250400" y="18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107</xdr:row>
      <xdr:rowOff>147065</xdr:rowOff>
    </xdr:from>
    <xdr:to>
      <xdr:col>32</xdr:col>
      <xdr:colOff>276225</xdr:colOff>
      <xdr:row>107</xdr:row>
      <xdr:rowOff>147065</xdr:rowOff>
    </xdr:to>
    <xdr:cxnSp macro="">
      <xdr:nvCxnSpPr>
        <xdr:cNvPr id="669" name="直線コネクタ 668"/>
        <xdr:cNvCxnSpPr/>
      </xdr:nvCxnSpPr>
      <xdr:spPr>
        <a:xfrm>
          <a:off x="22072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112031</xdr:rowOff>
    </xdr:from>
    <xdr:ext cx="469744" cy="259045"/>
    <xdr:sp macro="" textlink="">
      <xdr:nvSpPr>
        <xdr:cNvPr id="670" name="【庁舎】&#10;一人当たり面積最大値テキスト"/>
        <xdr:cNvSpPr txBox="1"/>
      </xdr:nvSpPr>
      <xdr:spPr>
        <a:xfrm>
          <a:off x="222504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99</xdr:row>
      <xdr:rowOff>165354</xdr:rowOff>
    </xdr:from>
    <xdr:to>
      <xdr:col>32</xdr:col>
      <xdr:colOff>276225</xdr:colOff>
      <xdr:row>99</xdr:row>
      <xdr:rowOff>165354</xdr:rowOff>
    </xdr:to>
    <xdr:cxnSp macro="">
      <xdr:nvCxnSpPr>
        <xdr:cNvPr id="671" name="直線コネクタ 670"/>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66564</xdr:rowOff>
    </xdr:from>
    <xdr:ext cx="469744" cy="259045"/>
    <xdr:sp macro="" textlink="">
      <xdr:nvSpPr>
        <xdr:cNvPr id="672" name="【庁舎】&#10;一人当たり面積平均値テキスト"/>
        <xdr:cNvSpPr txBox="1"/>
      </xdr:nvSpPr>
      <xdr:spPr>
        <a:xfrm>
          <a:off x="22250400" y="17725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43687</xdr:rowOff>
    </xdr:from>
    <xdr:to>
      <xdr:col>32</xdr:col>
      <xdr:colOff>238125</xdr:colOff>
      <xdr:row>104</xdr:row>
      <xdr:rowOff>145287</xdr:rowOff>
    </xdr:to>
    <xdr:sp macro="" textlink="">
      <xdr:nvSpPr>
        <xdr:cNvPr id="673" name="フローチャート : 判断 672"/>
        <xdr:cNvSpPr/>
      </xdr:nvSpPr>
      <xdr:spPr>
        <a:xfrm>
          <a:off x="221107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25400</xdr:rowOff>
    </xdr:from>
    <xdr:to>
      <xdr:col>31</xdr:col>
      <xdr:colOff>85725</xdr:colOff>
      <xdr:row>104</xdr:row>
      <xdr:rowOff>127000</xdr:rowOff>
    </xdr:to>
    <xdr:sp macro="" textlink="">
      <xdr:nvSpPr>
        <xdr:cNvPr id="674" name="フローチャート : 判断 673"/>
        <xdr:cNvSpPr/>
      </xdr:nvSpPr>
      <xdr:spPr>
        <a:xfrm>
          <a:off x="2127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75" name="テキスト ボックス 6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76" name="テキスト ボックス 6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77" name="テキスト ボックス 6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78" name="テキスト ボックス 6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9" name="テキスト ボックス 6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75692</xdr:rowOff>
    </xdr:from>
    <xdr:to>
      <xdr:col>32</xdr:col>
      <xdr:colOff>238125</xdr:colOff>
      <xdr:row>105</xdr:row>
      <xdr:rowOff>5842</xdr:rowOff>
    </xdr:to>
    <xdr:sp macro="" textlink="">
      <xdr:nvSpPr>
        <xdr:cNvPr id="680" name="円/楕円 679"/>
        <xdr:cNvSpPr/>
      </xdr:nvSpPr>
      <xdr:spPr>
        <a:xfrm>
          <a:off x="221107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54119</xdr:rowOff>
    </xdr:from>
    <xdr:ext cx="469744" cy="259045"/>
    <xdr:sp macro="" textlink="">
      <xdr:nvSpPr>
        <xdr:cNvPr id="681" name="【庁舎】&#10;一人当たり面積該当値テキスト"/>
        <xdr:cNvSpPr txBox="1"/>
      </xdr:nvSpPr>
      <xdr:spPr>
        <a:xfrm>
          <a:off x="22250400" y="1788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0.239</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80263</xdr:rowOff>
    </xdr:from>
    <xdr:to>
      <xdr:col>31</xdr:col>
      <xdr:colOff>85725</xdr:colOff>
      <xdr:row>105</xdr:row>
      <xdr:rowOff>10413</xdr:rowOff>
    </xdr:to>
    <xdr:sp macro="" textlink="">
      <xdr:nvSpPr>
        <xdr:cNvPr id="682" name="円/楕円 681"/>
        <xdr:cNvSpPr/>
      </xdr:nvSpPr>
      <xdr:spPr>
        <a:xfrm>
          <a:off x="212725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104</xdr:row>
      <xdr:rowOff>126492</xdr:rowOff>
    </xdr:from>
    <xdr:to>
      <xdr:col>32</xdr:col>
      <xdr:colOff>187325</xdr:colOff>
      <xdr:row>104</xdr:row>
      <xdr:rowOff>131063</xdr:rowOff>
    </xdr:to>
    <xdr:cxnSp macro="">
      <xdr:nvCxnSpPr>
        <xdr:cNvPr id="683" name="直線コネクタ 682"/>
        <xdr:cNvCxnSpPr/>
      </xdr:nvCxnSpPr>
      <xdr:spPr>
        <a:xfrm flipV="1">
          <a:off x="21323300" y="179572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102</xdr:row>
      <xdr:rowOff>143527</xdr:rowOff>
    </xdr:from>
    <xdr:ext cx="469744" cy="259045"/>
    <xdr:sp macro="" textlink="">
      <xdr:nvSpPr>
        <xdr:cNvPr id="684" name="n_1aveValue【庁舎】&#10;一人当たり面積"/>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0.250</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1540</xdr:rowOff>
    </xdr:from>
    <xdr:ext cx="469744" cy="259045"/>
    <xdr:sp macro="" textlink="">
      <xdr:nvSpPr>
        <xdr:cNvPr id="685" name="n_1mainValue【庁舎】&#10;一人当たり面積"/>
        <xdr:cNvSpPr txBox="1"/>
      </xdr:nvSpPr>
      <xdr:spPr>
        <a:xfrm>
          <a:off x="21075727" y="180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86" name="正方形/長方形 6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87" name="正方形/長方形 6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88" name="テキスト ボックス 6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類似団体と比較して特に有形固定資産減価償却率が高くなっている施設は、福祉施設であり、特に低くなっている施設は、保健センター・保健所である。</a:t>
          </a:r>
          <a:endParaRPr lang="ja-JP" altLang="ja-JP" sz="1400">
            <a:effectLst/>
          </a:endParaRPr>
        </a:p>
        <a:p>
          <a:r>
            <a:rPr kumimoji="1" lang="ja-JP" altLang="ja-JP" sz="1100">
              <a:solidFill>
                <a:schemeClr val="dk1"/>
              </a:solidFill>
              <a:effectLst/>
              <a:latin typeface="+mn-lt"/>
              <a:ea typeface="+mn-ea"/>
              <a:cs typeface="+mn-cs"/>
            </a:rPr>
            <a:t>福祉施設については、福祉まちづくりセンター等が償却が終了しており、老朽化が特に進んでいる。なお、福祉まちづくりセンター等については、数年以内の建替え等を予定している。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保健センター・保健所については、平成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年度に伊那市保健センターを建設したため、有形固定資産減価償却率が低くなっている。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各施設とも、平成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までに個別施設計画の策定を予定しているため、早期に計画を策定するとともに、同計画において、集約化や複合化、大規模改修、長寿命化による計画的な施設の管理のなどの方針を定め、老朽化対策に努めていきた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43983074</v>
      </c>
      <c r="BO4" s="381"/>
      <c r="BP4" s="381"/>
      <c r="BQ4" s="381"/>
      <c r="BR4" s="381"/>
      <c r="BS4" s="381"/>
      <c r="BT4" s="381"/>
      <c r="BU4" s="382"/>
      <c r="BV4" s="380">
        <v>37172060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v>
      </c>
      <c r="CU4" s="387"/>
      <c r="CV4" s="387"/>
      <c r="CW4" s="387"/>
      <c r="CX4" s="387"/>
      <c r="CY4" s="387"/>
      <c r="CZ4" s="387"/>
      <c r="DA4" s="388"/>
      <c r="DB4" s="386">
        <v>4.8</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42884064</v>
      </c>
      <c r="BO5" s="418"/>
      <c r="BP5" s="418"/>
      <c r="BQ5" s="418"/>
      <c r="BR5" s="418"/>
      <c r="BS5" s="418"/>
      <c r="BT5" s="418"/>
      <c r="BU5" s="419"/>
      <c r="BV5" s="417">
        <v>36043629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89.6</v>
      </c>
      <c r="CU5" s="415"/>
      <c r="CV5" s="415"/>
      <c r="CW5" s="415"/>
      <c r="CX5" s="415"/>
      <c r="CY5" s="415"/>
      <c r="CZ5" s="415"/>
      <c r="DA5" s="416"/>
      <c r="DB5" s="414">
        <v>87.4</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1099010</v>
      </c>
      <c r="BO6" s="418"/>
      <c r="BP6" s="418"/>
      <c r="BQ6" s="418"/>
      <c r="BR6" s="418"/>
      <c r="BS6" s="418"/>
      <c r="BT6" s="418"/>
      <c r="BU6" s="419"/>
      <c r="BV6" s="417">
        <v>1128431</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94.6</v>
      </c>
      <c r="CU6" s="455"/>
      <c r="CV6" s="455"/>
      <c r="CW6" s="455"/>
      <c r="CX6" s="455"/>
      <c r="CY6" s="455"/>
      <c r="CZ6" s="455"/>
      <c r="DA6" s="456"/>
      <c r="DB6" s="454">
        <v>92.6</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68691</v>
      </c>
      <c r="BO7" s="418"/>
      <c r="BP7" s="418"/>
      <c r="BQ7" s="418"/>
      <c r="BR7" s="418"/>
      <c r="BS7" s="418"/>
      <c r="BT7" s="418"/>
      <c r="BU7" s="419"/>
      <c r="BV7" s="417">
        <v>128426</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20680600</v>
      </c>
      <c r="CU7" s="418"/>
      <c r="CV7" s="418"/>
      <c r="CW7" s="418"/>
      <c r="CX7" s="418"/>
      <c r="CY7" s="418"/>
      <c r="CZ7" s="418"/>
      <c r="DA7" s="419"/>
      <c r="DB7" s="417">
        <v>20908416</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1030319</v>
      </c>
      <c r="BO8" s="418"/>
      <c r="BP8" s="418"/>
      <c r="BQ8" s="418"/>
      <c r="BR8" s="418"/>
      <c r="BS8" s="418"/>
      <c r="BT8" s="418"/>
      <c r="BU8" s="419"/>
      <c r="BV8" s="417">
        <v>1000005</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0.49</v>
      </c>
      <c r="CU8" s="458"/>
      <c r="CV8" s="458"/>
      <c r="CW8" s="458"/>
      <c r="CX8" s="458"/>
      <c r="CY8" s="458"/>
      <c r="CZ8" s="458"/>
      <c r="DA8" s="459"/>
      <c r="DB8" s="457">
        <v>0.48</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68271</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99</v>
      </c>
      <c r="AV9" s="450"/>
      <c r="AW9" s="450"/>
      <c r="AX9" s="450"/>
      <c r="AY9" s="451" t="s">
        <v>100</v>
      </c>
      <c r="AZ9" s="452"/>
      <c r="BA9" s="452"/>
      <c r="BB9" s="452"/>
      <c r="BC9" s="452"/>
      <c r="BD9" s="452"/>
      <c r="BE9" s="452"/>
      <c r="BF9" s="452"/>
      <c r="BG9" s="452"/>
      <c r="BH9" s="452"/>
      <c r="BI9" s="452"/>
      <c r="BJ9" s="452"/>
      <c r="BK9" s="452"/>
      <c r="BL9" s="452"/>
      <c r="BM9" s="453"/>
      <c r="BN9" s="417">
        <v>30314</v>
      </c>
      <c r="BO9" s="418"/>
      <c r="BP9" s="418"/>
      <c r="BQ9" s="418"/>
      <c r="BR9" s="418"/>
      <c r="BS9" s="418"/>
      <c r="BT9" s="418"/>
      <c r="BU9" s="419"/>
      <c r="BV9" s="417">
        <v>-32430</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18.7</v>
      </c>
      <c r="CU9" s="415"/>
      <c r="CV9" s="415"/>
      <c r="CW9" s="415"/>
      <c r="CX9" s="415"/>
      <c r="CY9" s="415"/>
      <c r="CZ9" s="415"/>
      <c r="DA9" s="416"/>
      <c r="DB9" s="414">
        <v>16</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71093</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814756</v>
      </c>
      <c r="BO10" s="418"/>
      <c r="BP10" s="418"/>
      <c r="BQ10" s="418"/>
      <c r="BR10" s="418"/>
      <c r="BS10" s="418"/>
      <c r="BT10" s="418"/>
      <c r="BU10" s="419"/>
      <c r="BV10" s="417">
        <v>469117</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99</v>
      </c>
      <c r="AV11" s="450"/>
      <c r="AW11" s="450"/>
      <c r="AX11" s="450"/>
      <c r="AY11" s="451" t="s">
        <v>110</v>
      </c>
      <c r="AZ11" s="452"/>
      <c r="BA11" s="452"/>
      <c r="BB11" s="452"/>
      <c r="BC11" s="452"/>
      <c r="BD11" s="452"/>
      <c r="BE11" s="452"/>
      <c r="BF11" s="452"/>
      <c r="BG11" s="452"/>
      <c r="BH11" s="452"/>
      <c r="BI11" s="452"/>
      <c r="BJ11" s="452"/>
      <c r="BK11" s="452"/>
      <c r="BL11" s="452"/>
      <c r="BM11" s="453"/>
      <c r="BN11" s="417">
        <v>931826</v>
      </c>
      <c r="BO11" s="418"/>
      <c r="BP11" s="418"/>
      <c r="BQ11" s="418"/>
      <c r="BR11" s="418"/>
      <c r="BS11" s="418"/>
      <c r="BT11" s="418"/>
      <c r="BU11" s="419"/>
      <c r="BV11" s="417">
        <v>151800</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69059</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155236</v>
      </c>
      <c r="BO12" s="418"/>
      <c r="BP12" s="418"/>
      <c r="BQ12" s="418"/>
      <c r="BR12" s="418"/>
      <c r="BS12" s="418"/>
      <c r="BT12" s="418"/>
      <c r="BU12" s="419"/>
      <c r="BV12" s="417">
        <v>484000</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67538</v>
      </c>
      <c r="S13" s="499"/>
      <c r="T13" s="499"/>
      <c r="U13" s="499"/>
      <c r="V13" s="500"/>
      <c r="W13" s="433" t="s">
        <v>123</v>
      </c>
      <c r="X13" s="434"/>
      <c r="Y13" s="434"/>
      <c r="Z13" s="434"/>
      <c r="AA13" s="434"/>
      <c r="AB13" s="424"/>
      <c r="AC13" s="468">
        <v>3179</v>
      </c>
      <c r="AD13" s="469"/>
      <c r="AE13" s="469"/>
      <c r="AF13" s="469"/>
      <c r="AG13" s="508"/>
      <c r="AH13" s="468">
        <v>3048</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1621660</v>
      </c>
      <c r="BO13" s="418"/>
      <c r="BP13" s="418"/>
      <c r="BQ13" s="418"/>
      <c r="BR13" s="418"/>
      <c r="BS13" s="418"/>
      <c r="BT13" s="418"/>
      <c r="BU13" s="419"/>
      <c r="BV13" s="417">
        <v>104487</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9.9</v>
      </c>
      <c r="CU13" s="415"/>
      <c r="CV13" s="415"/>
      <c r="CW13" s="415"/>
      <c r="CX13" s="415"/>
      <c r="CY13" s="415"/>
      <c r="CZ13" s="415"/>
      <c r="DA13" s="416"/>
      <c r="DB13" s="414">
        <v>11.1</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69479</v>
      </c>
      <c r="S14" s="499"/>
      <c r="T14" s="499"/>
      <c r="U14" s="499"/>
      <c r="V14" s="500"/>
      <c r="W14" s="407"/>
      <c r="X14" s="408"/>
      <c r="Y14" s="408"/>
      <c r="Z14" s="408"/>
      <c r="AA14" s="408"/>
      <c r="AB14" s="397"/>
      <c r="AC14" s="501">
        <v>9.4</v>
      </c>
      <c r="AD14" s="502"/>
      <c r="AE14" s="502"/>
      <c r="AF14" s="502"/>
      <c r="AG14" s="503"/>
      <c r="AH14" s="501">
        <v>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v>29.7</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67996</v>
      </c>
      <c r="S15" s="499"/>
      <c r="T15" s="499"/>
      <c r="U15" s="499"/>
      <c r="V15" s="500"/>
      <c r="W15" s="433" t="s">
        <v>130</v>
      </c>
      <c r="X15" s="434"/>
      <c r="Y15" s="434"/>
      <c r="Z15" s="434"/>
      <c r="AA15" s="434"/>
      <c r="AB15" s="424"/>
      <c r="AC15" s="468">
        <v>11507</v>
      </c>
      <c r="AD15" s="469"/>
      <c r="AE15" s="469"/>
      <c r="AF15" s="469"/>
      <c r="AG15" s="508"/>
      <c r="AH15" s="468">
        <v>11772</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8323036</v>
      </c>
      <c r="BO15" s="381"/>
      <c r="BP15" s="381"/>
      <c r="BQ15" s="381"/>
      <c r="BR15" s="381"/>
      <c r="BS15" s="381"/>
      <c r="BT15" s="381"/>
      <c r="BU15" s="382"/>
      <c r="BV15" s="380">
        <v>7976261</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33.799999999999997</v>
      </c>
      <c r="AD16" s="502"/>
      <c r="AE16" s="502"/>
      <c r="AF16" s="502"/>
      <c r="AG16" s="503"/>
      <c r="AH16" s="501">
        <v>34.700000000000003</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16684656</v>
      </c>
      <c r="BO16" s="418"/>
      <c r="BP16" s="418"/>
      <c r="BQ16" s="418"/>
      <c r="BR16" s="418"/>
      <c r="BS16" s="418"/>
      <c r="BT16" s="418"/>
      <c r="BU16" s="419"/>
      <c r="BV16" s="417">
        <v>16441993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19314</v>
      </c>
      <c r="AD17" s="469"/>
      <c r="AE17" s="469"/>
      <c r="AF17" s="469"/>
      <c r="AG17" s="508"/>
      <c r="AH17" s="468">
        <v>19134</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10572130</v>
      </c>
      <c r="BO17" s="418"/>
      <c r="BP17" s="418"/>
      <c r="BQ17" s="418"/>
      <c r="BR17" s="418"/>
      <c r="BS17" s="418"/>
      <c r="BT17" s="418"/>
      <c r="BU17" s="419"/>
      <c r="BV17" s="417">
        <v>10065840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667.93</v>
      </c>
      <c r="M18" s="530"/>
      <c r="N18" s="530"/>
      <c r="O18" s="530"/>
      <c r="P18" s="530"/>
      <c r="Q18" s="530"/>
      <c r="R18" s="531"/>
      <c r="S18" s="531"/>
      <c r="T18" s="531"/>
      <c r="U18" s="531"/>
      <c r="V18" s="532"/>
      <c r="W18" s="435"/>
      <c r="X18" s="436"/>
      <c r="Y18" s="436"/>
      <c r="Z18" s="436"/>
      <c r="AA18" s="436"/>
      <c r="AB18" s="427"/>
      <c r="AC18" s="533">
        <v>56.8</v>
      </c>
      <c r="AD18" s="534"/>
      <c r="AE18" s="534"/>
      <c r="AF18" s="534"/>
      <c r="AG18" s="535"/>
      <c r="AH18" s="533">
        <v>56.4</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18465847</v>
      </c>
      <c r="BO18" s="418"/>
      <c r="BP18" s="418"/>
      <c r="BQ18" s="418"/>
      <c r="BR18" s="418"/>
      <c r="BS18" s="418"/>
      <c r="BT18" s="418"/>
      <c r="BU18" s="419"/>
      <c r="BV18" s="417">
        <v>18707405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102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23707163</v>
      </c>
      <c r="BO19" s="418"/>
      <c r="BP19" s="418"/>
      <c r="BQ19" s="418"/>
      <c r="BR19" s="418"/>
      <c r="BS19" s="418"/>
      <c r="BT19" s="418"/>
      <c r="BU19" s="419"/>
      <c r="BV19" s="417">
        <v>24572448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26231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31992273</v>
      </c>
      <c r="BO23" s="418"/>
      <c r="BP23" s="418"/>
      <c r="BQ23" s="418"/>
      <c r="BR23" s="418"/>
      <c r="BS23" s="418"/>
      <c r="BT23" s="418"/>
      <c r="BU23" s="419"/>
      <c r="BV23" s="417">
        <v>33591687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9280</v>
      </c>
      <c r="R24" s="469"/>
      <c r="S24" s="469"/>
      <c r="T24" s="469"/>
      <c r="U24" s="469"/>
      <c r="V24" s="508"/>
      <c r="W24" s="563"/>
      <c r="X24" s="551"/>
      <c r="Y24" s="552"/>
      <c r="Z24" s="467" t="s">
        <v>154</v>
      </c>
      <c r="AA24" s="447"/>
      <c r="AB24" s="447"/>
      <c r="AC24" s="447"/>
      <c r="AD24" s="447"/>
      <c r="AE24" s="447"/>
      <c r="AF24" s="447"/>
      <c r="AG24" s="448"/>
      <c r="AH24" s="468">
        <v>539</v>
      </c>
      <c r="AI24" s="469"/>
      <c r="AJ24" s="469"/>
      <c r="AK24" s="469"/>
      <c r="AL24" s="508"/>
      <c r="AM24" s="468">
        <v>1735041</v>
      </c>
      <c r="AN24" s="469"/>
      <c r="AO24" s="469"/>
      <c r="AP24" s="469"/>
      <c r="AQ24" s="469"/>
      <c r="AR24" s="508"/>
      <c r="AS24" s="468">
        <v>3219</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12476770</v>
      </c>
      <c r="BO24" s="418"/>
      <c r="BP24" s="418"/>
      <c r="BQ24" s="418"/>
      <c r="BR24" s="418"/>
      <c r="BS24" s="418"/>
      <c r="BT24" s="418"/>
      <c r="BU24" s="419"/>
      <c r="BV24" s="417">
        <v>14164674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7680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530686</v>
      </c>
      <c r="BO25" s="381"/>
      <c r="BP25" s="381"/>
      <c r="BQ25" s="381"/>
      <c r="BR25" s="381"/>
      <c r="BS25" s="381"/>
      <c r="BT25" s="381"/>
      <c r="BU25" s="382"/>
      <c r="BV25" s="380">
        <v>890496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6540</v>
      </c>
      <c r="R26" s="469"/>
      <c r="S26" s="469"/>
      <c r="T26" s="469"/>
      <c r="U26" s="469"/>
      <c r="V26" s="508"/>
      <c r="W26" s="563"/>
      <c r="X26" s="551"/>
      <c r="Y26" s="552"/>
      <c r="Z26" s="467" t="s">
        <v>160</v>
      </c>
      <c r="AA26" s="573"/>
      <c r="AB26" s="573"/>
      <c r="AC26" s="573"/>
      <c r="AD26" s="573"/>
      <c r="AE26" s="573"/>
      <c r="AF26" s="573"/>
      <c r="AG26" s="574"/>
      <c r="AH26" s="468" t="s">
        <v>121</v>
      </c>
      <c r="AI26" s="469"/>
      <c r="AJ26" s="469"/>
      <c r="AK26" s="469"/>
      <c r="AL26" s="508"/>
      <c r="AM26" s="468" t="s">
        <v>121</v>
      </c>
      <c r="AN26" s="469"/>
      <c r="AO26" s="469"/>
      <c r="AP26" s="469"/>
      <c r="AQ26" s="469"/>
      <c r="AR26" s="508"/>
      <c r="AS26" s="468" t="s">
        <v>121</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4590</v>
      </c>
      <c r="R27" s="469"/>
      <c r="S27" s="469"/>
      <c r="T27" s="469"/>
      <c r="U27" s="469"/>
      <c r="V27" s="508"/>
      <c r="W27" s="563"/>
      <c r="X27" s="551"/>
      <c r="Y27" s="552"/>
      <c r="Z27" s="467" t="s">
        <v>163</v>
      </c>
      <c r="AA27" s="447"/>
      <c r="AB27" s="447"/>
      <c r="AC27" s="447"/>
      <c r="AD27" s="447"/>
      <c r="AE27" s="447"/>
      <c r="AF27" s="447"/>
      <c r="AG27" s="448"/>
      <c r="AH27" s="468">
        <v>1</v>
      </c>
      <c r="AI27" s="469"/>
      <c r="AJ27" s="469"/>
      <c r="AK27" s="469"/>
      <c r="AL27" s="508"/>
      <c r="AM27" s="468" t="s">
        <v>164</v>
      </c>
      <c r="AN27" s="469"/>
      <c r="AO27" s="469"/>
      <c r="AP27" s="469"/>
      <c r="AQ27" s="469"/>
      <c r="AR27" s="508"/>
      <c r="AS27" s="468" t="s">
        <v>164</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3830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4655652</v>
      </c>
      <c r="BO28" s="381"/>
      <c r="BP28" s="381"/>
      <c r="BQ28" s="381"/>
      <c r="BR28" s="381"/>
      <c r="BS28" s="381"/>
      <c r="BT28" s="381"/>
      <c r="BU28" s="382"/>
      <c r="BV28" s="380">
        <v>3996132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19</v>
      </c>
      <c r="M29" s="469"/>
      <c r="N29" s="469"/>
      <c r="O29" s="469"/>
      <c r="P29" s="508"/>
      <c r="Q29" s="468">
        <v>3600</v>
      </c>
      <c r="R29" s="469"/>
      <c r="S29" s="469"/>
      <c r="T29" s="469"/>
      <c r="U29" s="469"/>
      <c r="V29" s="508"/>
      <c r="W29" s="564"/>
      <c r="X29" s="565"/>
      <c r="Y29" s="566"/>
      <c r="Z29" s="467" t="s">
        <v>171</v>
      </c>
      <c r="AA29" s="447"/>
      <c r="AB29" s="447"/>
      <c r="AC29" s="447"/>
      <c r="AD29" s="447"/>
      <c r="AE29" s="447"/>
      <c r="AF29" s="447"/>
      <c r="AG29" s="448"/>
      <c r="AH29" s="468">
        <v>540</v>
      </c>
      <c r="AI29" s="469"/>
      <c r="AJ29" s="469"/>
      <c r="AK29" s="469"/>
      <c r="AL29" s="508"/>
      <c r="AM29" s="468">
        <v>1738819</v>
      </c>
      <c r="AN29" s="469"/>
      <c r="AO29" s="469"/>
      <c r="AP29" s="469"/>
      <c r="AQ29" s="469"/>
      <c r="AR29" s="508"/>
      <c r="AS29" s="468">
        <v>3220</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1191700</v>
      </c>
      <c r="BO29" s="418"/>
      <c r="BP29" s="418"/>
      <c r="BQ29" s="418"/>
      <c r="BR29" s="418"/>
      <c r="BS29" s="418"/>
      <c r="BT29" s="418"/>
      <c r="BU29" s="419"/>
      <c r="BV29" s="417">
        <v>1737426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95.1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13032416</v>
      </c>
      <c r="BO30" s="587"/>
      <c r="BP30" s="587"/>
      <c r="BQ30" s="587"/>
      <c r="BR30" s="587"/>
      <c r="BS30" s="587"/>
      <c r="BT30" s="587"/>
      <c r="BU30" s="588"/>
      <c r="BV30" s="586">
        <v>9561342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IF('各会計、関係団体の財政状況及び健全化判断比率'!B33="","",'各会計、関係団体の財政状況及び健全化判断比率'!B33)</f>
        <v>水道事業会計</v>
      </c>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IF('各会計、関係団体の財政状況及び健全化判断比率'!B36="","",'各会計、関係団体の財政状況及び健全化判断比率'!B36)</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上伊那広域連合（一般会計）</v>
      </c>
      <c r="BZ34" s="599"/>
      <c r="CA34" s="599"/>
      <c r="CB34" s="599"/>
      <c r="CC34" s="599"/>
      <c r="CD34" s="599"/>
      <c r="CE34" s="599"/>
      <c r="CF34" s="599"/>
      <c r="CG34" s="599"/>
      <c r="CH34" s="599"/>
      <c r="CI34" s="599"/>
      <c r="CJ34" s="599"/>
      <c r="CK34" s="599"/>
      <c r="CL34" s="599"/>
      <c r="CM34" s="599"/>
      <c r="CN34" s="167"/>
      <c r="CO34" s="598">
        <f>IF(CQ34="","",MAX(C34:D43,U34:V43,AM34:AN43,BE34:BF43,BW34:BX43)+1)</f>
        <v>21</v>
      </c>
      <c r="CP34" s="598"/>
      <c r="CQ34" s="599" t="str">
        <f>IF('各会計、関係団体の財政状況及び健全化判断比率'!BS7="","",'各会計、関係団体の財政状況及び健全化判断比率'!BS7)</f>
        <v>伊那市振興公社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国民健康保険直営診療所特別会計</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IF('各会計、関係団体の財政状況及び健全化判断比率'!B34="","",'各会計、関係団体の財政状況及び健全化判断比率'!B34)</f>
        <v>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上伊那広域連合（消防事業特別会計）</v>
      </c>
      <c r="BZ35" s="599"/>
      <c r="CA35" s="599"/>
      <c r="CB35" s="599"/>
      <c r="CC35" s="599"/>
      <c r="CD35" s="599"/>
      <c r="CE35" s="599"/>
      <c r="CF35" s="599"/>
      <c r="CG35" s="599"/>
      <c r="CH35" s="599"/>
      <c r="CI35" s="599"/>
      <c r="CJ35" s="599"/>
      <c r="CK35" s="599"/>
      <c r="CL35" s="599"/>
      <c r="CM35" s="599"/>
      <c r="CN35" s="167"/>
      <c r="CO35" s="598">
        <f t="shared" ref="CO35:CO43" si="3">IF(CQ35="","",CO34+1)</f>
        <v>22</v>
      </c>
      <c r="CP35" s="598"/>
      <c r="CQ35" s="599" t="str">
        <f>IF('各会計、関係団体の財政状況及び健全化判断比率'!BS8="","",'各会計、関係団体の財政状況及び健全化判断比率'!BS8)</f>
        <v>伊那市観光株式会社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f t="shared" si="0"/>
        <v>9</v>
      </c>
      <c r="AN36" s="598"/>
      <c r="AO36" s="599" t="str">
        <f>IF('各会計、関係団体の財政状況及び健全化判断比率'!B35="","",'各会計、関係団体の財政状況及び健全化判断比率'!B35)</f>
        <v>自動車運送事業会計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伊那中央行政組合（一般会計）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伊那中央行政組合（伊那中央病院会計）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6</v>
      </c>
      <c r="V38" s="598"/>
      <c r="W38" s="599" t="str">
        <f>IF('各会計、関係団体の財政状況及び健全化判断比率'!B32="","",'各会計、関係団体の財政状況及び健全化判断比率'!B32)</f>
        <v>市営駐車場事業特別会計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長野県上伊那広域水道用水企業団（水道用水供給事業会計）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長野県後期高齢者医療広域連合（一般会計）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長野県後期高齢者医療広域連合（後期高齢者医療事業会計）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長野県市町村自治振興組合（一般会計）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19</v>
      </c>
      <c r="BX42" s="598"/>
      <c r="BY42" s="599" t="str">
        <f>IF('各会計、関係団体の財政状況及び健全化判断比率'!B76="","",'各会計、関係団体の財政状況及び健全化判断比率'!B76)</f>
        <v>長野県民交通災害共済組合（一般会計）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20</v>
      </c>
      <c r="BX43" s="598"/>
      <c r="BY43" s="599" t="str">
        <f>IF('各会計、関係団体の財政状況及び健全化判断比率'!B77="","",'各会計、関係団体の財政状況及び健全化判断比率'!B77)</f>
        <v>長野県地方税滞納整理機構（一般会計）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8697246</v>
      </c>
      <c r="S5" s="615"/>
      <c r="T5" s="615"/>
      <c r="U5" s="615"/>
      <c r="V5" s="615"/>
      <c r="W5" s="615"/>
      <c r="X5" s="615"/>
      <c r="Y5" s="616"/>
      <c r="Z5" s="617">
        <v>19.8</v>
      </c>
      <c r="AA5" s="617"/>
      <c r="AB5" s="617"/>
      <c r="AC5" s="617"/>
      <c r="AD5" s="618">
        <v>8515522</v>
      </c>
      <c r="AE5" s="618"/>
      <c r="AF5" s="618"/>
      <c r="AG5" s="618"/>
      <c r="AH5" s="618"/>
      <c r="AI5" s="618"/>
      <c r="AJ5" s="618"/>
      <c r="AK5" s="618"/>
      <c r="AL5" s="619">
        <v>43.6</v>
      </c>
      <c r="AM5" s="620"/>
      <c r="AN5" s="620"/>
      <c r="AO5" s="621"/>
      <c r="AP5" s="611" t="s">
        <v>210</v>
      </c>
      <c r="AQ5" s="612"/>
      <c r="AR5" s="612"/>
      <c r="AS5" s="612"/>
      <c r="AT5" s="612"/>
      <c r="AU5" s="612"/>
      <c r="AV5" s="612"/>
      <c r="AW5" s="612"/>
      <c r="AX5" s="612"/>
      <c r="AY5" s="612"/>
      <c r="AZ5" s="612"/>
      <c r="BA5" s="612"/>
      <c r="BB5" s="612"/>
      <c r="BC5" s="612"/>
      <c r="BD5" s="612"/>
      <c r="BE5" s="612"/>
      <c r="BF5" s="613"/>
      <c r="BG5" s="625">
        <v>8469599</v>
      </c>
      <c r="BH5" s="626"/>
      <c r="BI5" s="626"/>
      <c r="BJ5" s="626"/>
      <c r="BK5" s="626"/>
      <c r="BL5" s="626"/>
      <c r="BM5" s="626"/>
      <c r="BN5" s="627"/>
      <c r="BO5" s="628">
        <v>97.4</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412725</v>
      </c>
      <c r="S6" s="626"/>
      <c r="T6" s="626"/>
      <c r="U6" s="626"/>
      <c r="V6" s="626"/>
      <c r="W6" s="626"/>
      <c r="X6" s="626"/>
      <c r="Y6" s="627"/>
      <c r="Z6" s="628">
        <v>0.9</v>
      </c>
      <c r="AA6" s="628"/>
      <c r="AB6" s="628"/>
      <c r="AC6" s="628"/>
      <c r="AD6" s="629">
        <v>412725</v>
      </c>
      <c r="AE6" s="629"/>
      <c r="AF6" s="629"/>
      <c r="AG6" s="629"/>
      <c r="AH6" s="629"/>
      <c r="AI6" s="629"/>
      <c r="AJ6" s="629"/>
      <c r="AK6" s="629"/>
      <c r="AL6" s="630">
        <v>2.1</v>
      </c>
      <c r="AM6" s="631"/>
      <c r="AN6" s="631"/>
      <c r="AO6" s="632"/>
      <c r="AP6" s="622" t="s">
        <v>216</v>
      </c>
      <c r="AQ6" s="623"/>
      <c r="AR6" s="623"/>
      <c r="AS6" s="623"/>
      <c r="AT6" s="623"/>
      <c r="AU6" s="623"/>
      <c r="AV6" s="623"/>
      <c r="AW6" s="623"/>
      <c r="AX6" s="623"/>
      <c r="AY6" s="623"/>
      <c r="AZ6" s="623"/>
      <c r="BA6" s="623"/>
      <c r="BB6" s="623"/>
      <c r="BC6" s="623"/>
      <c r="BD6" s="623"/>
      <c r="BE6" s="623"/>
      <c r="BF6" s="624"/>
      <c r="BG6" s="625">
        <v>8469599</v>
      </c>
      <c r="BH6" s="626"/>
      <c r="BI6" s="626"/>
      <c r="BJ6" s="626"/>
      <c r="BK6" s="626"/>
      <c r="BL6" s="626"/>
      <c r="BM6" s="626"/>
      <c r="BN6" s="627"/>
      <c r="BO6" s="628">
        <v>97.4</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213057</v>
      </c>
      <c r="CS6" s="626"/>
      <c r="CT6" s="626"/>
      <c r="CU6" s="626"/>
      <c r="CV6" s="626"/>
      <c r="CW6" s="626"/>
      <c r="CX6" s="626"/>
      <c r="CY6" s="627"/>
      <c r="CZ6" s="628">
        <v>0.5</v>
      </c>
      <c r="DA6" s="628"/>
      <c r="DB6" s="628"/>
      <c r="DC6" s="628"/>
      <c r="DD6" s="634" t="s">
        <v>211</v>
      </c>
      <c r="DE6" s="626"/>
      <c r="DF6" s="626"/>
      <c r="DG6" s="626"/>
      <c r="DH6" s="626"/>
      <c r="DI6" s="626"/>
      <c r="DJ6" s="626"/>
      <c r="DK6" s="626"/>
      <c r="DL6" s="626"/>
      <c r="DM6" s="626"/>
      <c r="DN6" s="626"/>
      <c r="DO6" s="626"/>
      <c r="DP6" s="627"/>
      <c r="DQ6" s="634">
        <v>213057</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8991</v>
      </c>
      <c r="S7" s="626"/>
      <c r="T7" s="626"/>
      <c r="U7" s="626"/>
      <c r="V7" s="626"/>
      <c r="W7" s="626"/>
      <c r="X7" s="626"/>
      <c r="Y7" s="627"/>
      <c r="Z7" s="628">
        <v>0</v>
      </c>
      <c r="AA7" s="628"/>
      <c r="AB7" s="628"/>
      <c r="AC7" s="628"/>
      <c r="AD7" s="629">
        <v>8991</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3986350</v>
      </c>
      <c r="BH7" s="626"/>
      <c r="BI7" s="626"/>
      <c r="BJ7" s="626"/>
      <c r="BK7" s="626"/>
      <c r="BL7" s="626"/>
      <c r="BM7" s="626"/>
      <c r="BN7" s="627"/>
      <c r="BO7" s="628">
        <v>45.8</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14829324</v>
      </c>
      <c r="CS7" s="626"/>
      <c r="CT7" s="626"/>
      <c r="CU7" s="626"/>
      <c r="CV7" s="626"/>
      <c r="CW7" s="626"/>
      <c r="CX7" s="626"/>
      <c r="CY7" s="627"/>
      <c r="CZ7" s="628">
        <v>34.6</v>
      </c>
      <c r="DA7" s="628"/>
      <c r="DB7" s="628"/>
      <c r="DC7" s="628"/>
      <c r="DD7" s="634">
        <v>41031</v>
      </c>
      <c r="DE7" s="626"/>
      <c r="DF7" s="626"/>
      <c r="DG7" s="626"/>
      <c r="DH7" s="626"/>
      <c r="DI7" s="626"/>
      <c r="DJ7" s="626"/>
      <c r="DK7" s="626"/>
      <c r="DL7" s="626"/>
      <c r="DM7" s="626"/>
      <c r="DN7" s="626"/>
      <c r="DO7" s="626"/>
      <c r="DP7" s="627"/>
      <c r="DQ7" s="634">
        <v>3969112</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27637</v>
      </c>
      <c r="S8" s="626"/>
      <c r="T8" s="626"/>
      <c r="U8" s="626"/>
      <c r="V8" s="626"/>
      <c r="W8" s="626"/>
      <c r="X8" s="626"/>
      <c r="Y8" s="627"/>
      <c r="Z8" s="628">
        <v>0.1</v>
      </c>
      <c r="AA8" s="628"/>
      <c r="AB8" s="628"/>
      <c r="AC8" s="628"/>
      <c r="AD8" s="629">
        <v>27637</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125165</v>
      </c>
      <c r="BH8" s="626"/>
      <c r="BI8" s="626"/>
      <c r="BJ8" s="626"/>
      <c r="BK8" s="626"/>
      <c r="BL8" s="626"/>
      <c r="BM8" s="626"/>
      <c r="BN8" s="627"/>
      <c r="BO8" s="628">
        <v>1.4</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9160359</v>
      </c>
      <c r="CS8" s="626"/>
      <c r="CT8" s="626"/>
      <c r="CU8" s="626"/>
      <c r="CV8" s="626"/>
      <c r="CW8" s="626"/>
      <c r="CX8" s="626"/>
      <c r="CY8" s="627"/>
      <c r="CZ8" s="628">
        <v>21.4</v>
      </c>
      <c r="DA8" s="628"/>
      <c r="DB8" s="628"/>
      <c r="DC8" s="628"/>
      <c r="DD8" s="634">
        <v>343793</v>
      </c>
      <c r="DE8" s="626"/>
      <c r="DF8" s="626"/>
      <c r="DG8" s="626"/>
      <c r="DH8" s="626"/>
      <c r="DI8" s="626"/>
      <c r="DJ8" s="626"/>
      <c r="DK8" s="626"/>
      <c r="DL8" s="626"/>
      <c r="DM8" s="626"/>
      <c r="DN8" s="626"/>
      <c r="DO8" s="626"/>
      <c r="DP8" s="627"/>
      <c r="DQ8" s="634">
        <v>4710179</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16024</v>
      </c>
      <c r="S9" s="626"/>
      <c r="T9" s="626"/>
      <c r="U9" s="626"/>
      <c r="V9" s="626"/>
      <c r="W9" s="626"/>
      <c r="X9" s="626"/>
      <c r="Y9" s="627"/>
      <c r="Z9" s="628">
        <v>0</v>
      </c>
      <c r="AA9" s="628"/>
      <c r="AB9" s="628"/>
      <c r="AC9" s="628"/>
      <c r="AD9" s="629">
        <v>16024</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3216944</v>
      </c>
      <c r="BH9" s="626"/>
      <c r="BI9" s="626"/>
      <c r="BJ9" s="626"/>
      <c r="BK9" s="626"/>
      <c r="BL9" s="626"/>
      <c r="BM9" s="626"/>
      <c r="BN9" s="627"/>
      <c r="BO9" s="628">
        <v>37</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3398061</v>
      </c>
      <c r="CS9" s="626"/>
      <c r="CT9" s="626"/>
      <c r="CU9" s="626"/>
      <c r="CV9" s="626"/>
      <c r="CW9" s="626"/>
      <c r="CX9" s="626"/>
      <c r="CY9" s="627"/>
      <c r="CZ9" s="628">
        <v>7.9</v>
      </c>
      <c r="DA9" s="628"/>
      <c r="DB9" s="628"/>
      <c r="DC9" s="628"/>
      <c r="DD9" s="634">
        <v>133070</v>
      </c>
      <c r="DE9" s="626"/>
      <c r="DF9" s="626"/>
      <c r="DG9" s="626"/>
      <c r="DH9" s="626"/>
      <c r="DI9" s="626"/>
      <c r="DJ9" s="626"/>
      <c r="DK9" s="626"/>
      <c r="DL9" s="626"/>
      <c r="DM9" s="626"/>
      <c r="DN9" s="626"/>
      <c r="DO9" s="626"/>
      <c r="DP9" s="627"/>
      <c r="DQ9" s="634">
        <v>2975062</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1277828</v>
      </c>
      <c r="S10" s="626"/>
      <c r="T10" s="626"/>
      <c r="U10" s="626"/>
      <c r="V10" s="626"/>
      <c r="W10" s="626"/>
      <c r="X10" s="626"/>
      <c r="Y10" s="627"/>
      <c r="Z10" s="628">
        <v>2.9</v>
      </c>
      <c r="AA10" s="628"/>
      <c r="AB10" s="628"/>
      <c r="AC10" s="628"/>
      <c r="AD10" s="629">
        <v>1277828</v>
      </c>
      <c r="AE10" s="629"/>
      <c r="AF10" s="629"/>
      <c r="AG10" s="629"/>
      <c r="AH10" s="629"/>
      <c r="AI10" s="629"/>
      <c r="AJ10" s="629"/>
      <c r="AK10" s="629"/>
      <c r="AL10" s="630">
        <v>6.5</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229027</v>
      </c>
      <c r="BH10" s="626"/>
      <c r="BI10" s="626"/>
      <c r="BJ10" s="626"/>
      <c r="BK10" s="626"/>
      <c r="BL10" s="626"/>
      <c r="BM10" s="626"/>
      <c r="BN10" s="627"/>
      <c r="BO10" s="628">
        <v>2.6</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46860</v>
      </c>
      <c r="CS10" s="626"/>
      <c r="CT10" s="626"/>
      <c r="CU10" s="626"/>
      <c r="CV10" s="626"/>
      <c r="CW10" s="626"/>
      <c r="CX10" s="626"/>
      <c r="CY10" s="627"/>
      <c r="CZ10" s="628">
        <v>0.1</v>
      </c>
      <c r="DA10" s="628"/>
      <c r="DB10" s="628"/>
      <c r="DC10" s="628"/>
      <c r="DD10" s="634" t="s">
        <v>112</v>
      </c>
      <c r="DE10" s="626"/>
      <c r="DF10" s="626"/>
      <c r="DG10" s="626"/>
      <c r="DH10" s="626"/>
      <c r="DI10" s="626"/>
      <c r="DJ10" s="626"/>
      <c r="DK10" s="626"/>
      <c r="DL10" s="626"/>
      <c r="DM10" s="626"/>
      <c r="DN10" s="626"/>
      <c r="DO10" s="626"/>
      <c r="DP10" s="627"/>
      <c r="DQ10" s="634">
        <v>4760</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27174</v>
      </c>
      <c r="S11" s="626"/>
      <c r="T11" s="626"/>
      <c r="U11" s="626"/>
      <c r="V11" s="626"/>
      <c r="W11" s="626"/>
      <c r="X11" s="626"/>
      <c r="Y11" s="627"/>
      <c r="Z11" s="628">
        <v>0.1</v>
      </c>
      <c r="AA11" s="628"/>
      <c r="AB11" s="628"/>
      <c r="AC11" s="628"/>
      <c r="AD11" s="629">
        <v>27174</v>
      </c>
      <c r="AE11" s="629"/>
      <c r="AF11" s="629"/>
      <c r="AG11" s="629"/>
      <c r="AH11" s="629"/>
      <c r="AI11" s="629"/>
      <c r="AJ11" s="629"/>
      <c r="AK11" s="629"/>
      <c r="AL11" s="630">
        <v>0.1</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415214</v>
      </c>
      <c r="BH11" s="626"/>
      <c r="BI11" s="626"/>
      <c r="BJ11" s="626"/>
      <c r="BK11" s="626"/>
      <c r="BL11" s="626"/>
      <c r="BM11" s="626"/>
      <c r="BN11" s="627"/>
      <c r="BO11" s="628">
        <v>4.8</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1383550</v>
      </c>
      <c r="CS11" s="626"/>
      <c r="CT11" s="626"/>
      <c r="CU11" s="626"/>
      <c r="CV11" s="626"/>
      <c r="CW11" s="626"/>
      <c r="CX11" s="626"/>
      <c r="CY11" s="627"/>
      <c r="CZ11" s="628">
        <v>3.2</v>
      </c>
      <c r="DA11" s="628"/>
      <c r="DB11" s="628"/>
      <c r="DC11" s="628"/>
      <c r="DD11" s="634">
        <v>580390</v>
      </c>
      <c r="DE11" s="626"/>
      <c r="DF11" s="626"/>
      <c r="DG11" s="626"/>
      <c r="DH11" s="626"/>
      <c r="DI11" s="626"/>
      <c r="DJ11" s="626"/>
      <c r="DK11" s="626"/>
      <c r="DL11" s="626"/>
      <c r="DM11" s="626"/>
      <c r="DN11" s="626"/>
      <c r="DO11" s="626"/>
      <c r="DP11" s="627"/>
      <c r="DQ11" s="634">
        <v>725330</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3871142</v>
      </c>
      <c r="BH12" s="626"/>
      <c r="BI12" s="626"/>
      <c r="BJ12" s="626"/>
      <c r="BK12" s="626"/>
      <c r="BL12" s="626"/>
      <c r="BM12" s="626"/>
      <c r="BN12" s="627"/>
      <c r="BO12" s="628">
        <v>44.5</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1080230</v>
      </c>
      <c r="CS12" s="626"/>
      <c r="CT12" s="626"/>
      <c r="CU12" s="626"/>
      <c r="CV12" s="626"/>
      <c r="CW12" s="626"/>
      <c r="CX12" s="626"/>
      <c r="CY12" s="627"/>
      <c r="CZ12" s="628">
        <v>2.5</v>
      </c>
      <c r="DA12" s="628"/>
      <c r="DB12" s="628"/>
      <c r="DC12" s="628"/>
      <c r="DD12" s="634">
        <v>98077</v>
      </c>
      <c r="DE12" s="626"/>
      <c r="DF12" s="626"/>
      <c r="DG12" s="626"/>
      <c r="DH12" s="626"/>
      <c r="DI12" s="626"/>
      <c r="DJ12" s="626"/>
      <c r="DK12" s="626"/>
      <c r="DL12" s="626"/>
      <c r="DM12" s="626"/>
      <c r="DN12" s="626"/>
      <c r="DO12" s="626"/>
      <c r="DP12" s="627"/>
      <c r="DQ12" s="634">
        <v>435630</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73500</v>
      </c>
      <c r="S13" s="626"/>
      <c r="T13" s="626"/>
      <c r="U13" s="626"/>
      <c r="V13" s="626"/>
      <c r="W13" s="626"/>
      <c r="X13" s="626"/>
      <c r="Y13" s="627"/>
      <c r="Z13" s="628">
        <v>0.2</v>
      </c>
      <c r="AA13" s="628"/>
      <c r="AB13" s="628"/>
      <c r="AC13" s="628"/>
      <c r="AD13" s="629">
        <v>73500</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3821262</v>
      </c>
      <c r="BH13" s="626"/>
      <c r="BI13" s="626"/>
      <c r="BJ13" s="626"/>
      <c r="BK13" s="626"/>
      <c r="BL13" s="626"/>
      <c r="BM13" s="626"/>
      <c r="BN13" s="627"/>
      <c r="BO13" s="628">
        <v>43.9</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3395289</v>
      </c>
      <c r="CS13" s="626"/>
      <c r="CT13" s="626"/>
      <c r="CU13" s="626"/>
      <c r="CV13" s="626"/>
      <c r="CW13" s="626"/>
      <c r="CX13" s="626"/>
      <c r="CY13" s="627"/>
      <c r="CZ13" s="628">
        <v>7.9</v>
      </c>
      <c r="DA13" s="628"/>
      <c r="DB13" s="628"/>
      <c r="DC13" s="628"/>
      <c r="DD13" s="634">
        <v>1201741</v>
      </c>
      <c r="DE13" s="626"/>
      <c r="DF13" s="626"/>
      <c r="DG13" s="626"/>
      <c r="DH13" s="626"/>
      <c r="DI13" s="626"/>
      <c r="DJ13" s="626"/>
      <c r="DK13" s="626"/>
      <c r="DL13" s="626"/>
      <c r="DM13" s="626"/>
      <c r="DN13" s="626"/>
      <c r="DO13" s="626"/>
      <c r="DP13" s="627"/>
      <c r="DQ13" s="634">
        <v>2289613</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240386</v>
      </c>
      <c r="BH14" s="626"/>
      <c r="BI14" s="626"/>
      <c r="BJ14" s="626"/>
      <c r="BK14" s="626"/>
      <c r="BL14" s="626"/>
      <c r="BM14" s="626"/>
      <c r="BN14" s="627"/>
      <c r="BO14" s="628">
        <v>2.8</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902516</v>
      </c>
      <c r="CS14" s="626"/>
      <c r="CT14" s="626"/>
      <c r="CU14" s="626"/>
      <c r="CV14" s="626"/>
      <c r="CW14" s="626"/>
      <c r="CX14" s="626"/>
      <c r="CY14" s="627"/>
      <c r="CZ14" s="628">
        <v>2.1</v>
      </c>
      <c r="DA14" s="628"/>
      <c r="DB14" s="628"/>
      <c r="DC14" s="628"/>
      <c r="DD14" s="634">
        <v>163207</v>
      </c>
      <c r="DE14" s="626"/>
      <c r="DF14" s="626"/>
      <c r="DG14" s="626"/>
      <c r="DH14" s="626"/>
      <c r="DI14" s="626"/>
      <c r="DJ14" s="626"/>
      <c r="DK14" s="626"/>
      <c r="DL14" s="626"/>
      <c r="DM14" s="626"/>
      <c r="DN14" s="626"/>
      <c r="DO14" s="626"/>
      <c r="DP14" s="627"/>
      <c r="DQ14" s="634">
        <v>738849</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34852</v>
      </c>
      <c r="S15" s="626"/>
      <c r="T15" s="626"/>
      <c r="U15" s="626"/>
      <c r="V15" s="626"/>
      <c r="W15" s="626"/>
      <c r="X15" s="626"/>
      <c r="Y15" s="627"/>
      <c r="Z15" s="628">
        <v>0.1</v>
      </c>
      <c r="AA15" s="628"/>
      <c r="AB15" s="628"/>
      <c r="AC15" s="628"/>
      <c r="AD15" s="629">
        <v>34852</v>
      </c>
      <c r="AE15" s="629"/>
      <c r="AF15" s="629"/>
      <c r="AG15" s="629"/>
      <c r="AH15" s="629"/>
      <c r="AI15" s="629"/>
      <c r="AJ15" s="629"/>
      <c r="AK15" s="629"/>
      <c r="AL15" s="630">
        <v>0.2</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371721</v>
      </c>
      <c r="BH15" s="626"/>
      <c r="BI15" s="626"/>
      <c r="BJ15" s="626"/>
      <c r="BK15" s="626"/>
      <c r="BL15" s="626"/>
      <c r="BM15" s="626"/>
      <c r="BN15" s="627"/>
      <c r="BO15" s="628">
        <v>4.3</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3611273</v>
      </c>
      <c r="CS15" s="626"/>
      <c r="CT15" s="626"/>
      <c r="CU15" s="626"/>
      <c r="CV15" s="626"/>
      <c r="CW15" s="626"/>
      <c r="CX15" s="626"/>
      <c r="CY15" s="627"/>
      <c r="CZ15" s="628">
        <v>8.4</v>
      </c>
      <c r="DA15" s="628"/>
      <c r="DB15" s="628"/>
      <c r="DC15" s="628"/>
      <c r="DD15" s="634">
        <v>1513850</v>
      </c>
      <c r="DE15" s="626"/>
      <c r="DF15" s="626"/>
      <c r="DG15" s="626"/>
      <c r="DH15" s="626"/>
      <c r="DI15" s="626"/>
      <c r="DJ15" s="626"/>
      <c r="DK15" s="626"/>
      <c r="DL15" s="626"/>
      <c r="DM15" s="626"/>
      <c r="DN15" s="626"/>
      <c r="DO15" s="626"/>
      <c r="DP15" s="627"/>
      <c r="DQ15" s="634">
        <v>2098298</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10050489</v>
      </c>
      <c r="S16" s="626"/>
      <c r="T16" s="626"/>
      <c r="U16" s="626"/>
      <c r="V16" s="626"/>
      <c r="W16" s="626"/>
      <c r="X16" s="626"/>
      <c r="Y16" s="627"/>
      <c r="Z16" s="628">
        <v>22.9</v>
      </c>
      <c r="AA16" s="628"/>
      <c r="AB16" s="628"/>
      <c r="AC16" s="628"/>
      <c r="AD16" s="629">
        <v>9017736</v>
      </c>
      <c r="AE16" s="629"/>
      <c r="AF16" s="629"/>
      <c r="AG16" s="629"/>
      <c r="AH16" s="629"/>
      <c r="AI16" s="629"/>
      <c r="AJ16" s="629"/>
      <c r="AK16" s="629"/>
      <c r="AL16" s="630">
        <v>46.2</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7236</v>
      </c>
      <c r="CS16" s="626"/>
      <c r="CT16" s="626"/>
      <c r="CU16" s="626"/>
      <c r="CV16" s="626"/>
      <c r="CW16" s="626"/>
      <c r="CX16" s="626"/>
      <c r="CY16" s="627"/>
      <c r="CZ16" s="628">
        <v>0</v>
      </c>
      <c r="DA16" s="628"/>
      <c r="DB16" s="628"/>
      <c r="DC16" s="628"/>
      <c r="DD16" s="634" t="s">
        <v>112</v>
      </c>
      <c r="DE16" s="626"/>
      <c r="DF16" s="626"/>
      <c r="DG16" s="626"/>
      <c r="DH16" s="626"/>
      <c r="DI16" s="626"/>
      <c r="DJ16" s="626"/>
      <c r="DK16" s="626"/>
      <c r="DL16" s="626"/>
      <c r="DM16" s="626"/>
      <c r="DN16" s="626"/>
      <c r="DO16" s="626"/>
      <c r="DP16" s="627"/>
      <c r="DQ16" s="634">
        <v>4718</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9017736</v>
      </c>
      <c r="S17" s="626"/>
      <c r="T17" s="626"/>
      <c r="U17" s="626"/>
      <c r="V17" s="626"/>
      <c r="W17" s="626"/>
      <c r="X17" s="626"/>
      <c r="Y17" s="627"/>
      <c r="Z17" s="628">
        <v>20.5</v>
      </c>
      <c r="AA17" s="628"/>
      <c r="AB17" s="628"/>
      <c r="AC17" s="628"/>
      <c r="AD17" s="629">
        <v>9017736</v>
      </c>
      <c r="AE17" s="629"/>
      <c r="AF17" s="629"/>
      <c r="AG17" s="629"/>
      <c r="AH17" s="629"/>
      <c r="AI17" s="629"/>
      <c r="AJ17" s="629"/>
      <c r="AK17" s="629"/>
      <c r="AL17" s="630">
        <v>46.2</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4856309</v>
      </c>
      <c r="CS17" s="626"/>
      <c r="CT17" s="626"/>
      <c r="CU17" s="626"/>
      <c r="CV17" s="626"/>
      <c r="CW17" s="626"/>
      <c r="CX17" s="626"/>
      <c r="CY17" s="627"/>
      <c r="CZ17" s="628">
        <v>11.3</v>
      </c>
      <c r="DA17" s="628"/>
      <c r="DB17" s="628"/>
      <c r="DC17" s="628"/>
      <c r="DD17" s="634" t="s">
        <v>112</v>
      </c>
      <c r="DE17" s="626"/>
      <c r="DF17" s="626"/>
      <c r="DG17" s="626"/>
      <c r="DH17" s="626"/>
      <c r="DI17" s="626"/>
      <c r="DJ17" s="626"/>
      <c r="DK17" s="626"/>
      <c r="DL17" s="626"/>
      <c r="DM17" s="626"/>
      <c r="DN17" s="626"/>
      <c r="DO17" s="626"/>
      <c r="DP17" s="627"/>
      <c r="DQ17" s="634">
        <v>4443545</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1032753</v>
      </c>
      <c r="S18" s="626"/>
      <c r="T18" s="626"/>
      <c r="U18" s="626"/>
      <c r="V18" s="626"/>
      <c r="W18" s="626"/>
      <c r="X18" s="626"/>
      <c r="Y18" s="627"/>
      <c r="Z18" s="628">
        <v>2.2999999999999998</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227647</v>
      </c>
      <c r="BH19" s="626"/>
      <c r="BI19" s="626"/>
      <c r="BJ19" s="626"/>
      <c r="BK19" s="626"/>
      <c r="BL19" s="626"/>
      <c r="BM19" s="626"/>
      <c r="BN19" s="627"/>
      <c r="BO19" s="628">
        <v>2.6</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20626466</v>
      </c>
      <c r="S20" s="626"/>
      <c r="T20" s="626"/>
      <c r="U20" s="626"/>
      <c r="V20" s="626"/>
      <c r="W20" s="626"/>
      <c r="X20" s="626"/>
      <c r="Y20" s="627"/>
      <c r="Z20" s="628">
        <v>46.9</v>
      </c>
      <c r="AA20" s="628"/>
      <c r="AB20" s="628"/>
      <c r="AC20" s="628"/>
      <c r="AD20" s="629">
        <v>19411989</v>
      </c>
      <c r="AE20" s="629"/>
      <c r="AF20" s="629"/>
      <c r="AG20" s="629"/>
      <c r="AH20" s="629"/>
      <c r="AI20" s="629"/>
      <c r="AJ20" s="629"/>
      <c r="AK20" s="629"/>
      <c r="AL20" s="630">
        <v>99.5</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227647</v>
      </c>
      <c r="BH20" s="626"/>
      <c r="BI20" s="626"/>
      <c r="BJ20" s="626"/>
      <c r="BK20" s="626"/>
      <c r="BL20" s="626"/>
      <c r="BM20" s="626"/>
      <c r="BN20" s="627"/>
      <c r="BO20" s="628">
        <v>2.6</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42884064</v>
      </c>
      <c r="CS20" s="626"/>
      <c r="CT20" s="626"/>
      <c r="CU20" s="626"/>
      <c r="CV20" s="626"/>
      <c r="CW20" s="626"/>
      <c r="CX20" s="626"/>
      <c r="CY20" s="627"/>
      <c r="CZ20" s="628">
        <v>100</v>
      </c>
      <c r="DA20" s="628"/>
      <c r="DB20" s="628"/>
      <c r="DC20" s="628"/>
      <c r="DD20" s="634">
        <v>4075159</v>
      </c>
      <c r="DE20" s="626"/>
      <c r="DF20" s="626"/>
      <c r="DG20" s="626"/>
      <c r="DH20" s="626"/>
      <c r="DI20" s="626"/>
      <c r="DJ20" s="626"/>
      <c r="DK20" s="626"/>
      <c r="DL20" s="626"/>
      <c r="DM20" s="626"/>
      <c r="DN20" s="626"/>
      <c r="DO20" s="626"/>
      <c r="DP20" s="627"/>
      <c r="DQ20" s="634">
        <v>22608153</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9497</v>
      </c>
      <c r="S21" s="626"/>
      <c r="T21" s="626"/>
      <c r="U21" s="626"/>
      <c r="V21" s="626"/>
      <c r="W21" s="626"/>
      <c r="X21" s="626"/>
      <c r="Y21" s="627"/>
      <c r="Z21" s="628">
        <v>0</v>
      </c>
      <c r="AA21" s="628"/>
      <c r="AB21" s="628"/>
      <c r="AC21" s="628"/>
      <c r="AD21" s="629">
        <v>9497</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45923</v>
      </c>
      <c r="BH21" s="626"/>
      <c r="BI21" s="626"/>
      <c r="BJ21" s="626"/>
      <c r="BK21" s="626"/>
      <c r="BL21" s="626"/>
      <c r="BM21" s="626"/>
      <c r="BN21" s="627"/>
      <c r="BO21" s="628">
        <v>0.5</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174091</v>
      </c>
      <c r="S22" s="626"/>
      <c r="T22" s="626"/>
      <c r="U22" s="626"/>
      <c r="V22" s="626"/>
      <c r="W22" s="626"/>
      <c r="X22" s="626"/>
      <c r="Y22" s="627"/>
      <c r="Z22" s="628">
        <v>0.4</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776297</v>
      </c>
      <c r="S23" s="626"/>
      <c r="T23" s="626"/>
      <c r="U23" s="626"/>
      <c r="V23" s="626"/>
      <c r="W23" s="626"/>
      <c r="X23" s="626"/>
      <c r="Y23" s="627"/>
      <c r="Z23" s="628">
        <v>1.8</v>
      </c>
      <c r="AA23" s="628"/>
      <c r="AB23" s="628"/>
      <c r="AC23" s="628"/>
      <c r="AD23" s="629">
        <v>54353</v>
      </c>
      <c r="AE23" s="629"/>
      <c r="AF23" s="629"/>
      <c r="AG23" s="629"/>
      <c r="AH23" s="629"/>
      <c r="AI23" s="629"/>
      <c r="AJ23" s="629"/>
      <c r="AK23" s="629"/>
      <c r="AL23" s="630">
        <v>0.3</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181724</v>
      </c>
      <c r="BH23" s="626"/>
      <c r="BI23" s="626"/>
      <c r="BJ23" s="626"/>
      <c r="BK23" s="626"/>
      <c r="BL23" s="626"/>
      <c r="BM23" s="626"/>
      <c r="BN23" s="627"/>
      <c r="BO23" s="628">
        <v>2.1</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97292</v>
      </c>
      <c r="S24" s="626"/>
      <c r="T24" s="626"/>
      <c r="U24" s="626"/>
      <c r="V24" s="626"/>
      <c r="W24" s="626"/>
      <c r="X24" s="626"/>
      <c r="Y24" s="627"/>
      <c r="Z24" s="628">
        <v>0.2</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14481615</v>
      </c>
      <c r="CS24" s="615"/>
      <c r="CT24" s="615"/>
      <c r="CU24" s="615"/>
      <c r="CV24" s="615"/>
      <c r="CW24" s="615"/>
      <c r="CX24" s="615"/>
      <c r="CY24" s="616"/>
      <c r="CZ24" s="652">
        <v>33.799999999999997</v>
      </c>
      <c r="DA24" s="653"/>
      <c r="DB24" s="653"/>
      <c r="DC24" s="654"/>
      <c r="DD24" s="651">
        <v>10320183</v>
      </c>
      <c r="DE24" s="615"/>
      <c r="DF24" s="615"/>
      <c r="DG24" s="615"/>
      <c r="DH24" s="615"/>
      <c r="DI24" s="615"/>
      <c r="DJ24" s="615"/>
      <c r="DK24" s="616"/>
      <c r="DL24" s="651">
        <v>9596675</v>
      </c>
      <c r="DM24" s="615"/>
      <c r="DN24" s="615"/>
      <c r="DO24" s="615"/>
      <c r="DP24" s="615"/>
      <c r="DQ24" s="615"/>
      <c r="DR24" s="615"/>
      <c r="DS24" s="615"/>
      <c r="DT24" s="615"/>
      <c r="DU24" s="615"/>
      <c r="DV24" s="616"/>
      <c r="DW24" s="619">
        <v>46.6</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3184499</v>
      </c>
      <c r="S25" s="626"/>
      <c r="T25" s="626"/>
      <c r="U25" s="626"/>
      <c r="V25" s="626"/>
      <c r="W25" s="626"/>
      <c r="X25" s="626"/>
      <c r="Y25" s="627"/>
      <c r="Z25" s="628">
        <v>7.2</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4717524</v>
      </c>
      <c r="CS25" s="657"/>
      <c r="CT25" s="657"/>
      <c r="CU25" s="657"/>
      <c r="CV25" s="657"/>
      <c r="CW25" s="657"/>
      <c r="CX25" s="657"/>
      <c r="CY25" s="658"/>
      <c r="CZ25" s="659">
        <v>11</v>
      </c>
      <c r="DA25" s="660"/>
      <c r="DB25" s="660"/>
      <c r="DC25" s="661"/>
      <c r="DD25" s="634">
        <v>3985611</v>
      </c>
      <c r="DE25" s="657"/>
      <c r="DF25" s="657"/>
      <c r="DG25" s="657"/>
      <c r="DH25" s="657"/>
      <c r="DI25" s="657"/>
      <c r="DJ25" s="657"/>
      <c r="DK25" s="658"/>
      <c r="DL25" s="634">
        <v>3839996</v>
      </c>
      <c r="DM25" s="657"/>
      <c r="DN25" s="657"/>
      <c r="DO25" s="657"/>
      <c r="DP25" s="657"/>
      <c r="DQ25" s="657"/>
      <c r="DR25" s="657"/>
      <c r="DS25" s="657"/>
      <c r="DT25" s="657"/>
      <c r="DU25" s="657"/>
      <c r="DV25" s="658"/>
      <c r="DW25" s="630">
        <v>18.600000000000001</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3119083</v>
      </c>
      <c r="CS26" s="626"/>
      <c r="CT26" s="626"/>
      <c r="CU26" s="626"/>
      <c r="CV26" s="626"/>
      <c r="CW26" s="626"/>
      <c r="CX26" s="626"/>
      <c r="CY26" s="627"/>
      <c r="CZ26" s="659">
        <v>7.3</v>
      </c>
      <c r="DA26" s="660"/>
      <c r="DB26" s="660"/>
      <c r="DC26" s="661"/>
      <c r="DD26" s="634">
        <v>2454346</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1869541</v>
      </c>
      <c r="S27" s="626"/>
      <c r="T27" s="626"/>
      <c r="U27" s="626"/>
      <c r="V27" s="626"/>
      <c r="W27" s="626"/>
      <c r="X27" s="626"/>
      <c r="Y27" s="627"/>
      <c r="Z27" s="628">
        <v>4.3</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8697246</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4907782</v>
      </c>
      <c r="CS27" s="657"/>
      <c r="CT27" s="657"/>
      <c r="CU27" s="657"/>
      <c r="CV27" s="657"/>
      <c r="CW27" s="657"/>
      <c r="CX27" s="657"/>
      <c r="CY27" s="658"/>
      <c r="CZ27" s="659">
        <v>11.4</v>
      </c>
      <c r="DA27" s="660"/>
      <c r="DB27" s="660"/>
      <c r="DC27" s="661"/>
      <c r="DD27" s="634">
        <v>1891027</v>
      </c>
      <c r="DE27" s="657"/>
      <c r="DF27" s="657"/>
      <c r="DG27" s="657"/>
      <c r="DH27" s="657"/>
      <c r="DI27" s="657"/>
      <c r="DJ27" s="657"/>
      <c r="DK27" s="658"/>
      <c r="DL27" s="634">
        <v>1889049</v>
      </c>
      <c r="DM27" s="657"/>
      <c r="DN27" s="657"/>
      <c r="DO27" s="657"/>
      <c r="DP27" s="657"/>
      <c r="DQ27" s="657"/>
      <c r="DR27" s="657"/>
      <c r="DS27" s="657"/>
      <c r="DT27" s="657"/>
      <c r="DU27" s="657"/>
      <c r="DV27" s="658"/>
      <c r="DW27" s="630">
        <v>9.1999999999999993</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463038</v>
      </c>
      <c r="S28" s="626"/>
      <c r="T28" s="626"/>
      <c r="U28" s="626"/>
      <c r="V28" s="626"/>
      <c r="W28" s="626"/>
      <c r="X28" s="626"/>
      <c r="Y28" s="627"/>
      <c r="Z28" s="628">
        <v>1.1000000000000001</v>
      </c>
      <c r="AA28" s="628"/>
      <c r="AB28" s="628"/>
      <c r="AC28" s="628"/>
      <c r="AD28" s="629">
        <v>23512</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4856309</v>
      </c>
      <c r="CS28" s="626"/>
      <c r="CT28" s="626"/>
      <c r="CU28" s="626"/>
      <c r="CV28" s="626"/>
      <c r="CW28" s="626"/>
      <c r="CX28" s="626"/>
      <c r="CY28" s="627"/>
      <c r="CZ28" s="659">
        <v>11.3</v>
      </c>
      <c r="DA28" s="660"/>
      <c r="DB28" s="660"/>
      <c r="DC28" s="661"/>
      <c r="DD28" s="634">
        <v>4443545</v>
      </c>
      <c r="DE28" s="626"/>
      <c r="DF28" s="626"/>
      <c r="DG28" s="626"/>
      <c r="DH28" s="626"/>
      <c r="DI28" s="626"/>
      <c r="DJ28" s="626"/>
      <c r="DK28" s="627"/>
      <c r="DL28" s="634">
        <v>3867630</v>
      </c>
      <c r="DM28" s="626"/>
      <c r="DN28" s="626"/>
      <c r="DO28" s="626"/>
      <c r="DP28" s="626"/>
      <c r="DQ28" s="626"/>
      <c r="DR28" s="626"/>
      <c r="DS28" s="626"/>
      <c r="DT28" s="626"/>
      <c r="DU28" s="626"/>
      <c r="DV28" s="627"/>
      <c r="DW28" s="630">
        <v>18.8</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7213760</v>
      </c>
      <c r="S29" s="626"/>
      <c r="T29" s="626"/>
      <c r="U29" s="626"/>
      <c r="V29" s="626"/>
      <c r="W29" s="626"/>
      <c r="X29" s="626"/>
      <c r="Y29" s="627"/>
      <c r="Z29" s="628">
        <v>16.399999999999999</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4856295</v>
      </c>
      <c r="CS29" s="657"/>
      <c r="CT29" s="657"/>
      <c r="CU29" s="657"/>
      <c r="CV29" s="657"/>
      <c r="CW29" s="657"/>
      <c r="CX29" s="657"/>
      <c r="CY29" s="658"/>
      <c r="CZ29" s="659">
        <v>11.3</v>
      </c>
      <c r="DA29" s="660"/>
      <c r="DB29" s="660"/>
      <c r="DC29" s="661"/>
      <c r="DD29" s="634">
        <v>4443531</v>
      </c>
      <c r="DE29" s="657"/>
      <c r="DF29" s="657"/>
      <c r="DG29" s="657"/>
      <c r="DH29" s="657"/>
      <c r="DI29" s="657"/>
      <c r="DJ29" s="657"/>
      <c r="DK29" s="658"/>
      <c r="DL29" s="634">
        <v>3867616</v>
      </c>
      <c r="DM29" s="657"/>
      <c r="DN29" s="657"/>
      <c r="DO29" s="657"/>
      <c r="DP29" s="657"/>
      <c r="DQ29" s="657"/>
      <c r="DR29" s="657"/>
      <c r="DS29" s="657"/>
      <c r="DT29" s="657"/>
      <c r="DU29" s="657"/>
      <c r="DV29" s="658"/>
      <c r="DW29" s="630">
        <v>18.8</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4497689</v>
      </c>
      <c r="S30" s="626"/>
      <c r="T30" s="626"/>
      <c r="U30" s="626"/>
      <c r="V30" s="626"/>
      <c r="W30" s="626"/>
      <c r="X30" s="626"/>
      <c r="Y30" s="627"/>
      <c r="Z30" s="628">
        <v>10.199999999999999</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99.1</v>
      </c>
      <c r="BH30" s="684"/>
      <c r="BI30" s="684"/>
      <c r="BJ30" s="684"/>
      <c r="BK30" s="684"/>
      <c r="BL30" s="684"/>
      <c r="BM30" s="620">
        <v>97</v>
      </c>
      <c r="BN30" s="684"/>
      <c r="BO30" s="684"/>
      <c r="BP30" s="684"/>
      <c r="BQ30" s="685"/>
      <c r="BR30" s="683">
        <v>99.1</v>
      </c>
      <c r="BS30" s="684"/>
      <c r="BT30" s="684"/>
      <c r="BU30" s="684"/>
      <c r="BV30" s="684"/>
      <c r="BW30" s="684"/>
      <c r="BX30" s="620">
        <v>96.8</v>
      </c>
      <c r="BY30" s="684"/>
      <c r="BZ30" s="684"/>
      <c r="CA30" s="684"/>
      <c r="CB30" s="685"/>
      <c r="CD30" s="688"/>
      <c r="CE30" s="689"/>
      <c r="CF30" s="639" t="s">
        <v>293</v>
      </c>
      <c r="CG30" s="640"/>
      <c r="CH30" s="640"/>
      <c r="CI30" s="640"/>
      <c r="CJ30" s="640"/>
      <c r="CK30" s="640"/>
      <c r="CL30" s="640"/>
      <c r="CM30" s="640"/>
      <c r="CN30" s="640"/>
      <c r="CO30" s="640"/>
      <c r="CP30" s="640"/>
      <c r="CQ30" s="641"/>
      <c r="CR30" s="625">
        <v>4612214</v>
      </c>
      <c r="CS30" s="626"/>
      <c r="CT30" s="626"/>
      <c r="CU30" s="626"/>
      <c r="CV30" s="626"/>
      <c r="CW30" s="626"/>
      <c r="CX30" s="626"/>
      <c r="CY30" s="627"/>
      <c r="CZ30" s="659">
        <v>10.8</v>
      </c>
      <c r="DA30" s="660"/>
      <c r="DB30" s="660"/>
      <c r="DC30" s="661"/>
      <c r="DD30" s="634">
        <v>4204939</v>
      </c>
      <c r="DE30" s="626"/>
      <c r="DF30" s="626"/>
      <c r="DG30" s="626"/>
      <c r="DH30" s="626"/>
      <c r="DI30" s="626"/>
      <c r="DJ30" s="626"/>
      <c r="DK30" s="627"/>
      <c r="DL30" s="634">
        <v>3629024</v>
      </c>
      <c r="DM30" s="626"/>
      <c r="DN30" s="626"/>
      <c r="DO30" s="626"/>
      <c r="DP30" s="626"/>
      <c r="DQ30" s="626"/>
      <c r="DR30" s="626"/>
      <c r="DS30" s="626"/>
      <c r="DT30" s="626"/>
      <c r="DU30" s="626"/>
      <c r="DV30" s="627"/>
      <c r="DW30" s="630">
        <v>17.600000000000001</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1128431</v>
      </c>
      <c r="S31" s="626"/>
      <c r="T31" s="626"/>
      <c r="U31" s="626"/>
      <c r="V31" s="626"/>
      <c r="W31" s="626"/>
      <c r="X31" s="626"/>
      <c r="Y31" s="627"/>
      <c r="Z31" s="628">
        <v>2.6</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99.2</v>
      </c>
      <c r="BH31" s="657"/>
      <c r="BI31" s="657"/>
      <c r="BJ31" s="657"/>
      <c r="BK31" s="657"/>
      <c r="BL31" s="657"/>
      <c r="BM31" s="631">
        <v>97.4</v>
      </c>
      <c r="BN31" s="681"/>
      <c r="BO31" s="681"/>
      <c r="BP31" s="681"/>
      <c r="BQ31" s="682"/>
      <c r="BR31" s="680">
        <v>99.2</v>
      </c>
      <c r="BS31" s="657"/>
      <c r="BT31" s="657"/>
      <c r="BU31" s="657"/>
      <c r="BV31" s="657"/>
      <c r="BW31" s="657"/>
      <c r="BX31" s="631">
        <v>97.3</v>
      </c>
      <c r="BY31" s="681"/>
      <c r="BZ31" s="681"/>
      <c r="CA31" s="681"/>
      <c r="CB31" s="682"/>
      <c r="CD31" s="688"/>
      <c r="CE31" s="689"/>
      <c r="CF31" s="639" t="s">
        <v>297</v>
      </c>
      <c r="CG31" s="640"/>
      <c r="CH31" s="640"/>
      <c r="CI31" s="640"/>
      <c r="CJ31" s="640"/>
      <c r="CK31" s="640"/>
      <c r="CL31" s="640"/>
      <c r="CM31" s="640"/>
      <c r="CN31" s="640"/>
      <c r="CO31" s="640"/>
      <c r="CP31" s="640"/>
      <c r="CQ31" s="641"/>
      <c r="CR31" s="625">
        <v>244081</v>
      </c>
      <c r="CS31" s="657"/>
      <c r="CT31" s="657"/>
      <c r="CU31" s="657"/>
      <c r="CV31" s="657"/>
      <c r="CW31" s="657"/>
      <c r="CX31" s="657"/>
      <c r="CY31" s="658"/>
      <c r="CZ31" s="659">
        <v>0.6</v>
      </c>
      <c r="DA31" s="660"/>
      <c r="DB31" s="660"/>
      <c r="DC31" s="661"/>
      <c r="DD31" s="634">
        <v>238592</v>
      </c>
      <c r="DE31" s="657"/>
      <c r="DF31" s="657"/>
      <c r="DG31" s="657"/>
      <c r="DH31" s="657"/>
      <c r="DI31" s="657"/>
      <c r="DJ31" s="657"/>
      <c r="DK31" s="658"/>
      <c r="DL31" s="634">
        <v>238592</v>
      </c>
      <c r="DM31" s="657"/>
      <c r="DN31" s="657"/>
      <c r="DO31" s="657"/>
      <c r="DP31" s="657"/>
      <c r="DQ31" s="657"/>
      <c r="DR31" s="657"/>
      <c r="DS31" s="657"/>
      <c r="DT31" s="657"/>
      <c r="DU31" s="657"/>
      <c r="DV31" s="658"/>
      <c r="DW31" s="630">
        <v>1.2</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929673</v>
      </c>
      <c r="S32" s="626"/>
      <c r="T32" s="626"/>
      <c r="U32" s="626"/>
      <c r="V32" s="626"/>
      <c r="W32" s="626"/>
      <c r="X32" s="626"/>
      <c r="Y32" s="627"/>
      <c r="Z32" s="628">
        <v>2.1</v>
      </c>
      <c r="AA32" s="628"/>
      <c r="AB32" s="628"/>
      <c r="AC32" s="628"/>
      <c r="AD32" s="629">
        <v>17524</v>
      </c>
      <c r="AE32" s="629"/>
      <c r="AF32" s="629"/>
      <c r="AG32" s="629"/>
      <c r="AH32" s="629"/>
      <c r="AI32" s="629"/>
      <c r="AJ32" s="629"/>
      <c r="AK32" s="629"/>
      <c r="AL32" s="630">
        <v>0.1</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98.9</v>
      </c>
      <c r="BH32" s="693"/>
      <c r="BI32" s="693"/>
      <c r="BJ32" s="693"/>
      <c r="BK32" s="693"/>
      <c r="BL32" s="693"/>
      <c r="BM32" s="694">
        <v>96.3</v>
      </c>
      <c r="BN32" s="693"/>
      <c r="BO32" s="693"/>
      <c r="BP32" s="693"/>
      <c r="BQ32" s="695"/>
      <c r="BR32" s="692">
        <v>99</v>
      </c>
      <c r="BS32" s="693"/>
      <c r="BT32" s="693"/>
      <c r="BU32" s="693"/>
      <c r="BV32" s="693"/>
      <c r="BW32" s="693"/>
      <c r="BX32" s="694">
        <v>95.9</v>
      </c>
      <c r="BY32" s="693"/>
      <c r="BZ32" s="693"/>
      <c r="CA32" s="693"/>
      <c r="CB32" s="695"/>
      <c r="CD32" s="690"/>
      <c r="CE32" s="691"/>
      <c r="CF32" s="639" t="s">
        <v>300</v>
      </c>
      <c r="CG32" s="640"/>
      <c r="CH32" s="640"/>
      <c r="CI32" s="640"/>
      <c r="CJ32" s="640"/>
      <c r="CK32" s="640"/>
      <c r="CL32" s="640"/>
      <c r="CM32" s="640"/>
      <c r="CN32" s="640"/>
      <c r="CO32" s="640"/>
      <c r="CP32" s="640"/>
      <c r="CQ32" s="641"/>
      <c r="CR32" s="625">
        <v>14</v>
      </c>
      <c r="CS32" s="626"/>
      <c r="CT32" s="626"/>
      <c r="CU32" s="626"/>
      <c r="CV32" s="626"/>
      <c r="CW32" s="626"/>
      <c r="CX32" s="626"/>
      <c r="CY32" s="627"/>
      <c r="CZ32" s="659">
        <v>0</v>
      </c>
      <c r="DA32" s="660"/>
      <c r="DB32" s="660"/>
      <c r="DC32" s="661"/>
      <c r="DD32" s="634">
        <v>14</v>
      </c>
      <c r="DE32" s="626"/>
      <c r="DF32" s="626"/>
      <c r="DG32" s="626"/>
      <c r="DH32" s="626"/>
      <c r="DI32" s="626"/>
      <c r="DJ32" s="626"/>
      <c r="DK32" s="627"/>
      <c r="DL32" s="634">
        <v>14</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3012800</v>
      </c>
      <c r="S33" s="626"/>
      <c r="T33" s="626"/>
      <c r="U33" s="626"/>
      <c r="V33" s="626"/>
      <c r="W33" s="626"/>
      <c r="X33" s="626"/>
      <c r="Y33" s="627"/>
      <c r="Z33" s="628">
        <v>6.8</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24320054</v>
      </c>
      <c r="CS33" s="657"/>
      <c r="CT33" s="657"/>
      <c r="CU33" s="657"/>
      <c r="CV33" s="657"/>
      <c r="CW33" s="657"/>
      <c r="CX33" s="657"/>
      <c r="CY33" s="658"/>
      <c r="CZ33" s="659">
        <v>56.7</v>
      </c>
      <c r="DA33" s="660"/>
      <c r="DB33" s="660"/>
      <c r="DC33" s="661"/>
      <c r="DD33" s="634">
        <v>11416297</v>
      </c>
      <c r="DE33" s="657"/>
      <c r="DF33" s="657"/>
      <c r="DG33" s="657"/>
      <c r="DH33" s="657"/>
      <c r="DI33" s="657"/>
      <c r="DJ33" s="657"/>
      <c r="DK33" s="658"/>
      <c r="DL33" s="634">
        <v>8869172</v>
      </c>
      <c r="DM33" s="657"/>
      <c r="DN33" s="657"/>
      <c r="DO33" s="657"/>
      <c r="DP33" s="657"/>
      <c r="DQ33" s="657"/>
      <c r="DR33" s="657"/>
      <c r="DS33" s="657"/>
      <c r="DT33" s="657"/>
      <c r="DU33" s="657"/>
      <c r="DV33" s="658"/>
      <c r="DW33" s="630">
        <v>43</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4249397</v>
      </c>
      <c r="CS34" s="626"/>
      <c r="CT34" s="626"/>
      <c r="CU34" s="626"/>
      <c r="CV34" s="626"/>
      <c r="CW34" s="626"/>
      <c r="CX34" s="626"/>
      <c r="CY34" s="627"/>
      <c r="CZ34" s="659">
        <v>9.9</v>
      </c>
      <c r="DA34" s="660"/>
      <c r="DB34" s="660"/>
      <c r="DC34" s="661"/>
      <c r="DD34" s="634">
        <v>2969130</v>
      </c>
      <c r="DE34" s="626"/>
      <c r="DF34" s="626"/>
      <c r="DG34" s="626"/>
      <c r="DH34" s="626"/>
      <c r="DI34" s="626"/>
      <c r="DJ34" s="626"/>
      <c r="DK34" s="627"/>
      <c r="DL34" s="634">
        <v>2303164</v>
      </c>
      <c r="DM34" s="626"/>
      <c r="DN34" s="626"/>
      <c r="DO34" s="626"/>
      <c r="DP34" s="626"/>
      <c r="DQ34" s="626"/>
      <c r="DR34" s="626"/>
      <c r="DS34" s="626"/>
      <c r="DT34" s="626"/>
      <c r="DU34" s="626"/>
      <c r="DV34" s="627"/>
      <c r="DW34" s="630">
        <v>11.2</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1090000</v>
      </c>
      <c r="S35" s="626"/>
      <c r="T35" s="626"/>
      <c r="U35" s="626"/>
      <c r="V35" s="626"/>
      <c r="W35" s="626"/>
      <c r="X35" s="626"/>
      <c r="Y35" s="627"/>
      <c r="Z35" s="628">
        <v>2.5</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3980872</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t="s">
        <v>211</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234303</v>
      </c>
      <c r="CS35" s="657"/>
      <c r="CT35" s="657"/>
      <c r="CU35" s="657"/>
      <c r="CV35" s="657"/>
      <c r="CW35" s="657"/>
      <c r="CX35" s="657"/>
      <c r="CY35" s="658"/>
      <c r="CZ35" s="659">
        <v>0.5</v>
      </c>
      <c r="DA35" s="660"/>
      <c r="DB35" s="660"/>
      <c r="DC35" s="661"/>
      <c r="DD35" s="634">
        <v>226303</v>
      </c>
      <c r="DE35" s="657"/>
      <c r="DF35" s="657"/>
      <c r="DG35" s="657"/>
      <c r="DH35" s="657"/>
      <c r="DI35" s="657"/>
      <c r="DJ35" s="657"/>
      <c r="DK35" s="658"/>
      <c r="DL35" s="634">
        <v>207394</v>
      </c>
      <c r="DM35" s="657"/>
      <c r="DN35" s="657"/>
      <c r="DO35" s="657"/>
      <c r="DP35" s="657"/>
      <c r="DQ35" s="657"/>
      <c r="DR35" s="657"/>
      <c r="DS35" s="657"/>
      <c r="DT35" s="657"/>
      <c r="DU35" s="657"/>
      <c r="DV35" s="658"/>
      <c r="DW35" s="630">
        <v>1</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43983074</v>
      </c>
      <c r="S36" s="698"/>
      <c r="T36" s="698"/>
      <c r="U36" s="698"/>
      <c r="V36" s="698"/>
      <c r="W36" s="698"/>
      <c r="X36" s="698"/>
      <c r="Y36" s="699"/>
      <c r="Z36" s="700">
        <v>100</v>
      </c>
      <c r="AA36" s="700"/>
      <c r="AB36" s="700"/>
      <c r="AC36" s="700"/>
      <c r="AD36" s="701">
        <v>19516875</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1427102</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-33466</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8690197</v>
      </c>
      <c r="CS36" s="626"/>
      <c r="CT36" s="626"/>
      <c r="CU36" s="626"/>
      <c r="CV36" s="626"/>
      <c r="CW36" s="626"/>
      <c r="CX36" s="626"/>
      <c r="CY36" s="627"/>
      <c r="CZ36" s="659">
        <v>20.3</v>
      </c>
      <c r="DA36" s="660"/>
      <c r="DB36" s="660"/>
      <c r="DC36" s="661"/>
      <c r="DD36" s="634">
        <v>5258754</v>
      </c>
      <c r="DE36" s="626"/>
      <c r="DF36" s="626"/>
      <c r="DG36" s="626"/>
      <c r="DH36" s="626"/>
      <c r="DI36" s="626"/>
      <c r="DJ36" s="626"/>
      <c r="DK36" s="627"/>
      <c r="DL36" s="634">
        <v>4528114</v>
      </c>
      <c r="DM36" s="626"/>
      <c r="DN36" s="626"/>
      <c r="DO36" s="626"/>
      <c r="DP36" s="626"/>
      <c r="DQ36" s="626"/>
      <c r="DR36" s="626"/>
      <c r="DS36" s="626"/>
      <c r="DT36" s="626"/>
      <c r="DU36" s="626"/>
      <c r="DV36" s="627"/>
      <c r="DW36" s="630">
        <v>22</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195942</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9546</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2824774</v>
      </c>
      <c r="CS37" s="657"/>
      <c r="CT37" s="657"/>
      <c r="CU37" s="657"/>
      <c r="CV37" s="657"/>
      <c r="CW37" s="657"/>
      <c r="CX37" s="657"/>
      <c r="CY37" s="658"/>
      <c r="CZ37" s="659">
        <v>6.6</v>
      </c>
      <c r="DA37" s="660"/>
      <c r="DB37" s="660"/>
      <c r="DC37" s="661"/>
      <c r="DD37" s="634">
        <v>2614220</v>
      </c>
      <c r="DE37" s="657"/>
      <c r="DF37" s="657"/>
      <c r="DG37" s="657"/>
      <c r="DH37" s="657"/>
      <c r="DI37" s="657"/>
      <c r="DJ37" s="657"/>
      <c r="DK37" s="658"/>
      <c r="DL37" s="634">
        <v>2545433</v>
      </c>
      <c r="DM37" s="657"/>
      <c r="DN37" s="657"/>
      <c r="DO37" s="657"/>
      <c r="DP37" s="657"/>
      <c r="DQ37" s="657"/>
      <c r="DR37" s="657"/>
      <c r="DS37" s="657"/>
      <c r="DT37" s="657"/>
      <c r="DU37" s="657"/>
      <c r="DV37" s="658"/>
      <c r="DW37" s="630">
        <v>12.4</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105742</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15650</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2357828</v>
      </c>
      <c r="CS38" s="626"/>
      <c r="CT38" s="626"/>
      <c r="CU38" s="626"/>
      <c r="CV38" s="626"/>
      <c r="CW38" s="626"/>
      <c r="CX38" s="626"/>
      <c r="CY38" s="627"/>
      <c r="CZ38" s="659">
        <v>5.5</v>
      </c>
      <c r="DA38" s="660"/>
      <c r="DB38" s="660"/>
      <c r="DC38" s="661"/>
      <c r="DD38" s="634">
        <v>1961671</v>
      </c>
      <c r="DE38" s="626"/>
      <c r="DF38" s="626"/>
      <c r="DG38" s="626"/>
      <c r="DH38" s="626"/>
      <c r="DI38" s="626"/>
      <c r="DJ38" s="626"/>
      <c r="DK38" s="627"/>
      <c r="DL38" s="634">
        <v>1830500</v>
      </c>
      <c r="DM38" s="626"/>
      <c r="DN38" s="626"/>
      <c r="DO38" s="626"/>
      <c r="DP38" s="626"/>
      <c r="DQ38" s="626"/>
      <c r="DR38" s="626"/>
      <c r="DS38" s="626"/>
      <c r="DT38" s="626"/>
      <c r="DU38" s="626"/>
      <c r="DV38" s="627"/>
      <c r="DW38" s="630">
        <v>8.9</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v>3750</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88</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8080613</v>
      </c>
      <c r="CS39" s="657"/>
      <c r="CT39" s="657"/>
      <c r="CU39" s="657"/>
      <c r="CV39" s="657"/>
      <c r="CW39" s="657"/>
      <c r="CX39" s="657"/>
      <c r="CY39" s="658"/>
      <c r="CZ39" s="659">
        <v>18.8</v>
      </c>
      <c r="DA39" s="660"/>
      <c r="DB39" s="660"/>
      <c r="DC39" s="661"/>
      <c r="DD39" s="634">
        <v>800439</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524819</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95</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707716</v>
      </c>
      <c r="CS40" s="626"/>
      <c r="CT40" s="626"/>
      <c r="CU40" s="626"/>
      <c r="CV40" s="626"/>
      <c r="CW40" s="626"/>
      <c r="CX40" s="626"/>
      <c r="CY40" s="627"/>
      <c r="CZ40" s="659">
        <v>1.7</v>
      </c>
      <c r="DA40" s="660"/>
      <c r="DB40" s="660"/>
      <c r="DC40" s="661"/>
      <c r="DD40" s="634">
        <v>200000</v>
      </c>
      <c r="DE40" s="626"/>
      <c r="DF40" s="626"/>
      <c r="DG40" s="626"/>
      <c r="DH40" s="626"/>
      <c r="DI40" s="626"/>
      <c r="DJ40" s="626"/>
      <c r="DK40" s="627"/>
      <c r="DL40" s="634" t="s">
        <v>325</v>
      </c>
      <c r="DM40" s="626"/>
      <c r="DN40" s="626"/>
      <c r="DO40" s="626"/>
      <c r="DP40" s="626"/>
      <c r="DQ40" s="626"/>
      <c r="DR40" s="626"/>
      <c r="DS40" s="626"/>
      <c r="DT40" s="626"/>
      <c r="DU40" s="626"/>
      <c r="DV40" s="627"/>
      <c r="DW40" s="630" t="s">
        <v>325</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1723517</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282</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4082395</v>
      </c>
      <c r="CS42" s="626"/>
      <c r="CT42" s="626"/>
      <c r="CU42" s="626"/>
      <c r="CV42" s="626"/>
      <c r="CW42" s="626"/>
      <c r="CX42" s="626"/>
      <c r="CY42" s="627"/>
      <c r="CZ42" s="659">
        <v>9.5</v>
      </c>
      <c r="DA42" s="708"/>
      <c r="DB42" s="708"/>
      <c r="DC42" s="709"/>
      <c r="DD42" s="634">
        <v>871673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85810</v>
      </c>
      <c r="CS43" s="657"/>
      <c r="CT43" s="657"/>
      <c r="CU43" s="657"/>
      <c r="CV43" s="657"/>
      <c r="CW43" s="657"/>
      <c r="CX43" s="657"/>
      <c r="CY43" s="658"/>
      <c r="CZ43" s="659">
        <v>0.2</v>
      </c>
      <c r="DA43" s="660"/>
      <c r="DB43" s="660"/>
      <c r="DC43" s="661"/>
      <c r="DD43" s="634">
        <v>85810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4075159</v>
      </c>
      <c r="CS44" s="626"/>
      <c r="CT44" s="626"/>
      <c r="CU44" s="626"/>
      <c r="CV44" s="626"/>
      <c r="CW44" s="626"/>
      <c r="CX44" s="626"/>
      <c r="CY44" s="627"/>
      <c r="CZ44" s="659">
        <v>9.5</v>
      </c>
      <c r="DA44" s="708"/>
      <c r="DB44" s="708"/>
      <c r="DC44" s="709"/>
      <c r="DD44" s="634">
        <v>866955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2124405</v>
      </c>
      <c r="CS45" s="657"/>
      <c r="CT45" s="657"/>
      <c r="CU45" s="657"/>
      <c r="CV45" s="657"/>
      <c r="CW45" s="657"/>
      <c r="CX45" s="657"/>
      <c r="CY45" s="658"/>
      <c r="CZ45" s="659">
        <v>5</v>
      </c>
      <c r="DA45" s="660"/>
      <c r="DB45" s="660"/>
      <c r="DC45" s="661"/>
      <c r="DD45" s="634">
        <v>101932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1534038</v>
      </c>
      <c r="CS46" s="626"/>
      <c r="CT46" s="626"/>
      <c r="CU46" s="626"/>
      <c r="CV46" s="626"/>
      <c r="CW46" s="626"/>
      <c r="CX46" s="626"/>
      <c r="CY46" s="627"/>
      <c r="CZ46" s="659">
        <v>3.6</v>
      </c>
      <c r="DA46" s="708"/>
      <c r="DB46" s="708"/>
      <c r="DC46" s="709"/>
      <c r="DD46" s="634">
        <v>685599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7236</v>
      </c>
      <c r="CS47" s="657"/>
      <c r="CT47" s="657"/>
      <c r="CU47" s="657"/>
      <c r="CV47" s="657"/>
      <c r="CW47" s="657"/>
      <c r="CX47" s="657"/>
      <c r="CY47" s="658"/>
      <c r="CZ47" s="659">
        <v>0</v>
      </c>
      <c r="DA47" s="660"/>
      <c r="DB47" s="660"/>
      <c r="DC47" s="661"/>
      <c r="DD47" s="634">
        <v>4718</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42884064</v>
      </c>
      <c r="CS49" s="693"/>
      <c r="CT49" s="693"/>
      <c r="CU49" s="693"/>
      <c r="CV49" s="693"/>
      <c r="CW49" s="693"/>
      <c r="CX49" s="693"/>
      <c r="CY49" s="720"/>
      <c r="CZ49" s="721">
        <v>100</v>
      </c>
      <c r="DA49" s="722"/>
      <c r="DB49" s="722"/>
      <c r="DC49" s="723"/>
      <c r="DD49" s="724">
        <v>22608153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43989</v>
      </c>
      <c r="R7" s="755"/>
      <c r="S7" s="755"/>
      <c r="T7" s="755"/>
      <c r="U7" s="755"/>
      <c r="V7" s="755">
        <v>42890</v>
      </c>
      <c r="W7" s="755"/>
      <c r="X7" s="755"/>
      <c r="Y7" s="755"/>
      <c r="Z7" s="755"/>
      <c r="AA7" s="755">
        <v>1099</v>
      </c>
      <c r="AB7" s="755"/>
      <c r="AC7" s="755"/>
      <c r="AD7" s="755"/>
      <c r="AE7" s="756"/>
      <c r="AF7" s="757">
        <v>1030</v>
      </c>
      <c r="AG7" s="758"/>
      <c r="AH7" s="758"/>
      <c r="AI7" s="758"/>
      <c r="AJ7" s="759"/>
      <c r="AK7" s="794">
        <v>4498</v>
      </c>
      <c r="AL7" s="795"/>
      <c r="AM7" s="795"/>
      <c r="AN7" s="795"/>
      <c r="AO7" s="795"/>
      <c r="AP7" s="795">
        <v>32003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88" t="s">
        <v>540</v>
      </c>
      <c r="BT7" s="789"/>
      <c r="BU7" s="789"/>
      <c r="BV7" s="789"/>
      <c r="BW7" s="789"/>
      <c r="BX7" s="789"/>
      <c r="BY7" s="789"/>
      <c r="BZ7" s="789"/>
      <c r="CA7" s="789"/>
      <c r="CB7" s="789"/>
      <c r="CC7" s="789"/>
      <c r="CD7" s="789"/>
      <c r="CE7" s="789"/>
      <c r="CF7" s="789"/>
      <c r="CG7" s="790"/>
      <c r="CH7" s="791">
        <v>0</v>
      </c>
      <c r="CI7" s="792"/>
      <c r="CJ7" s="792"/>
      <c r="CK7" s="792"/>
      <c r="CL7" s="793"/>
      <c r="CM7" s="791">
        <v>65</v>
      </c>
      <c r="CN7" s="792"/>
      <c r="CO7" s="792"/>
      <c r="CP7" s="792"/>
      <c r="CQ7" s="793"/>
      <c r="CR7" s="791">
        <v>30</v>
      </c>
      <c r="CS7" s="792"/>
      <c r="CT7" s="792"/>
      <c r="CU7" s="792"/>
      <c r="CV7" s="793"/>
      <c r="CW7" s="791" t="s">
        <v>542</v>
      </c>
      <c r="CX7" s="792"/>
      <c r="CY7" s="792"/>
      <c r="CZ7" s="792"/>
      <c r="DA7" s="793"/>
      <c r="DB7" s="791" t="s">
        <v>543</v>
      </c>
      <c r="DC7" s="792"/>
      <c r="DD7" s="792"/>
      <c r="DE7" s="792"/>
      <c r="DF7" s="793"/>
      <c r="DG7" s="791" t="s">
        <v>543</v>
      </c>
      <c r="DH7" s="792"/>
      <c r="DI7" s="792"/>
      <c r="DJ7" s="792"/>
      <c r="DK7" s="793"/>
      <c r="DL7" s="791" t="s">
        <v>543</v>
      </c>
      <c r="DM7" s="792"/>
      <c r="DN7" s="792"/>
      <c r="DO7" s="792"/>
      <c r="DP7" s="793"/>
      <c r="DQ7" s="791" t="s">
        <v>543</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541</v>
      </c>
      <c r="BT8" s="789"/>
      <c r="BU8" s="789"/>
      <c r="BV8" s="789"/>
      <c r="BW8" s="789"/>
      <c r="BX8" s="789"/>
      <c r="BY8" s="789"/>
      <c r="BZ8" s="789"/>
      <c r="CA8" s="789"/>
      <c r="CB8" s="789"/>
      <c r="CC8" s="789"/>
      <c r="CD8" s="789"/>
      <c r="CE8" s="789"/>
      <c r="CF8" s="789"/>
      <c r="CG8" s="790"/>
      <c r="CH8" s="798">
        <v>-4</v>
      </c>
      <c r="CI8" s="799"/>
      <c r="CJ8" s="799"/>
      <c r="CK8" s="799"/>
      <c r="CL8" s="800"/>
      <c r="CM8" s="798">
        <v>39</v>
      </c>
      <c r="CN8" s="799"/>
      <c r="CO8" s="799"/>
      <c r="CP8" s="799"/>
      <c r="CQ8" s="800"/>
      <c r="CR8" s="798">
        <v>24</v>
      </c>
      <c r="CS8" s="799"/>
      <c r="CT8" s="799"/>
      <c r="CU8" s="799"/>
      <c r="CV8" s="800"/>
      <c r="CW8" s="798" t="s">
        <v>543</v>
      </c>
      <c r="CX8" s="799"/>
      <c r="CY8" s="799"/>
      <c r="CZ8" s="799"/>
      <c r="DA8" s="800"/>
      <c r="DB8" s="798" t="s">
        <v>543</v>
      </c>
      <c r="DC8" s="799"/>
      <c r="DD8" s="799"/>
      <c r="DE8" s="799"/>
      <c r="DF8" s="800"/>
      <c r="DG8" s="798" t="s">
        <v>543</v>
      </c>
      <c r="DH8" s="799"/>
      <c r="DI8" s="799"/>
      <c r="DJ8" s="799"/>
      <c r="DK8" s="800"/>
      <c r="DL8" s="798" t="s">
        <v>543</v>
      </c>
      <c r="DM8" s="799"/>
      <c r="DN8" s="799"/>
      <c r="DO8" s="799"/>
      <c r="DP8" s="800"/>
      <c r="DQ8" s="798" t="s">
        <v>543</v>
      </c>
      <c r="DR8" s="799"/>
      <c r="DS8" s="799"/>
      <c r="DT8" s="799"/>
      <c r="DU8" s="800"/>
      <c r="DV8" s="801"/>
      <c r="DW8" s="802"/>
      <c r="DX8" s="802"/>
      <c r="DY8" s="802"/>
      <c r="DZ8" s="803"/>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798"/>
      <c r="CI9" s="799"/>
      <c r="CJ9" s="799"/>
      <c r="CK9" s="799"/>
      <c r="CL9" s="800"/>
      <c r="CM9" s="798"/>
      <c r="CN9" s="799"/>
      <c r="CO9" s="799"/>
      <c r="CP9" s="799"/>
      <c r="CQ9" s="800"/>
      <c r="CR9" s="798"/>
      <c r="CS9" s="799"/>
      <c r="CT9" s="799"/>
      <c r="CU9" s="799"/>
      <c r="CV9" s="800"/>
      <c r="CW9" s="798"/>
      <c r="CX9" s="799"/>
      <c r="CY9" s="799"/>
      <c r="CZ9" s="799"/>
      <c r="DA9" s="800"/>
      <c r="DB9" s="798"/>
      <c r="DC9" s="799"/>
      <c r="DD9" s="799"/>
      <c r="DE9" s="799"/>
      <c r="DF9" s="800"/>
      <c r="DG9" s="798"/>
      <c r="DH9" s="799"/>
      <c r="DI9" s="799"/>
      <c r="DJ9" s="799"/>
      <c r="DK9" s="800"/>
      <c r="DL9" s="798"/>
      <c r="DM9" s="799"/>
      <c r="DN9" s="799"/>
      <c r="DO9" s="799"/>
      <c r="DP9" s="800"/>
      <c r="DQ9" s="798"/>
      <c r="DR9" s="799"/>
      <c r="DS9" s="799"/>
      <c r="DT9" s="799"/>
      <c r="DU9" s="800"/>
      <c r="DV9" s="801"/>
      <c r="DW9" s="802"/>
      <c r="DX9" s="802"/>
      <c r="DY9" s="802"/>
      <c r="DZ9" s="803"/>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798"/>
      <c r="CI10" s="799"/>
      <c r="CJ10" s="799"/>
      <c r="CK10" s="799"/>
      <c r="CL10" s="800"/>
      <c r="CM10" s="798"/>
      <c r="CN10" s="799"/>
      <c r="CO10" s="799"/>
      <c r="CP10" s="799"/>
      <c r="CQ10" s="800"/>
      <c r="CR10" s="798"/>
      <c r="CS10" s="799"/>
      <c r="CT10" s="799"/>
      <c r="CU10" s="799"/>
      <c r="CV10" s="800"/>
      <c r="CW10" s="798"/>
      <c r="CX10" s="799"/>
      <c r="CY10" s="799"/>
      <c r="CZ10" s="799"/>
      <c r="DA10" s="800"/>
      <c r="DB10" s="798"/>
      <c r="DC10" s="799"/>
      <c r="DD10" s="799"/>
      <c r="DE10" s="799"/>
      <c r="DF10" s="800"/>
      <c r="DG10" s="798"/>
      <c r="DH10" s="799"/>
      <c r="DI10" s="799"/>
      <c r="DJ10" s="799"/>
      <c r="DK10" s="800"/>
      <c r="DL10" s="798"/>
      <c r="DM10" s="799"/>
      <c r="DN10" s="799"/>
      <c r="DO10" s="799"/>
      <c r="DP10" s="800"/>
      <c r="DQ10" s="798"/>
      <c r="DR10" s="799"/>
      <c r="DS10" s="799"/>
      <c r="DT10" s="799"/>
      <c r="DU10" s="800"/>
      <c r="DV10" s="801"/>
      <c r="DW10" s="802"/>
      <c r="DX10" s="802"/>
      <c r="DY10" s="802"/>
      <c r="DZ10" s="803"/>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798"/>
      <c r="CI11" s="799"/>
      <c r="CJ11" s="799"/>
      <c r="CK11" s="799"/>
      <c r="CL11" s="800"/>
      <c r="CM11" s="798"/>
      <c r="CN11" s="799"/>
      <c r="CO11" s="799"/>
      <c r="CP11" s="799"/>
      <c r="CQ11" s="800"/>
      <c r="CR11" s="798"/>
      <c r="CS11" s="799"/>
      <c r="CT11" s="799"/>
      <c r="CU11" s="799"/>
      <c r="CV11" s="800"/>
      <c r="CW11" s="798"/>
      <c r="CX11" s="799"/>
      <c r="CY11" s="799"/>
      <c r="CZ11" s="799"/>
      <c r="DA11" s="800"/>
      <c r="DB11" s="798"/>
      <c r="DC11" s="799"/>
      <c r="DD11" s="799"/>
      <c r="DE11" s="799"/>
      <c r="DF11" s="800"/>
      <c r="DG11" s="798"/>
      <c r="DH11" s="799"/>
      <c r="DI11" s="799"/>
      <c r="DJ11" s="799"/>
      <c r="DK11" s="800"/>
      <c r="DL11" s="798"/>
      <c r="DM11" s="799"/>
      <c r="DN11" s="799"/>
      <c r="DO11" s="799"/>
      <c r="DP11" s="800"/>
      <c r="DQ11" s="798"/>
      <c r="DR11" s="799"/>
      <c r="DS11" s="799"/>
      <c r="DT11" s="799"/>
      <c r="DU11" s="800"/>
      <c r="DV11" s="801"/>
      <c r="DW11" s="802"/>
      <c r="DX11" s="802"/>
      <c r="DY11" s="802"/>
      <c r="DZ11" s="803"/>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798"/>
      <c r="CI12" s="799"/>
      <c r="CJ12" s="799"/>
      <c r="CK12" s="799"/>
      <c r="CL12" s="800"/>
      <c r="CM12" s="798"/>
      <c r="CN12" s="799"/>
      <c r="CO12" s="799"/>
      <c r="CP12" s="799"/>
      <c r="CQ12" s="800"/>
      <c r="CR12" s="798"/>
      <c r="CS12" s="799"/>
      <c r="CT12" s="799"/>
      <c r="CU12" s="799"/>
      <c r="CV12" s="800"/>
      <c r="CW12" s="798"/>
      <c r="CX12" s="799"/>
      <c r="CY12" s="799"/>
      <c r="CZ12" s="799"/>
      <c r="DA12" s="800"/>
      <c r="DB12" s="798"/>
      <c r="DC12" s="799"/>
      <c r="DD12" s="799"/>
      <c r="DE12" s="799"/>
      <c r="DF12" s="800"/>
      <c r="DG12" s="798"/>
      <c r="DH12" s="799"/>
      <c r="DI12" s="799"/>
      <c r="DJ12" s="799"/>
      <c r="DK12" s="800"/>
      <c r="DL12" s="798"/>
      <c r="DM12" s="799"/>
      <c r="DN12" s="799"/>
      <c r="DO12" s="799"/>
      <c r="DP12" s="800"/>
      <c r="DQ12" s="798"/>
      <c r="DR12" s="799"/>
      <c r="DS12" s="799"/>
      <c r="DT12" s="799"/>
      <c r="DU12" s="800"/>
      <c r="DV12" s="801"/>
      <c r="DW12" s="802"/>
      <c r="DX12" s="802"/>
      <c r="DY12" s="802"/>
      <c r="DZ12" s="803"/>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798"/>
      <c r="CI13" s="799"/>
      <c r="CJ13" s="799"/>
      <c r="CK13" s="799"/>
      <c r="CL13" s="800"/>
      <c r="CM13" s="798"/>
      <c r="CN13" s="799"/>
      <c r="CO13" s="799"/>
      <c r="CP13" s="799"/>
      <c r="CQ13" s="800"/>
      <c r="CR13" s="798"/>
      <c r="CS13" s="799"/>
      <c r="CT13" s="799"/>
      <c r="CU13" s="799"/>
      <c r="CV13" s="800"/>
      <c r="CW13" s="798"/>
      <c r="CX13" s="799"/>
      <c r="CY13" s="799"/>
      <c r="CZ13" s="799"/>
      <c r="DA13" s="800"/>
      <c r="DB13" s="798"/>
      <c r="DC13" s="799"/>
      <c r="DD13" s="799"/>
      <c r="DE13" s="799"/>
      <c r="DF13" s="800"/>
      <c r="DG13" s="798"/>
      <c r="DH13" s="799"/>
      <c r="DI13" s="799"/>
      <c r="DJ13" s="799"/>
      <c r="DK13" s="800"/>
      <c r="DL13" s="798"/>
      <c r="DM13" s="799"/>
      <c r="DN13" s="799"/>
      <c r="DO13" s="799"/>
      <c r="DP13" s="800"/>
      <c r="DQ13" s="798"/>
      <c r="DR13" s="799"/>
      <c r="DS13" s="799"/>
      <c r="DT13" s="799"/>
      <c r="DU13" s="800"/>
      <c r="DV13" s="801"/>
      <c r="DW13" s="802"/>
      <c r="DX13" s="802"/>
      <c r="DY13" s="802"/>
      <c r="DZ13" s="803"/>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798"/>
      <c r="CI14" s="799"/>
      <c r="CJ14" s="799"/>
      <c r="CK14" s="799"/>
      <c r="CL14" s="800"/>
      <c r="CM14" s="798"/>
      <c r="CN14" s="799"/>
      <c r="CO14" s="799"/>
      <c r="CP14" s="799"/>
      <c r="CQ14" s="800"/>
      <c r="CR14" s="798"/>
      <c r="CS14" s="799"/>
      <c r="CT14" s="799"/>
      <c r="CU14" s="799"/>
      <c r="CV14" s="800"/>
      <c r="CW14" s="798"/>
      <c r="CX14" s="799"/>
      <c r="CY14" s="799"/>
      <c r="CZ14" s="799"/>
      <c r="DA14" s="800"/>
      <c r="DB14" s="798"/>
      <c r="DC14" s="799"/>
      <c r="DD14" s="799"/>
      <c r="DE14" s="799"/>
      <c r="DF14" s="800"/>
      <c r="DG14" s="798"/>
      <c r="DH14" s="799"/>
      <c r="DI14" s="799"/>
      <c r="DJ14" s="799"/>
      <c r="DK14" s="800"/>
      <c r="DL14" s="798"/>
      <c r="DM14" s="799"/>
      <c r="DN14" s="799"/>
      <c r="DO14" s="799"/>
      <c r="DP14" s="800"/>
      <c r="DQ14" s="798"/>
      <c r="DR14" s="799"/>
      <c r="DS14" s="799"/>
      <c r="DT14" s="799"/>
      <c r="DU14" s="800"/>
      <c r="DV14" s="801"/>
      <c r="DW14" s="802"/>
      <c r="DX14" s="802"/>
      <c r="DY14" s="802"/>
      <c r="DZ14" s="803"/>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798"/>
      <c r="CI15" s="799"/>
      <c r="CJ15" s="799"/>
      <c r="CK15" s="799"/>
      <c r="CL15" s="800"/>
      <c r="CM15" s="798"/>
      <c r="CN15" s="799"/>
      <c r="CO15" s="799"/>
      <c r="CP15" s="799"/>
      <c r="CQ15" s="800"/>
      <c r="CR15" s="798"/>
      <c r="CS15" s="799"/>
      <c r="CT15" s="799"/>
      <c r="CU15" s="799"/>
      <c r="CV15" s="800"/>
      <c r="CW15" s="798"/>
      <c r="CX15" s="799"/>
      <c r="CY15" s="799"/>
      <c r="CZ15" s="799"/>
      <c r="DA15" s="800"/>
      <c r="DB15" s="798"/>
      <c r="DC15" s="799"/>
      <c r="DD15" s="799"/>
      <c r="DE15" s="799"/>
      <c r="DF15" s="800"/>
      <c r="DG15" s="798"/>
      <c r="DH15" s="799"/>
      <c r="DI15" s="799"/>
      <c r="DJ15" s="799"/>
      <c r="DK15" s="800"/>
      <c r="DL15" s="798"/>
      <c r="DM15" s="799"/>
      <c r="DN15" s="799"/>
      <c r="DO15" s="799"/>
      <c r="DP15" s="800"/>
      <c r="DQ15" s="798"/>
      <c r="DR15" s="799"/>
      <c r="DS15" s="799"/>
      <c r="DT15" s="799"/>
      <c r="DU15" s="800"/>
      <c r="DV15" s="801"/>
      <c r="DW15" s="802"/>
      <c r="DX15" s="802"/>
      <c r="DY15" s="802"/>
      <c r="DZ15" s="803"/>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798"/>
      <c r="CI16" s="799"/>
      <c r="CJ16" s="799"/>
      <c r="CK16" s="799"/>
      <c r="CL16" s="800"/>
      <c r="CM16" s="798"/>
      <c r="CN16" s="799"/>
      <c r="CO16" s="799"/>
      <c r="CP16" s="799"/>
      <c r="CQ16" s="800"/>
      <c r="CR16" s="798"/>
      <c r="CS16" s="799"/>
      <c r="CT16" s="799"/>
      <c r="CU16" s="799"/>
      <c r="CV16" s="800"/>
      <c r="CW16" s="798"/>
      <c r="CX16" s="799"/>
      <c r="CY16" s="799"/>
      <c r="CZ16" s="799"/>
      <c r="DA16" s="800"/>
      <c r="DB16" s="798"/>
      <c r="DC16" s="799"/>
      <c r="DD16" s="799"/>
      <c r="DE16" s="799"/>
      <c r="DF16" s="800"/>
      <c r="DG16" s="798"/>
      <c r="DH16" s="799"/>
      <c r="DI16" s="799"/>
      <c r="DJ16" s="799"/>
      <c r="DK16" s="800"/>
      <c r="DL16" s="798"/>
      <c r="DM16" s="799"/>
      <c r="DN16" s="799"/>
      <c r="DO16" s="799"/>
      <c r="DP16" s="800"/>
      <c r="DQ16" s="798"/>
      <c r="DR16" s="799"/>
      <c r="DS16" s="799"/>
      <c r="DT16" s="799"/>
      <c r="DU16" s="800"/>
      <c r="DV16" s="801"/>
      <c r="DW16" s="802"/>
      <c r="DX16" s="802"/>
      <c r="DY16" s="802"/>
      <c r="DZ16" s="803"/>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798"/>
      <c r="CI17" s="799"/>
      <c r="CJ17" s="799"/>
      <c r="CK17" s="799"/>
      <c r="CL17" s="800"/>
      <c r="CM17" s="798"/>
      <c r="CN17" s="799"/>
      <c r="CO17" s="799"/>
      <c r="CP17" s="799"/>
      <c r="CQ17" s="800"/>
      <c r="CR17" s="798"/>
      <c r="CS17" s="799"/>
      <c r="CT17" s="799"/>
      <c r="CU17" s="799"/>
      <c r="CV17" s="800"/>
      <c r="CW17" s="798"/>
      <c r="CX17" s="799"/>
      <c r="CY17" s="799"/>
      <c r="CZ17" s="799"/>
      <c r="DA17" s="800"/>
      <c r="DB17" s="798"/>
      <c r="DC17" s="799"/>
      <c r="DD17" s="799"/>
      <c r="DE17" s="799"/>
      <c r="DF17" s="800"/>
      <c r="DG17" s="798"/>
      <c r="DH17" s="799"/>
      <c r="DI17" s="799"/>
      <c r="DJ17" s="799"/>
      <c r="DK17" s="800"/>
      <c r="DL17" s="798"/>
      <c r="DM17" s="799"/>
      <c r="DN17" s="799"/>
      <c r="DO17" s="799"/>
      <c r="DP17" s="800"/>
      <c r="DQ17" s="798"/>
      <c r="DR17" s="799"/>
      <c r="DS17" s="799"/>
      <c r="DT17" s="799"/>
      <c r="DU17" s="800"/>
      <c r="DV17" s="801"/>
      <c r="DW17" s="802"/>
      <c r="DX17" s="802"/>
      <c r="DY17" s="802"/>
      <c r="DZ17" s="803"/>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798"/>
      <c r="CI18" s="799"/>
      <c r="CJ18" s="799"/>
      <c r="CK18" s="799"/>
      <c r="CL18" s="800"/>
      <c r="CM18" s="798"/>
      <c r="CN18" s="799"/>
      <c r="CO18" s="799"/>
      <c r="CP18" s="799"/>
      <c r="CQ18" s="800"/>
      <c r="CR18" s="798"/>
      <c r="CS18" s="799"/>
      <c r="CT18" s="799"/>
      <c r="CU18" s="799"/>
      <c r="CV18" s="800"/>
      <c r="CW18" s="798"/>
      <c r="CX18" s="799"/>
      <c r="CY18" s="799"/>
      <c r="CZ18" s="799"/>
      <c r="DA18" s="800"/>
      <c r="DB18" s="798"/>
      <c r="DC18" s="799"/>
      <c r="DD18" s="799"/>
      <c r="DE18" s="799"/>
      <c r="DF18" s="800"/>
      <c r="DG18" s="798"/>
      <c r="DH18" s="799"/>
      <c r="DI18" s="799"/>
      <c r="DJ18" s="799"/>
      <c r="DK18" s="800"/>
      <c r="DL18" s="798"/>
      <c r="DM18" s="799"/>
      <c r="DN18" s="799"/>
      <c r="DO18" s="799"/>
      <c r="DP18" s="800"/>
      <c r="DQ18" s="798"/>
      <c r="DR18" s="799"/>
      <c r="DS18" s="799"/>
      <c r="DT18" s="799"/>
      <c r="DU18" s="800"/>
      <c r="DV18" s="801"/>
      <c r="DW18" s="802"/>
      <c r="DX18" s="802"/>
      <c r="DY18" s="802"/>
      <c r="DZ18" s="803"/>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798"/>
      <c r="CI19" s="799"/>
      <c r="CJ19" s="799"/>
      <c r="CK19" s="799"/>
      <c r="CL19" s="800"/>
      <c r="CM19" s="798"/>
      <c r="CN19" s="799"/>
      <c r="CO19" s="799"/>
      <c r="CP19" s="799"/>
      <c r="CQ19" s="800"/>
      <c r="CR19" s="798"/>
      <c r="CS19" s="799"/>
      <c r="CT19" s="799"/>
      <c r="CU19" s="799"/>
      <c r="CV19" s="800"/>
      <c r="CW19" s="798"/>
      <c r="CX19" s="799"/>
      <c r="CY19" s="799"/>
      <c r="CZ19" s="799"/>
      <c r="DA19" s="800"/>
      <c r="DB19" s="798"/>
      <c r="DC19" s="799"/>
      <c r="DD19" s="799"/>
      <c r="DE19" s="799"/>
      <c r="DF19" s="800"/>
      <c r="DG19" s="798"/>
      <c r="DH19" s="799"/>
      <c r="DI19" s="799"/>
      <c r="DJ19" s="799"/>
      <c r="DK19" s="800"/>
      <c r="DL19" s="798"/>
      <c r="DM19" s="799"/>
      <c r="DN19" s="799"/>
      <c r="DO19" s="799"/>
      <c r="DP19" s="800"/>
      <c r="DQ19" s="798"/>
      <c r="DR19" s="799"/>
      <c r="DS19" s="799"/>
      <c r="DT19" s="799"/>
      <c r="DU19" s="800"/>
      <c r="DV19" s="801"/>
      <c r="DW19" s="802"/>
      <c r="DX19" s="802"/>
      <c r="DY19" s="802"/>
      <c r="DZ19" s="803"/>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798"/>
      <c r="CI20" s="799"/>
      <c r="CJ20" s="799"/>
      <c r="CK20" s="799"/>
      <c r="CL20" s="800"/>
      <c r="CM20" s="798"/>
      <c r="CN20" s="799"/>
      <c r="CO20" s="799"/>
      <c r="CP20" s="799"/>
      <c r="CQ20" s="800"/>
      <c r="CR20" s="798"/>
      <c r="CS20" s="799"/>
      <c r="CT20" s="799"/>
      <c r="CU20" s="799"/>
      <c r="CV20" s="800"/>
      <c r="CW20" s="798"/>
      <c r="CX20" s="799"/>
      <c r="CY20" s="799"/>
      <c r="CZ20" s="799"/>
      <c r="DA20" s="800"/>
      <c r="DB20" s="798"/>
      <c r="DC20" s="799"/>
      <c r="DD20" s="799"/>
      <c r="DE20" s="799"/>
      <c r="DF20" s="800"/>
      <c r="DG20" s="798"/>
      <c r="DH20" s="799"/>
      <c r="DI20" s="799"/>
      <c r="DJ20" s="799"/>
      <c r="DK20" s="800"/>
      <c r="DL20" s="798"/>
      <c r="DM20" s="799"/>
      <c r="DN20" s="799"/>
      <c r="DO20" s="799"/>
      <c r="DP20" s="800"/>
      <c r="DQ20" s="798"/>
      <c r="DR20" s="799"/>
      <c r="DS20" s="799"/>
      <c r="DT20" s="799"/>
      <c r="DU20" s="800"/>
      <c r="DV20" s="801"/>
      <c r="DW20" s="802"/>
      <c r="DX20" s="802"/>
      <c r="DY20" s="802"/>
      <c r="DZ20" s="803"/>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798"/>
      <c r="CI21" s="799"/>
      <c r="CJ21" s="799"/>
      <c r="CK21" s="799"/>
      <c r="CL21" s="800"/>
      <c r="CM21" s="798"/>
      <c r="CN21" s="799"/>
      <c r="CO21" s="799"/>
      <c r="CP21" s="799"/>
      <c r="CQ21" s="800"/>
      <c r="CR21" s="798"/>
      <c r="CS21" s="799"/>
      <c r="CT21" s="799"/>
      <c r="CU21" s="799"/>
      <c r="CV21" s="800"/>
      <c r="CW21" s="798"/>
      <c r="CX21" s="799"/>
      <c r="CY21" s="799"/>
      <c r="CZ21" s="799"/>
      <c r="DA21" s="800"/>
      <c r="DB21" s="798"/>
      <c r="DC21" s="799"/>
      <c r="DD21" s="799"/>
      <c r="DE21" s="799"/>
      <c r="DF21" s="800"/>
      <c r="DG21" s="798"/>
      <c r="DH21" s="799"/>
      <c r="DI21" s="799"/>
      <c r="DJ21" s="799"/>
      <c r="DK21" s="800"/>
      <c r="DL21" s="798"/>
      <c r="DM21" s="799"/>
      <c r="DN21" s="799"/>
      <c r="DO21" s="799"/>
      <c r="DP21" s="800"/>
      <c r="DQ21" s="798"/>
      <c r="DR21" s="799"/>
      <c r="DS21" s="799"/>
      <c r="DT21" s="799"/>
      <c r="DU21" s="800"/>
      <c r="DV21" s="801"/>
      <c r="DW21" s="802"/>
      <c r="DX21" s="802"/>
      <c r="DY21" s="802"/>
      <c r="DZ21" s="803"/>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4"/>
      <c r="R22" s="805"/>
      <c r="S22" s="805"/>
      <c r="T22" s="805"/>
      <c r="U22" s="805"/>
      <c r="V22" s="805"/>
      <c r="W22" s="805"/>
      <c r="X22" s="805"/>
      <c r="Y22" s="805"/>
      <c r="Z22" s="805"/>
      <c r="AA22" s="805"/>
      <c r="AB22" s="805"/>
      <c r="AC22" s="805"/>
      <c r="AD22" s="805"/>
      <c r="AE22" s="806"/>
      <c r="AF22" s="781"/>
      <c r="AG22" s="782"/>
      <c r="AH22" s="782"/>
      <c r="AI22" s="782"/>
      <c r="AJ22" s="783"/>
      <c r="AK22" s="819"/>
      <c r="AL22" s="820"/>
      <c r="AM22" s="820"/>
      <c r="AN22" s="820"/>
      <c r="AO22" s="820"/>
      <c r="AP22" s="820"/>
      <c r="AQ22" s="820"/>
      <c r="AR22" s="820"/>
      <c r="AS22" s="820"/>
      <c r="AT22" s="820"/>
      <c r="AU22" s="821"/>
      <c r="AV22" s="821"/>
      <c r="AW22" s="821"/>
      <c r="AX22" s="821"/>
      <c r="AY22" s="822"/>
      <c r="AZ22" s="823" t="s">
        <v>367</v>
      </c>
      <c r="BA22" s="823"/>
      <c r="BB22" s="823"/>
      <c r="BC22" s="823"/>
      <c r="BD22" s="824"/>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798"/>
      <c r="CI22" s="799"/>
      <c r="CJ22" s="799"/>
      <c r="CK22" s="799"/>
      <c r="CL22" s="800"/>
      <c r="CM22" s="798"/>
      <c r="CN22" s="799"/>
      <c r="CO22" s="799"/>
      <c r="CP22" s="799"/>
      <c r="CQ22" s="800"/>
      <c r="CR22" s="798"/>
      <c r="CS22" s="799"/>
      <c r="CT22" s="799"/>
      <c r="CU22" s="799"/>
      <c r="CV22" s="800"/>
      <c r="CW22" s="798"/>
      <c r="CX22" s="799"/>
      <c r="CY22" s="799"/>
      <c r="CZ22" s="799"/>
      <c r="DA22" s="800"/>
      <c r="DB22" s="798"/>
      <c r="DC22" s="799"/>
      <c r="DD22" s="799"/>
      <c r="DE22" s="799"/>
      <c r="DF22" s="800"/>
      <c r="DG22" s="798"/>
      <c r="DH22" s="799"/>
      <c r="DI22" s="799"/>
      <c r="DJ22" s="799"/>
      <c r="DK22" s="800"/>
      <c r="DL22" s="798"/>
      <c r="DM22" s="799"/>
      <c r="DN22" s="799"/>
      <c r="DO22" s="799"/>
      <c r="DP22" s="800"/>
      <c r="DQ22" s="798"/>
      <c r="DR22" s="799"/>
      <c r="DS22" s="799"/>
      <c r="DT22" s="799"/>
      <c r="DU22" s="800"/>
      <c r="DV22" s="801"/>
      <c r="DW22" s="802"/>
      <c r="DX22" s="802"/>
      <c r="DY22" s="802"/>
      <c r="DZ22" s="803"/>
      <c r="EA22" s="207"/>
    </row>
    <row r="23" spans="1:131" s="208" customFormat="1" ht="26.25" customHeight="1" thickBot="1" x14ac:dyDescent="0.2">
      <c r="A23" s="217" t="s">
        <v>368</v>
      </c>
      <c r="B23" s="807" t="s">
        <v>369</v>
      </c>
      <c r="C23" s="808"/>
      <c r="D23" s="808"/>
      <c r="E23" s="808"/>
      <c r="F23" s="808"/>
      <c r="G23" s="808"/>
      <c r="H23" s="808"/>
      <c r="I23" s="808"/>
      <c r="J23" s="808"/>
      <c r="K23" s="808"/>
      <c r="L23" s="808"/>
      <c r="M23" s="808"/>
      <c r="N23" s="808"/>
      <c r="O23" s="808"/>
      <c r="P23" s="809"/>
      <c r="Q23" s="810">
        <v>43989</v>
      </c>
      <c r="R23" s="811"/>
      <c r="S23" s="811"/>
      <c r="T23" s="811"/>
      <c r="U23" s="811"/>
      <c r="V23" s="811">
        <v>42890</v>
      </c>
      <c r="W23" s="811"/>
      <c r="X23" s="811"/>
      <c r="Y23" s="811"/>
      <c r="Z23" s="811"/>
      <c r="AA23" s="811">
        <v>1099</v>
      </c>
      <c r="AB23" s="811"/>
      <c r="AC23" s="811"/>
      <c r="AD23" s="811"/>
      <c r="AE23" s="812"/>
      <c r="AF23" s="813">
        <v>1030</v>
      </c>
      <c r="AG23" s="811"/>
      <c r="AH23" s="811"/>
      <c r="AI23" s="811"/>
      <c r="AJ23" s="814"/>
      <c r="AK23" s="815"/>
      <c r="AL23" s="816"/>
      <c r="AM23" s="816"/>
      <c r="AN23" s="816"/>
      <c r="AO23" s="816"/>
      <c r="AP23" s="811">
        <v>32003</v>
      </c>
      <c r="AQ23" s="811"/>
      <c r="AR23" s="811"/>
      <c r="AS23" s="811"/>
      <c r="AT23" s="811"/>
      <c r="AU23" s="817"/>
      <c r="AV23" s="817"/>
      <c r="AW23" s="817"/>
      <c r="AX23" s="817"/>
      <c r="AY23" s="818"/>
      <c r="AZ23" s="826" t="s">
        <v>112</v>
      </c>
      <c r="BA23" s="827"/>
      <c r="BB23" s="827"/>
      <c r="BC23" s="827"/>
      <c r="BD23" s="828"/>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798"/>
      <c r="CI23" s="799"/>
      <c r="CJ23" s="799"/>
      <c r="CK23" s="799"/>
      <c r="CL23" s="800"/>
      <c r="CM23" s="798"/>
      <c r="CN23" s="799"/>
      <c r="CO23" s="799"/>
      <c r="CP23" s="799"/>
      <c r="CQ23" s="800"/>
      <c r="CR23" s="798"/>
      <c r="CS23" s="799"/>
      <c r="CT23" s="799"/>
      <c r="CU23" s="799"/>
      <c r="CV23" s="800"/>
      <c r="CW23" s="798"/>
      <c r="CX23" s="799"/>
      <c r="CY23" s="799"/>
      <c r="CZ23" s="799"/>
      <c r="DA23" s="800"/>
      <c r="DB23" s="798"/>
      <c r="DC23" s="799"/>
      <c r="DD23" s="799"/>
      <c r="DE23" s="799"/>
      <c r="DF23" s="800"/>
      <c r="DG23" s="798"/>
      <c r="DH23" s="799"/>
      <c r="DI23" s="799"/>
      <c r="DJ23" s="799"/>
      <c r="DK23" s="800"/>
      <c r="DL23" s="798"/>
      <c r="DM23" s="799"/>
      <c r="DN23" s="799"/>
      <c r="DO23" s="799"/>
      <c r="DP23" s="800"/>
      <c r="DQ23" s="798"/>
      <c r="DR23" s="799"/>
      <c r="DS23" s="799"/>
      <c r="DT23" s="799"/>
      <c r="DU23" s="800"/>
      <c r="DV23" s="801"/>
      <c r="DW23" s="802"/>
      <c r="DX23" s="802"/>
      <c r="DY23" s="802"/>
      <c r="DZ23" s="803"/>
      <c r="EA23" s="207"/>
    </row>
    <row r="24" spans="1:131" s="208" customFormat="1" ht="26.25" customHeight="1" x14ac:dyDescent="0.15">
      <c r="A24" s="825" t="s">
        <v>370</v>
      </c>
      <c r="B24" s="825"/>
      <c r="C24" s="825"/>
      <c r="D24" s="825"/>
      <c r="E24" s="825"/>
      <c r="F24" s="825"/>
      <c r="G24" s="825"/>
      <c r="H24" s="825"/>
      <c r="I24" s="825"/>
      <c r="J24" s="825"/>
      <c r="K24" s="825"/>
      <c r="L24" s="825"/>
      <c r="M24" s="825"/>
      <c r="N24" s="825"/>
      <c r="O24" s="825"/>
      <c r="P24" s="825"/>
      <c r="Q24" s="825"/>
      <c r="R24" s="825"/>
      <c r="S24" s="825"/>
      <c r="T24" s="825"/>
      <c r="U24" s="825"/>
      <c r="V24" s="825"/>
      <c r="W24" s="825"/>
      <c r="X24" s="825"/>
      <c r="Y24" s="825"/>
      <c r="Z24" s="825"/>
      <c r="AA24" s="825"/>
      <c r="AB24" s="825"/>
      <c r="AC24" s="825"/>
      <c r="AD24" s="825"/>
      <c r="AE24" s="825"/>
      <c r="AF24" s="825"/>
      <c r="AG24" s="825"/>
      <c r="AH24" s="825"/>
      <c r="AI24" s="825"/>
      <c r="AJ24" s="825"/>
      <c r="AK24" s="825"/>
      <c r="AL24" s="825"/>
      <c r="AM24" s="825"/>
      <c r="AN24" s="825"/>
      <c r="AO24" s="825"/>
      <c r="AP24" s="825"/>
      <c r="AQ24" s="825"/>
      <c r="AR24" s="825"/>
      <c r="AS24" s="825"/>
      <c r="AT24" s="825"/>
      <c r="AU24" s="825"/>
      <c r="AV24" s="825"/>
      <c r="AW24" s="825"/>
      <c r="AX24" s="825"/>
      <c r="AY24" s="825"/>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798"/>
      <c r="CI24" s="799"/>
      <c r="CJ24" s="799"/>
      <c r="CK24" s="799"/>
      <c r="CL24" s="800"/>
      <c r="CM24" s="798"/>
      <c r="CN24" s="799"/>
      <c r="CO24" s="799"/>
      <c r="CP24" s="799"/>
      <c r="CQ24" s="800"/>
      <c r="CR24" s="798"/>
      <c r="CS24" s="799"/>
      <c r="CT24" s="799"/>
      <c r="CU24" s="799"/>
      <c r="CV24" s="800"/>
      <c r="CW24" s="798"/>
      <c r="CX24" s="799"/>
      <c r="CY24" s="799"/>
      <c r="CZ24" s="799"/>
      <c r="DA24" s="800"/>
      <c r="DB24" s="798"/>
      <c r="DC24" s="799"/>
      <c r="DD24" s="799"/>
      <c r="DE24" s="799"/>
      <c r="DF24" s="800"/>
      <c r="DG24" s="798"/>
      <c r="DH24" s="799"/>
      <c r="DI24" s="799"/>
      <c r="DJ24" s="799"/>
      <c r="DK24" s="800"/>
      <c r="DL24" s="798"/>
      <c r="DM24" s="799"/>
      <c r="DN24" s="799"/>
      <c r="DO24" s="799"/>
      <c r="DP24" s="800"/>
      <c r="DQ24" s="798"/>
      <c r="DR24" s="799"/>
      <c r="DS24" s="799"/>
      <c r="DT24" s="799"/>
      <c r="DU24" s="800"/>
      <c r="DV24" s="801"/>
      <c r="DW24" s="802"/>
      <c r="DX24" s="802"/>
      <c r="DY24" s="802"/>
      <c r="DZ24" s="803"/>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798"/>
      <c r="CI25" s="799"/>
      <c r="CJ25" s="799"/>
      <c r="CK25" s="799"/>
      <c r="CL25" s="800"/>
      <c r="CM25" s="798"/>
      <c r="CN25" s="799"/>
      <c r="CO25" s="799"/>
      <c r="CP25" s="799"/>
      <c r="CQ25" s="800"/>
      <c r="CR25" s="798"/>
      <c r="CS25" s="799"/>
      <c r="CT25" s="799"/>
      <c r="CU25" s="799"/>
      <c r="CV25" s="800"/>
      <c r="CW25" s="798"/>
      <c r="CX25" s="799"/>
      <c r="CY25" s="799"/>
      <c r="CZ25" s="799"/>
      <c r="DA25" s="800"/>
      <c r="DB25" s="798"/>
      <c r="DC25" s="799"/>
      <c r="DD25" s="799"/>
      <c r="DE25" s="799"/>
      <c r="DF25" s="800"/>
      <c r="DG25" s="798"/>
      <c r="DH25" s="799"/>
      <c r="DI25" s="799"/>
      <c r="DJ25" s="799"/>
      <c r="DK25" s="800"/>
      <c r="DL25" s="798"/>
      <c r="DM25" s="799"/>
      <c r="DN25" s="799"/>
      <c r="DO25" s="799"/>
      <c r="DP25" s="800"/>
      <c r="DQ25" s="798"/>
      <c r="DR25" s="799"/>
      <c r="DS25" s="799"/>
      <c r="DT25" s="799"/>
      <c r="DU25" s="800"/>
      <c r="DV25" s="801"/>
      <c r="DW25" s="802"/>
      <c r="DX25" s="802"/>
      <c r="DY25" s="802"/>
      <c r="DZ25" s="803"/>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29" t="s">
        <v>375</v>
      </c>
      <c r="AG26" s="830"/>
      <c r="AH26" s="830"/>
      <c r="AI26" s="830"/>
      <c r="AJ26" s="831"/>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798"/>
      <c r="CI26" s="799"/>
      <c r="CJ26" s="799"/>
      <c r="CK26" s="799"/>
      <c r="CL26" s="800"/>
      <c r="CM26" s="798"/>
      <c r="CN26" s="799"/>
      <c r="CO26" s="799"/>
      <c r="CP26" s="799"/>
      <c r="CQ26" s="800"/>
      <c r="CR26" s="798"/>
      <c r="CS26" s="799"/>
      <c r="CT26" s="799"/>
      <c r="CU26" s="799"/>
      <c r="CV26" s="800"/>
      <c r="CW26" s="798"/>
      <c r="CX26" s="799"/>
      <c r="CY26" s="799"/>
      <c r="CZ26" s="799"/>
      <c r="DA26" s="800"/>
      <c r="DB26" s="798"/>
      <c r="DC26" s="799"/>
      <c r="DD26" s="799"/>
      <c r="DE26" s="799"/>
      <c r="DF26" s="800"/>
      <c r="DG26" s="798"/>
      <c r="DH26" s="799"/>
      <c r="DI26" s="799"/>
      <c r="DJ26" s="799"/>
      <c r="DK26" s="800"/>
      <c r="DL26" s="798"/>
      <c r="DM26" s="799"/>
      <c r="DN26" s="799"/>
      <c r="DO26" s="799"/>
      <c r="DP26" s="800"/>
      <c r="DQ26" s="798"/>
      <c r="DR26" s="799"/>
      <c r="DS26" s="799"/>
      <c r="DT26" s="799"/>
      <c r="DU26" s="800"/>
      <c r="DV26" s="801"/>
      <c r="DW26" s="802"/>
      <c r="DX26" s="802"/>
      <c r="DY26" s="802"/>
      <c r="DZ26" s="803"/>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2"/>
      <c r="AG27" s="833"/>
      <c r="AH27" s="833"/>
      <c r="AI27" s="833"/>
      <c r="AJ27" s="834"/>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798"/>
      <c r="CI27" s="799"/>
      <c r="CJ27" s="799"/>
      <c r="CK27" s="799"/>
      <c r="CL27" s="800"/>
      <c r="CM27" s="798"/>
      <c r="CN27" s="799"/>
      <c r="CO27" s="799"/>
      <c r="CP27" s="799"/>
      <c r="CQ27" s="800"/>
      <c r="CR27" s="798"/>
      <c r="CS27" s="799"/>
      <c r="CT27" s="799"/>
      <c r="CU27" s="799"/>
      <c r="CV27" s="800"/>
      <c r="CW27" s="798"/>
      <c r="CX27" s="799"/>
      <c r="CY27" s="799"/>
      <c r="CZ27" s="799"/>
      <c r="DA27" s="800"/>
      <c r="DB27" s="798"/>
      <c r="DC27" s="799"/>
      <c r="DD27" s="799"/>
      <c r="DE27" s="799"/>
      <c r="DF27" s="800"/>
      <c r="DG27" s="798"/>
      <c r="DH27" s="799"/>
      <c r="DI27" s="799"/>
      <c r="DJ27" s="799"/>
      <c r="DK27" s="800"/>
      <c r="DL27" s="798"/>
      <c r="DM27" s="799"/>
      <c r="DN27" s="799"/>
      <c r="DO27" s="799"/>
      <c r="DP27" s="800"/>
      <c r="DQ27" s="798"/>
      <c r="DR27" s="799"/>
      <c r="DS27" s="799"/>
      <c r="DT27" s="799"/>
      <c r="DU27" s="800"/>
      <c r="DV27" s="801"/>
      <c r="DW27" s="802"/>
      <c r="DX27" s="802"/>
      <c r="DY27" s="802"/>
      <c r="DZ27" s="803"/>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39">
        <v>7484</v>
      </c>
      <c r="R28" s="840"/>
      <c r="S28" s="840"/>
      <c r="T28" s="840"/>
      <c r="U28" s="840"/>
      <c r="V28" s="840">
        <v>7484</v>
      </c>
      <c r="W28" s="840"/>
      <c r="X28" s="840"/>
      <c r="Y28" s="840"/>
      <c r="Z28" s="840"/>
      <c r="AA28" s="840" t="s">
        <v>536</v>
      </c>
      <c r="AB28" s="840"/>
      <c r="AC28" s="840"/>
      <c r="AD28" s="840"/>
      <c r="AE28" s="841"/>
      <c r="AF28" s="842" t="s">
        <v>112</v>
      </c>
      <c r="AG28" s="840"/>
      <c r="AH28" s="840"/>
      <c r="AI28" s="840"/>
      <c r="AJ28" s="843"/>
      <c r="AK28" s="844">
        <v>456</v>
      </c>
      <c r="AL28" s="835"/>
      <c r="AM28" s="835"/>
      <c r="AN28" s="835"/>
      <c r="AO28" s="835"/>
      <c r="AP28" s="835" t="s">
        <v>539</v>
      </c>
      <c r="AQ28" s="835"/>
      <c r="AR28" s="835"/>
      <c r="AS28" s="835"/>
      <c r="AT28" s="835"/>
      <c r="AU28" s="835" t="s">
        <v>536</v>
      </c>
      <c r="AV28" s="835"/>
      <c r="AW28" s="835"/>
      <c r="AX28" s="835"/>
      <c r="AY28" s="835"/>
      <c r="AZ28" s="836" t="s">
        <v>539</v>
      </c>
      <c r="BA28" s="836"/>
      <c r="BB28" s="836"/>
      <c r="BC28" s="836"/>
      <c r="BD28" s="836"/>
      <c r="BE28" s="837"/>
      <c r="BF28" s="837"/>
      <c r="BG28" s="837"/>
      <c r="BH28" s="837"/>
      <c r="BI28" s="838"/>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798"/>
      <c r="CI28" s="799"/>
      <c r="CJ28" s="799"/>
      <c r="CK28" s="799"/>
      <c r="CL28" s="800"/>
      <c r="CM28" s="798"/>
      <c r="CN28" s="799"/>
      <c r="CO28" s="799"/>
      <c r="CP28" s="799"/>
      <c r="CQ28" s="800"/>
      <c r="CR28" s="798"/>
      <c r="CS28" s="799"/>
      <c r="CT28" s="799"/>
      <c r="CU28" s="799"/>
      <c r="CV28" s="800"/>
      <c r="CW28" s="798"/>
      <c r="CX28" s="799"/>
      <c r="CY28" s="799"/>
      <c r="CZ28" s="799"/>
      <c r="DA28" s="800"/>
      <c r="DB28" s="798"/>
      <c r="DC28" s="799"/>
      <c r="DD28" s="799"/>
      <c r="DE28" s="799"/>
      <c r="DF28" s="800"/>
      <c r="DG28" s="798"/>
      <c r="DH28" s="799"/>
      <c r="DI28" s="799"/>
      <c r="DJ28" s="799"/>
      <c r="DK28" s="800"/>
      <c r="DL28" s="798"/>
      <c r="DM28" s="799"/>
      <c r="DN28" s="799"/>
      <c r="DO28" s="799"/>
      <c r="DP28" s="800"/>
      <c r="DQ28" s="798"/>
      <c r="DR28" s="799"/>
      <c r="DS28" s="799"/>
      <c r="DT28" s="799"/>
      <c r="DU28" s="800"/>
      <c r="DV28" s="801"/>
      <c r="DW28" s="802"/>
      <c r="DX28" s="802"/>
      <c r="DY28" s="802"/>
      <c r="DZ28" s="803"/>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200</v>
      </c>
      <c r="R29" s="779"/>
      <c r="S29" s="779"/>
      <c r="T29" s="779"/>
      <c r="U29" s="779"/>
      <c r="V29" s="779">
        <v>200</v>
      </c>
      <c r="W29" s="779"/>
      <c r="X29" s="779"/>
      <c r="Y29" s="779"/>
      <c r="Z29" s="779"/>
      <c r="AA29" s="779" t="s">
        <v>536</v>
      </c>
      <c r="AB29" s="779"/>
      <c r="AC29" s="779"/>
      <c r="AD29" s="779"/>
      <c r="AE29" s="780"/>
      <c r="AF29" s="781" t="s">
        <v>112</v>
      </c>
      <c r="AG29" s="782"/>
      <c r="AH29" s="782"/>
      <c r="AI29" s="782"/>
      <c r="AJ29" s="783"/>
      <c r="AK29" s="847">
        <v>69</v>
      </c>
      <c r="AL29" s="848"/>
      <c r="AM29" s="848"/>
      <c r="AN29" s="848"/>
      <c r="AO29" s="848"/>
      <c r="AP29" s="848">
        <v>76</v>
      </c>
      <c r="AQ29" s="848"/>
      <c r="AR29" s="848"/>
      <c r="AS29" s="848"/>
      <c r="AT29" s="848"/>
      <c r="AU29" s="848">
        <v>29</v>
      </c>
      <c r="AV29" s="848"/>
      <c r="AW29" s="848"/>
      <c r="AX29" s="848"/>
      <c r="AY29" s="848"/>
      <c r="AZ29" s="849" t="s">
        <v>536</v>
      </c>
      <c r="BA29" s="849"/>
      <c r="BB29" s="849"/>
      <c r="BC29" s="849"/>
      <c r="BD29" s="849"/>
      <c r="BE29" s="845"/>
      <c r="BF29" s="845"/>
      <c r="BG29" s="845"/>
      <c r="BH29" s="845"/>
      <c r="BI29" s="846"/>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798"/>
      <c r="CI29" s="799"/>
      <c r="CJ29" s="799"/>
      <c r="CK29" s="799"/>
      <c r="CL29" s="800"/>
      <c r="CM29" s="798"/>
      <c r="CN29" s="799"/>
      <c r="CO29" s="799"/>
      <c r="CP29" s="799"/>
      <c r="CQ29" s="800"/>
      <c r="CR29" s="798"/>
      <c r="CS29" s="799"/>
      <c r="CT29" s="799"/>
      <c r="CU29" s="799"/>
      <c r="CV29" s="800"/>
      <c r="CW29" s="798"/>
      <c r="CX29" s="799"/>
      <c r="CY29" s="799"/>
      <c r="CZ29" s="799"/>
      <c r="DA29" s="800"/>
      <c r="DB29" s="798"/>
      <c r="DC29" s="799"/>
      <c r="DD29" s="799"/>
      <c r="DE29" s="799"/>
      <c r="DF29" s="800"/>
      <c r="DG29" s="798"/>
      <c r="DH29" s="799"/>
      <c r="DI29" s="799"/>
      <c r="DJ29" s="799"/>
      <c r="DK29" s="800"/>
      <c r="DL29" s="798"/>
      <c r="DM29" s="799"/>
      <c r="DN29" s="799"/>
      <c r="DO29" s="799"/>
      <c r="DP29" s="800"/>
      <c r="DQ29" s="798"/>
      <c r="DR29" s="799"/>
      <c r="DS29" s="799"/>
      <c r="DT29" s="799"/>
      <c r="DU29" s="800"/>
      <c r="DV29" s="801"/>
      <c r="DW29" s="802"/>
      <c r="DX29" s="802"/>
      <c r="DY29" s="802"/>
      <c r="DZ29" s="803"/>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6101</v>
      </c>
      <c r="R30" s="779"/>
      <c r="S30" s="779"/>
      <c r="T30" s="779"/>
      <c r="U30" s="779"/>
      <c r="V30" s="779">
        <v>5949</v>
      </c>
      <c r="W30" s="779"/>
      <c r="X30" s="779"/>
      <c r="Y30" s="779"/>
      <c r="Z30" s="779"/>
      <c r="AA30" s="779">
        <v>152</v>
      </c>
      <c r="AB30" s="779"/>
      <c r="AC30" s="779"/>
      <c r="AD30" s="779"/>
      <c r="AE30" s="780"/>
      <c r="AF30" s="781">
        <v>152</v>
      </c>
      <c r="AG30" s="782"/>
      <c r="AH30" s="782"/>
      <c r="AI30" s="782"/>
      <c r="AJ30" s="783"/>
      <c r="AK30" s="847">
        <f>832+41</f>
        <v>873</v>
      </c>
      <c r="AL30" s="848"/>
      <c r="AM30" s="848"/>
      <c r="AN30" s="848"/>
      <c r="AO30" s="848"/>
      <c r="AP30" s="850" t="s">
        <v>536</v>
      </c>
      <c r="AQ30" s="851"/>
      <c r="AR30" s="851"/>
      <c r="AS30" s="851"/>
      <c r="AT30" s="847"/>
      <c r="AU30" s="850" t="s">
        <v>536</v>
      </c>
      <c r="AV30" s="851"/>
      <c r="AW30" s="851"/>
      <c r="AX30" s="851"/>
      <c r="AY30" s="847"/>
      <c r="AZ30" s="849" t="s">
        <v>539</v>
      </c>
      <c r="BA30" s="849"/>
      <c r="BB30" s="849"/>
      <c r="BC30" s="849"/>
      <c r="BD30" s="849"/>
      <c r="BE30" s="845"/>
      <c r="BF30" s="845"/>
      <c r="BG30" s="845"/>
      <c r="BH30" s="845"/>
      <c r="BI30" s="846"/>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798"/>
      <c r="CI30" s="799"/>
      <c r="CJ30" s="799"/>
      <c r="CK30" s="799"/>
      <c r="CL30" s="800"/>
      <c r="CM30" s="798"/>
      <c r="CN30" s="799"/>
      <c r="CO30" s="799"/>
      <c r="CP30" s="799"/>
      <c r="CQ30" s="800"/>
      <c r="CR30" s="798"/>
      <c r="CS30" s="799"/>
      <c r="CT30" s="799"/>
      <c r="CU30" s="799"/>
      <c r="CV30" s="800"/>
      <c r="CW30" s="798"/>
      <c r="CX30" s="799"/>
      <c r="CY30" s="799"/>
      <c r="CZ30" s="799"/>
      <c r="DA30" s="800"/>
      <c r="DB30" s="798"/>
      <c r="DC30" s="799"/>
      <c r="DD30" s="799"/>
      <c r="DE30" s="799"/>
      <c r="DF30" s="800"/>
      <c r="DG30" s="798"/>
      <c r="DH30" s="799"/>
      <c r="DI30" s="799"/>
      <c r="DJ30" s="799"/>
      <c r="DK30" s="800"/>
      <c r="DL30" s="798"/>
      <c r="DM30" s="799"/>
      <c r="DN30" s="799"/>
      <c r="DO30" s="799"/>
      <c r="DP30" s="800"/>
      <c r="DQ30" s="798"/>
      <c r="DR30" s="799"/>
      <c r="DS30" s="799"/>
      <c r="DT30" s="799"/>
      <c r="DU30" s="800"/>
      <c r="DV30" s="801"/>
      <c r="DW30" s="802"/>
      <c r="DX30" s="802"/>
      <c r="DY30" s="802"/>
      <c r="DZ30" s="803"/>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797</v>
      </c>
      <c r="R31" s="779"/>
      <c r="S31" s="779"/>
      <c r="T31" s="779"/>
      <c r="U31" s="779"/>
      <c r="V31" s="779">
        <v>787</v>
      </c>
      <c r="W31" s="779"/>
      <c r="X31" s="779"/>
      <c r="Y31" s="779"/>
      <c r="Z31" s="779"/>
      <c r="AA31" s="779">
        <v>10</v>
      </c>
      <c r="AB31" s="779"/>
      <c r="AC31" s="779"/>
      <c r="AD31" s="779"/>
      <c r="AE31" s="780"/>
      <c r="AF31" s="781">
        <v>10</v>
      </c>
      <c r="AG31" s="782"/>
      <c r="AH31" s="782"/>
      <c r="AI31" s="782"/>
      <c r="AJ31" s="783"/>
      <c r="AK31" s="847">
        <v>199</v>
      </c>
      <c r="AL31" s="848"/>
      <c r="AM31" s="848"/>
      <c r="AN31" s="848"/>
      <c r="AO31" s="848"/>
      <c r="AP31" s="850" t="s">
        <v>536</v>
      </c>
      <c r="AQ31" s="851"/>
      <c r="AR31" s="851"/>
      <c r="AS31" s="851"/>
      <c r="AT31" s="847"/>
      <c r="AU31" s="850" t="s">
        <v>536</v>
      </c>
      <c r="AV31" s="851"/>
      <c r="AW31" s="851"/>
      <c r="AX31" s="851"/>
      <c r="AY31" s="847"/>
      <c r="AZ31" s="849" t="s">
        <v>539</v>
      </c>
      <c r="BA31" s="849"/>
      <c r="BB31" s="849"/>
      <c r="BC31" s="849"/>
      <c r="BD31" s="849"/>
      <c r="BE31" s="845"/>
      <c r="BF31" s="845"/>
      <c r="BG31" s="845"/>
      <c r="BH31" s="845"/>
      <c r="BI31" s="846"/>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798"/>
      <c r="CI31" s="799"/>
      <c r="CJ31" s="799"/>
      <c r="CK31" s="799"/>
      <c r="CL31" s="800"/>
      <c r="CM31" s="798"/>
      <c r="CN31" s="799"/>
      <c r="CO31" s="799"/>
      <c r="CP31" s="799"/>
      <c r="CQ31" s="800"/>
      <c r="CR31" s="798"/>
      <c r="CS31" s="799"/>
      <c r="CT31" s="799"/>
      <c r="CU31" s="799"/>
      <c r="CV31" s="800"/>
      <c r="CW31" s="798"/>
      <c r="CX31" s="799"/>
      <c r="CY31" s="799"/>
      <c r="CZ31" s="799"/>
      <c r="DA31" s="800"/>
      <c r="DB31" s="798"/>
      <c r="DC31" s="799"/>
      <c r="DD31" s="799"/>
      <c r="DE31" s="799"/>
      <c r="DF31" s="800"/>
      <c r="DG31" s="798"/>
      <c r="DH31" s="799"/>
      <c r="DI31" s="799"/>
      <c r="DJ31" s="799"/>
      <c r="DK31" s="800"/>
      <c r="DL31" s="798"/>
      <c r="DM31" s="799"/>
      <c r="DN31" s="799"/>
      <c r="DO31" s="799"/>
      <c r="DP31" s="800"/>
      <c r="DQ31" s="798"/>
      <c r="DR31" s="799"/>
      <c r="DS31" s="799"/>
      <c r="DT31" s="799"/>
      <c r="DU31" s="800"/>
      <c r="DV31" s="801"/>
      <c r="DW31" s="802"/>
      <c r="DX31" s="802"/>
      <c r="DY31" s="802"/>
      <c r="DZ31" s="803"/>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22</v>
      </c>
      <c r="R32" s="779"/>
      <c r="S32" s="779"/>
      <c r="T32" s="779"/>
      <c r="U32" s="779"/>
      <c r="V32" s="779">
        <v>21</v>
      </c>
      <c r="W32" s="779"/>
      <c r="X32" s="779"/>
      <c r="Y32" s="779"/>
      <c r="Z32" s="779"/>
      <c r="AA32" s="779">
        <v>1</v>
      </c>
      <c r="AB32" s="779"/>
      <c r="AC32" s="779"/>
      <c r="AD32" s="779"/>
      <c r="AE32" s="780"/>
      <c r="AF32" s="781">
        <v>1</v>
      </c>
      <c r="AG32" s="782"/>
      <c r="AH32" s="782"/>
      <c r="AI32" s="782"/>
      <c r="AJ32" s="783"/>
      <c r="AK32" s="850" t="s">
        <v>536</v>
      </c>
      <c r="AL32" s="851"/>
      <c r="AM32" s="851"/>
      <c r="AN32" s="851"/>
      <c r="AO32" s="847"/>
      <c r="AP32" s="850" t="s">
        <v>536</v>
      </c>
      <c r="AQ32" s="851"/>
      <c r="AR32" s="851"/>
      <c r="AS32" s="851"/>
      <c r="AT32" s="847"/>
      <c r="AU32" s="850" t="s">
        <v>536</v>
      </c>
      <c r="AV32" s="851"/>
      <c r="AW32" s="851"/>
      <c r="AX32" s="851"/>
      <c r="AY32" s="847"/>
      <c r="AZ32" s="849" t="s">
        <v>539</v>
      </c>
      <c r="BA32" s="849"/>
      <c r="BB32" s="849"/>
      <c r="BC32" s="849"/>
      <c r="BD32" s="849"/>
      <c r="BE32" s="845"/>
      <c r="BF32" s="845"/>
      <c r="BG32" s="845"/>
      <c r="BH32" s="845"/>
      <c r="BI32" s="846"/>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798"/>
      <c r="CI32" s="799"/>
      <c r="CJ32" s="799"/>
      <c r="CK32" s="799"/>
      <c r="CL32" s="800"/>
      <c r="CM32" s="798"/>
      <c r="CN32" s="799"/>
      <c r="CO32" s="799"/>
      <c r="CP32" s="799"/>
      <c r="CQ32" s="800"/>
      <c r="CR32" s="798"/>
      <c r="CS32" s="799"/>
      <c r="CT32" s="799"/>
      <c r="CU32" s="799"/>
      <c r="CV32" s="800"/>
      <c r="CW32" s="798"/>
      <c r="CX32" s="799"/>
      <c r="CY32" s="799"/>
      <c r="CZ32" s="799"/>
      <c r="DA32" s="800"/>
      <c r="DB32" s="798"/>
      <c r="DC32" s="799"/>
      <c r="DD32" s="799"/>
      <c r="DE32" s="799"/>
      <c r="DF32" s="800"/>
      <c r="DG32" s="798"/>
      <c r="DH32" s="799"/>
      <c r="DI32" s="799"/>
      <c r="DJ32" s="799"/>
      <c r="DK32" s="800"/>
      <c r="DL32" s="798"/>
      <c r="DM32" s="799"/>
      <c r="DN32" s="799"/>
      <c r="DO32" s="799"/>
      <c r="DP32" s="800"/>
      <c r="DQ32" s="798"/>
      <c r="DR32" s="799"/>
      <c r="DS32" s="799"/>
      <c r="DT32" s="799"/>
      <c r="DU32" s="800"/>
      <c r="DV32" s="801"/>
      <c r="DW32" s="802"/>
      <c r="DX32" s="802"/>
      <c r="DY32" s="802"/>
      <c r="DZ32" s="803"/>
      <c r="EA32" s="199"/>
    </row>
    <row r="33" spans="1:131" s="200" customFormat="1" ht="26.25" customHeight="1" x14ac:dyDescent="0.15">
      <c r="A33" s="219">
        <v>6</v>
      </c>
      <c r="B33" s="775" t="s">
        <v>385</v>
      </c>
      <c r="C33" s="776"/>
      <c r="D33" s="776"/>
      <c r="E33" s="776"/>
      <c r="F33" s="776"/>
      <c r="G33" s="776"/>
      <c r="H33" s="776"/>
      <c r="I33" s="776"/>
      <c r="J33" s="776"/>
      <c r="K33" s="776"/>
      <c r="L33" s="776"/>
      <c r="M33" s="776"/>
      <c r="N33" s="776"/>
      <c r="O33" s="776"/>
      <c r="P33" s="777"/>
      <c r="Q33" s="778">
        <v>1609</v>
      </c>
      <c r="R33" s="779"/>
      <c r="S33" s="779"/>
      <c r="T33" s="779"/>
      <c r="U33" s="779"/>
      <c r="V33" s="779">
        <v>1453</v>
      </c>
      <c r="W33" s="779"/>
      <c r="X33" s="779"/>
      <c r="Y33" s="779"/>
      <c r="Z33" s="779"/>
      <c r="AA33" s="779">
        <v>156</v>
      </c>
      <c r="AB33" s="779"/>
      <c r="AC33" s="779"/>
      <c r="AD33" s="779"/>
      <c r="AE33" s="780"/>
      <c r="AF33" s="781">
        <v>567</v>
      </c>
      <c r="AG33" s="782"/>
      <c r="AH33" s="782"/>
      <c r="AI33" s="782"/>
      <c r="AJ33" s="783"/>
      <c r="AK33" s="847">
        <v>164</v>
      </c>
      <c r="AL33" s="848"/>
      <c r="AM33" s="848"/>
      <c r="AN33" s="848"/>
      <c r="AO33" s="848"/>
      <c r="AP33" s="848">
        <v>5531</v>
      </c>
      <c r="AQ33" s="848"/>
      <c r="AR33" s="848"/>
      <c r="AS33" s="848"/>
      <c r="AT33" s="848"/>
      <c r="AU33" s="848">
        <v>100</v>
      </c>
      <c r="AV33" s="848"/>
      <c r="AW33" s="848"/>
      <c r="AX33" s="848"/>
      <c r="AY33" s="848"/>
      <c r="AZ33" s="849" t="s">
        <v>539</v>
      </c>
      <c r="BA33" s="849"/>
      <c r="BB33" s="849"/>
      <c r="BC33" s="849"/>
      <c r="BD33" s="849"/>
      <c r="BE33" s="845" t="s">
        <v>386</v>
      </c>
      <c r="BF33" s="845"/>
      <c r="BG33" s="845"/>
      <c r="BH33" s="845"/>
      <c r="BI33" s="846"/>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798"/>
      <c r="CI33" s="799"/>
      <c r="CJ33" s="799"/>
      <c r="CK33" s="799"/>
      <c r="CL33" s="800"/>
      <c r="CM33" s="798"/>
      <c r="CN33" s="799"/>
      <c r="CO33" s="799"/>
      <c r="CP33" s="799"/>
      <c r="CQ33" s="800"/>
      <c r="CR33" s="798"/>
      <c r="CS33" s="799"/>
      <c r="CT33" s="799"/>
      <c r="CU33" s="799"/>
      <c r="CV33" s="800"/>
      <c r="CW33" s="798"/>
      <c r="CX33" s="799"/>
      <c r="CY33" s="799"/>
      <c r="CZ33" s="799"/>
      <c r="DA33" s="800"/>
      <c r="DB33" s="798"/>
      <c r="DC33" s="799"/>
      <c r="DD33" s="799"/>
      <c r="DE33" s="799"/>
      <c r="DF33" s="800"/>
      <c r="DG33" s="798"/>
      <c r="DH33" s="799"/>
      <c r="DI33" s="799"/>
      <c r="DJ33" s="799"/>
      <c r="DK33" s="800"/>
      <c r="DL33" s="798"/>
      <c r="DM33" s="799"/>
      <c r="DN33" s="799"/>
      <c r="DO33" s="799"/>
      <c r="DP33" s="800"/>
      <c r="DQ33" s="798"/>
      <c r="DR33" s="799"/>
      <c r="DS33" s="799"/>
      <c r="DT33" s="799"/>
      <c r="DU33" s="800"/>
      <c r="DV33" s="801"/>
      <c r="DW33" s="802"/>
      <c r="DX33" s="802"/>
      <c r="DY33" s="802"/>
      <c r="DZ33" s="803"/>
      <c r="EA33" s="199"/>
    </row>
    <row r="34" spans="1:131" s="200" customFormat="1" ht="26.25" customHeight="1" x14ac:dyDescent="0.15">
      <c r="A34" s="219">
        <v>7</v>
      </c>
      <c r="B34" s="775" t="s">
        <v>387</v>
      </c>
      <c r="C34" s="776"/>
      <c r="D34" s="776"/>
      <c r="E34" s="776"/>
      <c r="F34" s="776"/>
      <c r="G34" s="776"/>
      <c r="H34" s="776"/>
      <c r="I34" s="776"/>
      <c r="J34" s="776"/>
      <c r="K34" s="776"/>
      <c r="L34" s="776"/>
      <c r="M34" s="776"/>
      <c r="N34" s="776"/>
      <c r="O34" s="776"/>
      <c r="P34" s="777"/>
      <c r="Q34" s="778">
        <v>2948</v>
      </c>
      <c r="R34" s="779"/>
      <c r="S34" s="779"/>
      <c r="T34" s="779"/>
      <c r="U34" s="779"/>
      <c r="V34" s="779">
        <v>2789</v>
      </c>
      <c r="W34" s="779"/>
      <c r="X34" s="779"/>
      <c r="Y34" s="779"/>
      <c r="Z34" s="779"/>
      <c r="AA34" s="779">
        <v>159</v>
      </c>
      <c r="AB34" s="779"/>
      <c r="AC34" s="779"/>
      <c r="AD34" s="779"/>
      <c r="AE34" s="780"/>
      <c r="AF34" s="781">
        <v>1165</v>
      </c>
      <c r="AG34" s="782"/>
      <c r="AH34" s="782"/>
      <c r="AI34" s="782"/>
      <c r="AJ34" s="783"/>
      <c r="AK34" s="847">
        <v>1427</v>
      </c>
      <c r="AL34" s="848"/>
      <c r="AM34" s="848"/>
      <c r="AN34" s="848"/>
      <c r="AO34" s="848"/>
      <c r="AP34" s="848">
        <v>34924</v>
      </c>
      <c r="AQ34" s="848"/>
      <c r="AR34" s="848"/>
      <c r="AS34" s="848"/>
      <c r="AT34" s="848"/>
      <c r="AU34" s="848">
        <v>22002</v>
      </c>
      <c r="AV34" s="848"/>
      <c r="AW34" s="848"/>
      <c r="AX34" s="848"/>
      <c r="AY34" s="848"/>
      <c r="AZ34" s="849" t="s">
        <v>539</v>
      </c>
      <c r="BA34" s="849"/>
      <c r="BB34" s="849"/>
      <c r="BC34" s="849"/>
      <c r="BD34" s="849"/>
      <c r="BE34" s="845" t="s">
        <v>386</v>
      </c>
      <c r="BF34" s="845"/>
      <c r="BG34" s="845"/>
      <c r="BH34" s="845"/>
      <c r="BI34" s="846"/>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798"/>
      <c r="CI34" s="799"/>
      <c r="CJ34" s="799"/>
      <c r="CK34" s="799"/>
      <c r="CL34" s="800"/>
      <c r="CM34" s="798"/>
      <c r="CN34" s="799"/>
      <c r="CO34" s="799"/>
      <c r="CP34" s="799"/>
      <c r="CQ34" s="800"/>
      <c r="CR34" s="798"/>
      <c r="CS34" s="799"/>
      <c r="CT34" s="799"/>
      <c r="CU34" s="799"/>
      <c r="CV34" s="800"/>
      <c r="CW34" s="798"/>
      <c r="CX34" s="799"/>
      <c r="CY34" s="799"/>
      <c r="CZ34" s="799"/>
      <c r="DA34" s="800"/>
      <c r="DB34" s="798"/>
      <c r="DC34" s="799"/>
      <c r="DD34" s="799"/>
      <c r="DE34" s="799"/>
      <c r="DF34" s="800"/>
      <c r="DG34" s="798"/>
      <c r="DH34" s="799"/>
      <c r="DI34" s="799"/>
      <c r="DJ34" s="799"/>
      <c r="DK34" s="800"/>
      <c r="DL34" s="798"/>
      <c r="DM34" s="799"/>
      <c r="DN34" s="799"/>
      <c r="DO34" s="799"/>
      <c r="DP34" s="800"/>
      <c r="DQ34" s="798"/>
      <c r="DR34" s="799"/>
      <c r="DS34" s="799"/>
      <c r="DT34" s="799"/>
      <c r="DU34" s="800"/>
      <c r="DV34" s="801"/>
      <c r="DW34" s="802"/>
      <c r="DX34" s="802"/>
      <c r="DY34" s="802"/>
      <c r="DZ34" s="803"/>
      <c r="EA34" s="199"/>
    </row>
    <row r="35" spans="1:131" s="200" customFormat="1" ht="26.25" customHeight="1" x14ac:dyDescent="0.15">
      <c r="A35" s="219">
        <v>8</v>
      </c>
      <c r="B35" s="775" t="s">
        <v>388</v>
      </c>
      <c r="C35" s="776"/>
      <c r="D35" s="776"/>
      <c r="E35" s="776"/>
      <c r="F35" s="776"/>
      <c r="G35" s="776"/>
      <c r="H35" s="776"/>
      <c r="I35" s="776"/>
      <c r="J35" s="776"/>
      <c r="K35" s="776"/>
      <c r="L35" s="776"/>
      <c r="M35" s="776"/>
      <c r="N35" s="776"/>
      <c r="O35" s="776"/>
      <c r="P35" s="777"/>
      <c r="Q35" s="778">
        <v>59</v>
      </c>
      <c r="R35" s="779"/>
      <c r="S35" s="779"/>
      <c r="T35" s="779"/>
      <c r="U35" s="779"/>
      <c r="V35" s="779">
        <v>48</v>
      </c>
      <c r="W35" s="779"/>
      <c r="X35" s="779"/>
      <c r="Y35" s="779"/>
      <c r="Z35" s="779"/>
      <c r="AA35" s="779">
        <v>11</v>
      </c>
      <c r="AB35" s="779"/>
      <c r="AC35" s="779"/>
      <c r="AD35" s="779"/>
      <c r="AE35" s="780"/>
      <c r="AF35" s="781">
        <v>181</v>
      </c>
      <c r="AG35" s="782"/>
      <c r="AH35" s="782"/>
      <c r="AI35" s="782"/>
      <c r="AJ35" s="783"/>
      <c r="AK35" s="847" t="s">
        <v>538</v>
      </c>
      <c r="AL35" s="848"/>
      <c r="AM35" s="848"/>
      <c r="AN35" s="848"/>
      <c r="AO35" s="848"/>
      <c r="AP35" s="850" t="s">
        <v>536</v>
      </c>
      <c r="AQ35" s="851"/>
      <c r="AR35" s="851"/>
      <c r="AS35" s="851"/>
      <c r="AT35" s="847"/>
      <c r="AU35" s="850" t="s">
        <v>536</v>
      </c>
      <c r="AV35" s="851"/>
      <c r="AW35" s="851"/>
      <c r="AX35" s="851"/>
      <c r="AY35" s="847"/>
      <c r="AZ35" s="849" t="s">
        <v>539</v>
      </c>
      <c r="BA35" s="849"/>
      <c r="BB35" s="849"/>
      <c r="BC35" s="849"/>
      <c r="BD35" s="849"/>
      <c r="BE35" s="845" t="s">
        <v>386</v>
      </c>
      <c r="BF35" s="845"/>
      <c r="BG35" s="845"/>
      <c r="BH35" s="845"/>
      <c r="BI35" s="846"/>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798"/>
      <c r="CI35" s="799"/>
      <c r="CJ35" s="799"/>
      <c r="CK35" s="799"/>
      <c r="CL35" s="800"/>
      <c r="CM35" s="798"/>
      <c r="CN35" s="799"/>
      <c r="CO35" s="799"/>
      <c r="CP35" s="799"/>
      <c r="CQ35" s="800"/>
      <c r="CR35" s="798"/>
      <c r="CS35" s="799"/>
      <c r="CT35" s="799"/>
      <c r="CU35" s="799"/>
      <c r="CV35" s="800"/>
      <c r="CW35" s="798"/>
      <c r="CX35" s="799"/>
      <c r="CY35" s="799"/>
      <c r="CZ35" s="799"/>
      <c r="DA35" s="800"/>
      <c r="DB35" s="798"/>
      <c r="DC35" s="799"/>
      <c r="DD35" s="799"/>
      <c r="DE35" s="799"/>
      <c r="DF35" s="800"/>
      <c r="DG35" s="798"/>
      <c r="DH35" s="799"/>
      <c r="DI35" s="799"/>
      <c r="DJ35" s="799"/>
      <c r="DK35" s="800"/>
      <c r="DL35" s="798"/>
      <c r="DM35" s="799"/>
      <c r="DN35" s="799"/>
      <c r="DO35" s="799"/>
      <c r="DP35" s="800"/>
      <c r="DQ35" s="798"/>
      <c r="DR35" s="799"/>
      <c r="DS35" s="799"/>
      <c r="DT35" s="799"/>
      <c r="DU35" s="800"/>
      <c r="DV35" s="801"/>
      <c r="DW35" s="802"/>
      <c r="DX35" s="802"/>
      <c r="DY35" s="802"/>
      <c r="DZ35" s="803"/>
      <c r="EA35" s="199"/>
    </row>
    <row r="36" spans="1:131" s="200" customFormat="1" ht="26.25" customHeight="1" x14ac:dyDescent="0.15">
      <c r="A36" s="219">
        <v>9</v>
      </c>
      <c r="B36" s="775" t="s">
        <v>389</v>
      </c>
      <c r="C36" s="776"/>
      <c r="D36" s="776"/>
      <c r="E36" s="776"/>
      <c r="F36" s="776"/>
      <c r="G36" s="776"/>
      <c r="H36" s="776"/>
      <c r="I36" s="776"/>
      <c r="J36" s="776"/>
      <c r="K36" s="776"/>
      <c r="L36" s="776"/>
      <c r="M36" s="776"/>
      <c r="N36" s="776"/>
      <c r="O36" s="776"/>
      <c r="P36" s="777"/>
      <c r="Q36" s="778">
        <v>340</v>
      </c>
      <c r="R36" s="779"/>
      <c r="S36" s="779"/>
      <c r="T36" s="779"/>
      <c r="U36" s="779"/>
      <c r="V36" s="779">
        <v>281</v>
      </c>
      <c r="W36" s="779"/>
      <c r="X36" s="779"/>
      <c r="Y36" s="779"/>
      <c r="Z36" s="779"/>
      <c r="AA36" s="779">
        <v>59</v>
      </c>
      <c r="AB36" s="779"/>
      <c r="AC36" s="779"/>
      <c r="AD36" s="779"/>
      <c r="AE36" s="780"/>
      <c r="AF36" s="781">
        <v>50</v>
      </c>
      <c r="AG36" s="782"/>
      <c r="AH36" s="782"/>
      <c r="AI36" s="782"/>
      <c r="AJ36" s="783"/>
      <c r="AK36" s="847">
        <v>109</v>
      </c>
      <c r="AL36" s="848"/>
      <c r="AM36" s="848"/>
      <c r="AN36" s="848"/>
      <c r="AO36" s="848"/>
      <c r="AP36" s="848">
        <v>1112</v>
      </c>
      <c r="AQ36" s="848"/>
      <c r="AR36" s="848"/>
      <c r="AS36" s="848"/>
      <c r="AT36" s="848"/>
      <c r="AU36" s="848">
        <v>886</v>
      </c>
      <c r="AV36" s="848"/>
      <c r="AW36" s="848"/>
      <c r="AX36" s="848"/>
      <c r="AY36" s="848"/>
      <c r="AZ36" s="849" t="s">
        <v>539</v>
      </c>
      <c r="BA36" s="849"/>
      <c r="BB36" s="849"/>
      <c r="BC36" s="849"/>
      <c r="BD36" s="849"/>
      <c r="BE36" s="845" t="s">
        <v>390</v>
      </c>
      <c r="BF36" s="845"/>
      <c r="BG36" s="845"/>
      <c r="BH36" s="845"/>
      <c r="BI36" s="846"/>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798"/>
      <c r="CI36" s="799"/>
      <c r="CJ36" s="799"/>
      <c r="CK36" s="799"/>
      <c r="CL36" s="800"/>
      <c r="CM36" s="798"/>
      <c r="CN36" s="799"/>
      <c r="CO36" s="799"/>
      <c r="CP36" s="799"/>
      <c r="CQ36" s="800"/>
      <c r="CR36" s="798"/>
      <c r="CS36" s="799"/>
      <c r="CT36" s="799"/>
      <c r="CU36" s="799"/>
      <c r="CV36" s="800"/>
      <c r="CW36" s="798"/>
      <c r="CX36" s="799"/>
      <c r="CY36" s="799"/>
      <c r="CZ36" s="799"/>
      <c r="DA36" s="800"/>
      <c r="DB36" s="798"/>
      <c r="DC36" s="799"/>
      <c r="DD36" s="799"/>
      <c r="DE36" s="799"/>
      <c r="DF36" s="800"/>
      <c r="DG36" s="798"/>
      <c r="DH36" s="799"/>
      <c r="DI36" s="799"/>
      <c r="DJ36" s="799"/>
      <c r="DK36" s="800"/>
      <c r="DL36" s="798"/>
      <c r="DM36" s="799"/>
      <c r="DN36" s="799"/>
      <c r="DO36" s="799"/>
      <c r="DP36" s="800"/>
      <c r="DQ36" s="798"/>
      <c r="DR36" s="799"/>
      <c r="DS36" s="799"/>
      <c r="DT36" s="799"/>
      <c r="DU36" s="800"/>
      <c r="DV36" s="801"/>
      <c r="DW36" s="802"/>
      <c r="DX36" s="802"/>
      <c r="DY36" s="802"/>
      <c r="DZ36" s="803"/>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47"/>
      <c r="AL37" s="848"/>
      <c r="AM37" s="848"/>
      <c r="AN37" s="848"/>
      <c r="AO37" s="848"/>
      <c r="AP37" s="848"/>
      <c r="AQ37" s="848"/>
      <c r="AR37" s="848"/>
      <c r="AS37" s="848"/>
      <c r="AT37" s="848"/>
      <c r="AU37" s="848"/>
      <c r="AV37" s="848"/>
      <c r="AW37" s="848"/>
      <c r="AX37" s="848"/>
      <c r="AY37" s="848"/>
      <c r="AZ37" s="849"/>
      <c r="BA37" s="849"/>
      <c r="BB37" s="849"/>
      <c r="BC37" s="849"/>
      <c r="BD37" s="849"/>
      <c r="BE37" s="845"/>
      <c r="BF37" s="845"/>
      <c r="BG37" s="845"/>
      <c r="BH37" s="845"/>
      <c r="BI37" s="846"/>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798"/>
      <c r="CI37" s="799"/>
      <c r="CJ37" s="799"/>
      <c r="CK37" s="799"/>
      <c r="CL37" s="800"/>
      <c r="CM37" s="798"/>
      <c r="CN37" s="799"/>
      <c r="CO37" s="799"/>
      <c r="CP37" s="799"/>
      <c r="CQ37" s="800"/>
      <c r="CR37" s="798"/>
      <c r="CS37" s="799"/>
      <c r="CT37" s="799"/>
      <c r="CU37" s="799"/>
      <c r="CV37" s="800"/>
      <c r="CW37" s="798"/>
      <c r="CX37" s="799"/>
      <c r="CY37" s="799"/>
      <c r="CZ37" s="799"/>
      <c r="DA37" s="800"/>
      <c r="DB37" s="798"/>
      <c r="DC37" s="799"/>
      <c r="DD37" s="799"/>
      <c r="DE37" s="799"/>
      <c r="DF37" s="800"/>
      <c r="DG37" s="798"/>
      <c r="DH37" s="799"/>
      <c r="DI37" s="799"/>
      <c r="DJ37" s="799"/>
      <c r="DK37" s="800"/>
      <c r="DL37" s="798"/>
      <c r="DM37" s="799"/>
      <c r="DN37" s="799"/>
      <c r="DO37" s="799"/>
      <c r="DP37" s="800"/>
      <c r="DQ37" s="798"/>
      <c r="DR37" s="799"/>
      <c r="DS37" s="799"/>
      <c r="DT37" s="799"/>
      <c r="DU37" s="800"/>
      <c r="DV37" s="801"/>
      <c r="DW37" s="802"/>
      <c r="DX37" s="802"/>
      <c r="DY37" s="802"/>
      <c r="DZ37" s="803"/>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47"/>
      <c r="AL38" s="848"/>
      <c r="AM38" s="848"/>
      <c r="AN38" s="848"/>
      <c r="AO38" s="848"/>
      <c r="AP38" s="848"/>
      <c r="AQ38" s="848"/>
      <c r="AR38" s="848"/>
      <c r="AS38" s="848"/>
      <c r="AT38" s="848"/>
      <c r="AU38" s="848"/>
      <c r="AV38" s="848"/>
      <c r="AW38" s="848"/>
      <c r="AX38" s="848"/>
      <c r="AY38" s="848"/>
      <c r="AZ38" s="849"/>
      <c r="BA38" s="849"/>
      <c r="BB38" s="849"/>
      <c r="BC38" s="849"/>
      <c r="BD38" s="849"/>
      <c r="BE38" s="845"/>
      <c r="BF38" s="845"/>
      <c r="BG38" s="845"/>
      <c r="BH38" s="845"/>
      <c r="BI38" s="846"/>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798"/>
      <c r="CI38" s="799"/>
      <c r="CJ38" s="799"/>
      <c r="CK38" s="799"/>
      <c r="CL38" s="800"/>
      <c r="CM38" s="798"/>
      <c r="CN38" s="799"/>
      <c r="CO38" s="799"/>
      <c r="CP38" s="799"/>
      <c r="CQ38" s="800"/>
      <c r="CR38" s="798"/>
      <c r="CS38" s="799"/>
      <c r="CT38" s="799"/>
      <c r="CU38" s="799"/>
      <c r="CV38" s="800"/>
      <c r="CW38" s="798"/>
      <c r="CX38" s="799"/>
      <c r="CY38" s="799"/>
      <c r="CZ38" s="799"/>
      <c r="DA38" s="800"/>
      <c r="DB38" s="798"/>
      <c r="DC38" s="799"/>
      <c r="DD38" s="799"/>
      <c r="DE38" s="799"/>
      <c r="DF38" s="800"/>
      <c r="DG38" s="798"/>
      <c r="DH38" s="799"/>
      <c r="DI38" s="799"/>
      <c r="DJ38" s="799"/>
      <c r="DK38" s="800"/>
      <c r="DL38" s="798"/>
      <c r="DM38" s="799"/>
      <c r="DN38" s="799"/>
      <c r="DO38" s="799"/>
      <c r="DP38" s="800"/>
      <c r="DQ38" s="798"/>
      <c r="DR38" s="799"/>
      <c r="DS38" s="799"/>
      <c r="DT38" s="799"/>
      <c r="DU38" s="800"/>
      <c r="DV38" s="801"/>
      <c r="DW38" s="802"/>
      <c r="DX38" s="802"/>
      <c r="DY38" s="802"/>
      <c r="DZ38" s="803"/>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47"/>
      <c r="AL39" s="848"/>
      <c r="AM39" s="848"/>
      <c r="AN39" s="848"/>
      <c r="AO39" s="848"/>
      <c r="AP39" s="848"/>
      <c r="AQ39" s="848"/>
      <c r="AR39" s="848"/>
      <c r="AS39" s="848"/>
      <c r="AT39" s="848"/>
      <c r="AU39" s="848"/>
      <c r="AV39" s="848"/>
      <c r="AW39" s="848"/>
      <c r="AX39" s="848"/>
      <c r="AY39" s="848"/>
      <c r="AZ39" s="849"/>
      <c r="BA39" s="849"/>
      <c r="BB39" s="849"/>
      <c r="BC39" s="849"/>
      <c r="BD39" s="849"/>
      <c r="BE39" s="845"/>
      <c r="BF39" s="845"/>
      <c r="BG39" s="845"/>
      <c r="BH39" s="845"/>
      <c r="BI39" s="846"/>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798"/>
      <c r="CI39" s="799"/>
      <c r="CJ39" s="799"/>
      <c r="CK39" s="799"/>
      <c r="CL39" s="800"/>
      <c r="CM39" s="798"/>
      <c r="CN39" s="799"/>
      <c r="CO39" s="799"/>
      <c r="CP39" s="799"/>
      <c r="CQ39" s="800"/>
      <c r="CR39" s="798"/>
      <c r="CS39" s="799"/>
      <c r="CT39" s="799"/>
      <c r="CU39" s="799"/>
      <c r="CV39" s="800"/>
      <c r="CW39" s="798"/>
      <c r="CX39" s="799"/>
      <c r="CY39" s="799"/>
      <c r="CZ39" s="799"/>
      <c r="DA39" s="800"/>
      <c r="DB39" s="798"/>
      <c r="DC39" s="799"/>
      <c r="DD39" s="799"/>
      <c r="DE39" s="799"/>
      <c r="DF39" s="800"/>
      <c r="DG39" s="798"/>
      <c r="DH39" s="799"/>
      <c r="DI39" s="799"/>
      <c r="DJ39" s="799"/>
      <c r="DK39" s="800"/>
      <c r="DL39" s="798"/>
      <c r="DM39" s="799"/>
      <c r="DN39" s="799"/>
      <c r="DO39" s="799"/>
      <c r="DP39" s="800"/>
      <c r="DQ39" s="798"/>
      <c r="DR39" s="799"/>
      <c r="DS39" s="799"/>
      <c r="DT39" s="799"/>
      <c r="DU39" s="800"/>
      <c r="DV39" s="801"/>
      <c r="DW39" s="802"/>
      <c r="DX39" s="802"/>
      <c r="DY39" s="802"/>
      <c r="DZ39" s="803"/>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47"/>
      <c r="AL40" s="848"/>
      <c r="AM40" s="848"/>
      <c r="AN40" s="848"/>
      <c r="AO40" s="848"/>
      <c r="AP40" s="848"/>
      <c r="AQ40" s="848"/>
      <c r="AR40" s="848"/>
      <c r="AS40" s="848"/>
      <c r="AT40" s="848"/>
      <c r="AU40" s="848"/>
      <c r="AV40" s="848"/>
      <c r="AW40" s="848"/>
      <c r="AX40" s="848"/>
      <c r="AY40" s="848"/>
      <c r="AZ40" s="849"/>
      <c r="BA40" s="849"/>
      <c r="BB40" s="849"/>
      <c r="BC40" s="849"/>
      <c r="BD40" s="849"/>
      <c r="BE40" s="845"/>
      <c r="BF40" s="845"/>
      <c r="BG40" s="845"/>
      <c r="BH40" s="845"/>
      <c r="BI40" s="846"/>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798"/>
      <c r="CI40" s="799"/>
      <c r="CJ40" s="799"/>
      <c r="CK40" s="799"/>
      <c r="CL40" s="800"/>
      <c r="CM40" s="798"/>
      <c r="CN40" s="799"/>
      <c r="CO40" s="799"/>
      <c r="CP40" s="799"/>
      <c r="CQ40" s="800"/>
      <c r="CR40" s="798"/>
      <c r="CS40" s="799"/>
      <c r="CT40" s="799"/>
      <c r="CU40" s="799"/>
      <c r="CV40" s="800"/>
      <c r="CW40" s="798"/>
      <c r="CX40" s="799"/>
      <c r="CY40" s="799"/>
      <c r="CZ40" s="799"/>
      <c r="DA40" s="800"/>
      <c r="DB40" s="798"/>
      <c r="DC40" s="799"/>
      <c r="DD40" s="799"/>
      <c r="DE40" s="799"/>
      <c r="DF40" s="800"/>
      <c r="DG40" s="798"/>
      <c r="DH40" s="799"/>
      <c r="DI40" s="799"/>
      <c r="DJ40" s="799"/>
      <c r="DK40" s="800"/>
      <c r="DL40" s="798"/>
      <c r="DM40" s="799"/>
      <c r="DN40" s="799"/>
      <c r="DO40" s="799"/>
      <c r="DP40" s="800"/>
      <c r="DQ40" s="798"/>
      <c r="DR40" s="799"/>
      <c r="DS40" s="799"/>
      <c r="DT40" s="799"/>
      <c r="DU40" s="800"/>
      <c r="DV40" s="801"/>
      <c r="DW40" s="802"/>
      <c r="DX40" s="802"/>
      <c r="DY40" s="802"/>
      <c r="DZ40" s="803"/>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47"/>
      <c r="AL41" s="848"/>
      <c r="AM41" s="848"/>
      <c r="AN41" s="848"/>
      <c r="AO41" s="848"/>
      <c r="AP41" s="848"/>
      <c r="AQ41" s="848"/>
      <c r="AR41" s="848"/>
      <c r="AS41" s="848"/>
      <c r="AT41" s="848"/>
      <c r="AU41" s="848"/>
      <c r="AV41" s="848"/>
      <c r="AW41" s="848"/>
      <c r="AX41" s="848"/>
      <c r="AY41" s="848"/>
      <c r="AZ41" s="849"/>
      <c r="BA41" s="849"/>
      <c r="BB41" s="849"/>
      <c r="BC41" s="849"/>
      <c r="BD41" s="849"/>
      <c r="BE41" s="845"/>
      <c r="BF41" s="845"/>
      <c r="BG41" s="845"/>
      <c r="BH41" s="845"/>
      <c r="BI41" s="846"/>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798"/>
      <c r="CI41" s="799"/>
      <c r="CJ41" s="799"/>
      <c r="CK41" s="799"/>
      <c r="CL41" s="800"/>
      <c r="CM41" s="798"/>
      <c r="CN41" s="799"/>
      <c r="CO41" s="799"/>
      <c r="CP41" s="799"/>
      <c r="CQ41" s="800"/>
      <c r="CR41" s="798"/>
      <c r="CS41" s="799"/>
      <c r="CT41" s="799"/>
      <c r="CU41" s="799"/>
      <c r="CV41" s="800"/>
      <c r="CW41" s="798"/>
      <c r="CX41" s="799"/>
      <c r="CY41" s="799"/>
      <c r="CZ41" s="799"/>
      <c r="DA41" s="800"/>
      <c r="DB41" s="798"/>
      <c r="DC41" s="799"/>
      <c r="DD41" s="799"/>
      <c r="DE41" s="799"/>
      <c r="DF41" s="800"/>
      <c r="DG41" s="798"/>
      <c r="DH41" s="799"/>
      <c r="DI41" s="799"/>
      <c r="DJ41" s="799"/>
      <c r="DK41" s="800"/>
      <c r="DL41" s="798"/>
      <c r="DM41" s="799"/>
      <c r="DN41" s="799"/>
      <c r="DO41" s="799"/>
      <c r="DP41" s="800"/>
      <c r="DQ41" s="798"/>
      <c r="DR41" s="799"/>
      <c r="DS41" s="799"/>
      <c r="DT41" s="799"/>
      <c r="DU41" s="800"/>
      <c r="DV41" s="801"/>
      <c r="DW41" s="802"/>
      <c r="DX41" s="802"/>
      <c r="DY41" s="802"/>
      <c r="DZ41" s="803"/>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47"/>
      <c r="AL42" s="848"/>
      <c r="AM42" s="848"/>
      <c r="AN42" s="848"/>
      <c r="AO42" s="848"/>
      <c r="AP42" s="848"/>
      <c r="AQ42" s="848"/>
      <c r="AR42" s="848"/>
      <c r="AS42" s="848"/>
      <c r="AT42" s="848"/>
      <c r="AU42" s="848"/>
      <c r="AV42" s="848"/>
      <c r="AW42" s="848"/>
      <c r="AX42" s="848"/>
      <c r="AY42" s="848"/>
      <c r="AZ42" s="849"/>
      <c r="BA42" s="849"/>
      <c r="BB42" s="849"/>
      <c r="BC42" s="849"/>
      <c r="BD42" s="849"/>
      <c r="BE42" s="845"/>
      <c r="BF42" s="845"/>
      <c r="BG42" s="845"/>
      <c r="BH42" s="845"/>
      <c r="BI42" s="846"/>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798"/>
      <c r="CI42" s="799"/>
      <c r="CJ42" s="799"/>
      <c r="CK42" s="799"/>
      <c r="CL42" s="800"/>
      <c r="CM42" s="798"/>
      <c r="CN42" s="799"/>
      <c r="CO42" s="799"/>
      <c r="CP42" s="799"/>
      <c r="CQ42" s="800"/>
      <c r="CR42" s="798"/>
      <c r="CS42" s="799"/>
      <c r="CT42" s="799"/>
      <c r="CU42" s="799"/>
      <c r="CV42" s="800"/>
      <c r="CW42" s="798"/>
      <c r="CX42" s="799"/>
      <c r="CY42" s="799"/>
      <c r="CZ42" s="799"/>
      <c r="DA42" s="800"/>
      <c r="DB42" s="798"/>
      <c r="DC42" s="799"/>
      <c r="DD42" s="799"/>
      <c r="DE42" s="799"/>
      <c r="DF42" s="800"/>
      <c r="DG42" s="798"/>
      <c r="DH42" s="799"/>
      <c r="DI42" s="799"/>
      <c r="DJ42" s="799"/>
      <c r="DK42" s="800"/>
      <c r="DL42" s="798"/>
      <c r="DM42" s="799"/>
      <c r="DN42" s="799"/>
      <c r="DO42" s="799"/>
      <c r="DP42" s="800"/>
      <c r="DQ42" s="798"/>
      <c r="DR42" s="799"/>
      <c r="DS42" s="799"/>
      <c r="DT42" s="799"/>
      <c r="DU42" s="800"/>
      <c r="DV42" s="801"/>
      <c r="DW42" s="802"/>
      <c r="DX42" s="802"/>
      <c r="DY42" s="802"/>
      <c r="DZ42" s="803"/>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47"/>
      <c r="AL43" s="848"/>
      <c r="AM43" s="848"/>
      <c r="AN43" s="848"/>
      <c r="AO43" s="848"/>
      <c r="AP43" s="848"/>
      <c r="AQ43" s="848"/>
      <c r="AR43" s="848"/>
      <c r="AS43" s="848"/>
      <c r="AT43" s="848"/>
      <c r="AU43" s="848"/>
      <c r="AV43" s="848"/>
      <c r="AW43" s="848"/>
      <c r="AX43" s="848"/>
      <c r="AY43" s="848"/>
      <c r="AZ43" s="849"/>
      <c r="BA43" s="849"/>
      <c r="BB43" s="849"/>
      <c r="BC43" s="849"/>
      <c r="BD43" s="849"/>
      <c r="BE43" s="845"/>
      <c r="BF43" s="845"/>
      <c r="BG43" s="845"/>
      <c r="BH43" s="845"/>
      <c r="BI43" s="846"/>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798"/>
      <c r="CI43" s="799"/>
      <c r="CJ43" s="799"/>
      <c r="CK43" s="799"/>
      <c r="CL43" s="800"/>
      <c r="CM43" s="798"/>
      <c r="CN43" s="799"/>
      <c r="CO43" s="799"/>
      <c r="CP43" s="799"/>
      <c r="CQ43" s="800"/>
      <c r="CR43" s="798"/>
      <c r="CS43" s="799"/>
      <c r="CT43" s="799"/>
      <c r="CU43" s="799"/>
      <c r="CV43" s="800"/>
      <c r="CW43" s="798"/>
      <c r="CX43" s="799"/>
      <c r="CY43" s="799"/>
      <c r="CZ43" s="799"/>
      <c r="DA43" s="800"/>
      <c r="DB43" s="798"/>
      <c r="DC43" s="799"/>
      <c r="DD43" s="799"/>
      <c r="DE43" s="799"/>
      <c r="DF43" s="800"/>
      <c r="DG43" s="798"/>
      <c r="DH43" s="799"/>
      <c r="DI43" s="799"/>
      <c r="DJ43" s="799"/>
      <c r="DK43" s="800"/>
      <c r="DL43" s="798"/>
      <c r="DM43" s="799"/>
      <c r="DN43" s="799"/>
      <c r="DO43" s="799"/>
      <c r="DP43" s="800"/>
      <c r="DQ43" s="798"/>
      <c r="DR43" s="799"/>
      <c r="DS43" s="799"/>
      <c r="DT43" s="799"/>
      <c r="DU43" s="800"/>
      <c r="DV43" s="801"/>
      <c r="DW43" s="802"/>
      <c r="DX43" s="802"/>
      <c r="DY43" s="802"/>
      <c r="DZ43" s="803"/>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47"/>
      <c r="AL44" s="848"/>
      <c r="AM44" s="848"/>
      <c r="AN44" s="848"/>
      <c r="AO44" s="848"/>
      <c r="AP44" s="848"/>
      <c r="AQ44" s="848"/>
      <c r="AR44" s="848"/>
      <c r="AS44" s="848"/>
      <c r="AT44" s="848"/>
      <c r="AU44" s="848"/>
      <c r="AV44" s="848"/>
      <c r="AW44" s="848"/>
      <c r="AX44" s="848"/>
      <c r="AY44" s="848"/>
      <c r="AZ44" s="849"/>
      <c r="BA44" s="849"/>
      <c r="BB44" s="849"/>
      <c r="BC44" s="849"/>
      <c r="BD44" s="849"/>
      <c r="BE44" s="845"/>
      <c r="BF44" s="845"/>
      <c r="BG44" s="845"/>
      <c r="BH44" s="845"/>
      <c r="BI44" s="846"/>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798"/>
      <c r="CI44" s="799"/>
      <c r="CJ44" s="799"/>
      <c r="CK44" s="799"/>
      <c r="CL44" s="800"/>
      <c r="CM44" s="798"/>
      <c r="CN44" s="799"/>
      <c r="CO44" s="799"/>
      <c r="CP44" s="799"/>
      <c r="CQ44" s="800"/>
      <c r="CR44" s="798"/>
      <c r="CS44" s="799"/>
      <c r="CT44" s="799"/>
      <c r="CU44" s="799"/>
      <c r="CV44" s="800"/>
      <c r="CW44" s="798"/>
      <c r="CX44" s="799"/>
      <c r="CY44" s="799"/>
      <c r="CZ44" s="799"/>
      <c r="DA44" s="800"/>
      <c r="DB44" s="798"/>
      <c r="DC44" s="799"/>
      <c r="DD44" s="799"/>
      <c r="DE44" s="799"/>
      <c r="DF44" s="800"/>
      <c r="DG44" s="798"/>
      <c r="DH44" s="799"/>
      <c r="DI44" s="799"/>
      <c r="DJ44" s="799"/>
      <c r="DK44" s="800"/>
      <c r="DL44" s="798"/>
      <c r="DM44" s="799"/>
      <c r="DN44" s="799"/>
      <c r="DO44" s="799"/>
      <c r="DP44" s="800"/>
      <c r="DQ44" s="798"/>
      <c r="DR44" s="799"/>
      <c r="DS44" s="799"/>
      <c r="DT44" s="799"/>
      <c r="DU44" s="800"/>
      <c r="DV44" s="801"/>
      <c r="DW44" s="802"/>
      <c r="DX44" s="802"/>
      <c r="DY44" s="802"/>
      <c r="DZ44" s="803"/>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47"/>
      <c r="AL45" s="848"/>
      <c r="AM45" s="848"/>
      <c r="AN45" s="848"/>
      <c r="AO45" s="848"/>
      <c r="AP45" s="848"/>
      <c r="AQ45" s="848"/>
      <c r="AR45" s="848"/>
      <c r="AS45" s="848"/>
      <c r="AT45" s="848"/>
      <c r="AU45" s="848"/>
      <c r="AV45" s="848"/>
      <c r="AW45" s="848"/>
      <c r="AX45" s="848"/>
      <c r="AY45" s="848"/>
      <c r="AZ45" s="849"/>
      <c r="BA45" s="849"/>
      <c r="BB45" s="849"/>
      <c r="BC45" s="849"/>
      <c r="BD45" s="849"/>
      <c r="BE45" s="845"/>
      <c r="BF45" s="845"/>
      <c r="BG45" s="845"/>
      <c r="BH45" s="845"/>
      <c r="BI45" s="846"/>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798"/>
      <c r="CI45" s="799"/>
      <c r="CJ45" s="799"/>
      <c r="CK45" s="799"/>
      <c r="CL45" s="800"/>
      <c r="CM45" s="798"/>
      <c r="CN45" s="799"/>
      <c r="CO45" s="799"/>
      <c r="CP45" s="799"/>
      <c r="CQ45" s="800"/>
      <c r="CR45" s="798"/>
      <c r="CS45" s="799"/>
      <c r="CT45" s="799"/>
      <c r="CU45" s="799"/>
      <c r="CV45" s="800"/>
      <c r="CW45" s="798"/>
      <c r="CX45" s="799"/>
      <c r="CY45" s="799"/>
      <c r="CZ45" s="799"/>
      <c r="DA45" s="800"/>
      <c r="DB45" s="798"/>
      <c r="DC45" s="799"/>
      <c r="DD45" s="799"/>
      <c r="DE45" s="799"/>
      <c r="DF45" s="800"/>
      <c r="DG45" s="798"/>
      <c r="DH45" s="799"/>
      <c r="DI45" s="799"/>
      <c r="DJ45" s="799"/>
      <c r="DK45" s="800"/>
      <c r="DL45" s="798"/>
      <c r="DM45" s="799"/>
      <c r="DN45" s="799"/>
      <c r="DO45" s="799"/>
      <c r="DP45" s="800"/>
      <c r="DQ45" s="798"/>
      <c r="DR45" s="799"/>
      <c r="DS45" s="799"/>
      <c r="DT45" s="799"/>
      <c r="DU45" s="800"/>
      <c r="DV45" s="801"/>
      <c r="DW45" s="802"/>
      <c r="DX45" s="802"/>
      <c r="DY45" s="802"/>
      <c r="DZ45" s="803"/>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47"/>
      <c r="AL46" s="848"/>
      <c r="AM46" s="848"/>
      <c r="AN46" s="848"/>
      <c r="AO46" s="848"/>
      <c r="AP46" s="848"/>
      <c r="AQ46" s="848"/>
      <c r="AR46" s="848"/>
      <c r="AS46" s="848"/>
      <c r="AT46" s="848"/>
      <c r="AU46" s="848"/>
      <c r="AV46" s="848"/>
      <c r="AW46" s="848"/>
      <c r="AX46" s="848"/>
      <c r="AY46" s="848"/>
      <c r="AZ46" s="849"/>
      <c r="BA46" s="849"/>
      <c r="BB46" s="849"/>
      <c r="BC46" s="849"/>
      <c r="BD46" s="849"/>
      <c r="BE46" s="845"/>
      <c r="BF46" s="845"/>
      <c r="BG46" s="845"/>
      <c r="BH46" s="845"/>
      <c r="BI46" s="846"/>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798"/>
      <c r="CI46" s="799"/>
      <c r="CJ46" s="799"/>
      <c r="CK46" s="799"/>
      <c r="CL46" s="800"/>
      <c r="CM46" s="798"/>
      <c r="CN46" s="799"/>
      <c r="CO46" s="799"/>
      <c r="CP46" s="799"/>
      <c r="CQ46" s="800"/>
      <c r="CR46" s="798"/>
      <c r="CS46" s="799"/>
      <c r="CT46" s="799"/>
      <c r="CU46" s="799"/>
      <c r="CV46" s="800"/>
      <c r="CW46" s="798"/>
      <c r="CX46" s="799"/>
      <c r="CY46" s="799"/>
      <c r="CZ46" s="799"/>
      <c r="DA46" s="800"/>
      <c r="DB46" s="798"/>
      <c r="DC46" s="799"/>
      <c r="DD46" s="799"/>
      <c r="DE46" s="799"/>
      <c r="DF46" s="800"/>
      <c r="DG46" s="798"/>
      <c r="DH46" s="799"/>
      <c r="DI46" s="799"/>
      <c r="DJ46" s="799"/>
      <c r="DK46" s="800"/>
      <c r="DL46" s="798"/>
      <c r="DM46" s="799"/>
      <c r="DN46" s="799"/>
      <c r="DO46" s="799"/>
      <c r="DP46" s="800"/>
      <c r="DQ46" s="798"/>
      <c r="DR46" s="799"/>
      <c r="DS46" s="799"/>
      <c r="DT46" s="799"/>
      <c r="DU46" s="800"/>
      <c r="DV46" s="801"/>
      <c r="DW46" s="802"/>
      <c r="DX46" s="802"/>
      <c r="DY46" s="802"/>
      <c r="DZ46" s="803"/>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47"/>
      <c r="AL47" s="848"/>
      <c r="AM47" s="848"/>
      <c r="AN47" s="848"/>
      <c r="AO47" s="848"/>
      <c r="AP47" s="848"/>
      <c r="AQ47" s="848"/>
      <c r="AR47" s="848"/>
      <c r="AS47" s="848"/>
      <c r="AT47" s="848"/>
      <c r="AU47" s="848"/>
      <c r="AV47" s="848"/>
      <c r="AW47" s="848"/>
      <c r="AX47" s="848"/>
      <c r="AY47" s="848"/>
      <c r="AZ47" s="849"/>
      <c r="BA47" s="849"/>
      <c r="BB47" s="849"/>
      <c r="BC47" s="849"/>
      <c r="BD47" s="849"/>
      <c r="BE47" s="845"/>
      <c r="BF47" s="845"/>
      <c r="BG47" s="845"/>
      <c r="BH47" s="845"/>
      <c r="BI47" s="846"/>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798"/>
      <c r="CI47" s="799"/>
      <c r="CJ47" s="799"/>
      <c r="CK47" s="799"/>
      <c r="CL47" s="800"/>
      <c r="CM47" s="798"/>
      <c r="CN47" s="799"/>
      <c r="CO47" s="799"/>
      <c r="CP47" s="799"/>
      <c r="CQ47" s="800"/>
      <c r="CR47" s="798"/>
      <c r="CS47" s="799"/>
      <c r="CT47" s="799"/>
      <c r="CU47" s="799"/>
      <c r="CV47" s="800"/>
      <c r="CW47" s="798"/>
      <c r="CX47" s="799"/>
      <c r="CY47" s="799"/>
      <c r="CZ47" s="799"/>
      <c r="DA47" s="800"/>
      <c r="DB47" s="798"/>
      <c r="DC47" s="799"/>
      <c r="DD47" s="799"/>
      <c r="DE47" s="799"/>
      <c r="DF47" s="800"/>
      <c r="DG47" s="798"/>
      <c r="DH47" s="799"/>
      <c r="DI47" s="799"/>
      <c r="DJ47" s="799"/>
      <c r="DK47" s="800"/>
      <c r="DL47" s="798"/>
      <c r="DM47" s="799"/>
      <c r="DN47" s="799"/>
      <c r="DO47" s="799"/>
      <c r="DP47" s="800"/>
      <c r="DQ47" s="798"/>
      <c r="DR47" s="799"/>
      <c r="DS47" s="799"/>
      <c r="DT47" s="799"/>
      <c r="DU47" s="800"/>
      <c r="DV47" s="801"/>
      <c r="DW47" s="802"/>
      <c r="DX47" s="802"/>
      <c r="DY47" s="802"/>
      <c r="DZ47" s="803"/>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47"/>
      <c r="AL48" s="848"/>
      <c r="AM48" s="848"/>
      <c r="AN48" s="848"/>
      <c r="AO48" s="848"/>
      <c r="AP48" s="848"/>
      <c r="AQ48" s="848"/>
      <c r="AR48" s="848"/>
      <c r="AS48" s="848"/>
      <c r="AT48" s="848"/>
      <c r="AU48" s="848"/>
      <c r="AV48" s="848"/>
      <c r="AW48" s="848"/>
      <c r="AX48" s="848"/>
      <c r="AY48" s="848"/>
      <c r="AZ48" s="849"/>
      <c r="BA48" s="849"/>
      <c r="BB48" s="849"/>
      <c r="BC48" s="849"/>
      <c r="BD48" s="849"/>
      <c r="BE48" s="845"/>
      <c r="BF48" s="845"/>
      <c r="BG48" s="845"/>
      <c r="BH48" s="845"/>
      <c r="BI48" s="846"/>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798"/>
      <c r="CI48" s="799"/>
      <c r="CJ48" s="799"/>
      <c r="CK48" s="799"/>
      <c r="CL48" s="800"/>
      <c r="CM48" s="798"/>
      <c r="CN48" s="799"/>
      <c r="CO48" s="799"/>
      <c r="CP48" s="799"/>
      <c r="CQ48" s="800"/>
      <c r="CR48" s="798"/>
      <c r="CS48" s="799"/>
      <c r="CT48" s="799"/>
      <c r="CU48" s="799"/>
      <c r="CV48" s="800"/>
      <c r="CW48" s="798"/>
      <c r="CX48" s="799"/>
      <c r="CY48" s="799"/>
      <c r="CZ48" s="799"/>
      <c r="DA48" s="800"/>
      <c r="DB48" s="798"/>
      <c r="DC48" s="799"/>
      <c r="DD48" s="799"/>
      <c r="DE48" s="799"/>
      <c r="DF48" s="800"/>
      <c r="DG48" s="798"/>
      <c r="DH48" s="799"/>
      <c r="DI48" s="799"/>
      <c r="DJ48" s="799"/>
      <c r="DK48" s="800"/>
      <c r="DL48" s="798"/>
      <c r="DM48" s="799"/>
      <c r="DN48" s="799"/>
      <c r="DO48" s="799"/>
      <c r="DP48" s="800"/>
      <c r="DQ48" s="798"/>
      <c r="DR48" s="799"/>
      <c r="DS48" s="799"/>
      <c r="DT48" s="799"/>
      <c r="DU48" s="800"/>
      <c r="DV48" s="801"/>
      <c r="DW48" s="802"/>
      <c r="DX48" s="802"/>
      <c r="DY48" s="802"/>
      <c r="DZ48" s="803"/>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47"/>
      <c r="AL49" s="848"/>
      <c r="AM49" s="848"/>
      <c r="AN49" s="848"/>
      <c r="AO49" s="848"/>
      <c r="AP49" s="848"/>
      <c r="AQ49" s="848"/>
      <c r="AR49" s="848"/>
      <c r="AS49" s="848"/>
      <c r="AT49" s="848"/>
      <c r="AU49" s="848"/>
      <c r="AV49" s="848"/>
      <c r="AW49" s="848"/>
      <c r="AX49" s="848"/>
      <c r="AY49" s="848"/>
      <c r="AZ49" s="849"/>
      <c r="BA49" s="849"/>
      <c r="BB49" s="849"/>
      <c r="BC49" s="849"/>
      <c r="BD49" s="849"/>
      <c r="BE49" s="845"/>
      <c r="BF49" s="845"/>
      <c r="BG49" s="845"/>
      <c r="BH49" s="845"/>
      <c r="BI49" s="846"/>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798"/>
      <c r="CI49" s="799"/>
      <c r="CJ49" s="799"/>
      <c r="CK49" s="799"/>
      <c r="CL49" s="800"/>
      <c r="CM49" s="798"/>
      <c r="CN49" s="799"/>
      <c r="CO49" s="799"/>
      <c r="CP49" s="799"/>
      <c r="CQ49" s="800"/>
      <c r="CR49" s="798"/>
      <c r="CS49" s="799"/>
      <c r="CT49" s="799"/>
      <c r="CU49" s="799"/>
      <c r="CV49" s="800"/>
      <c r="CW49" s="798"/>
      <c r="CX49" s="799"/>
      <c r="CY49" s="799"/>
      <c r="CZ49" s="799"/>
      <c r="DA49" s="800"/>
      <c r="DB49" s="798"/>
      <c r="DC49" s="799"/>
      <c r="DD49" s="799"/>
      <c r="DE49" s="799"/>
      <c r="DF49" s="800"/>
      <c r="DG49" s="798"/>
      <c r="DH49" s="799"/>
      <c r="DI49" s="799"/>
      <c r="DJ49" s="799"/>
      <c r="DK49" s="800"/>
      <c r="DL49" s="798"/>
      <c r="DM49" s="799"/>
      <c r="DN49" s="799"/>
      <c r="DO49" s="799"/>
      <c r="DP49" s="800"/>
      <c r="DQ49" s="798"/>
      <c r="DR49" s="799"/>
      <c r="DS49" s="799"/>
      <c r="DT49" s="799"/>
      <c r="DU49" s="800"/>
      <c r="DV49" s="801"/>
      <c r="DW49" s="802"/>
      <c r="DX49" s="802"/>
      <c r="DY49" s="802"/>
      <c r="DZ49" s="803"/>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2"/>
      <c r="R50" s="853"/>
      <c r="S50" s="853"/>
      <c r="T50" s="853"/>
      <c r="U50" s="853"/>
      <c r="V50" s="853"/>
      <c r="W50" s="853"/>
      <c r="X50" s="853"/>
      <c r="Y50" s="853"/>
      <c r="Z50" s="853"/>
      <c r="AA50" s="853"/>
      <c r="AB50" s="853"/>
      <c r="AC50" s="853"/>
      <c r="AD50" s="853"/>
      <c r="AE50" s="854"/>
      <c r="AF50" s="781"/>
      <c r="AG50" s="782"/>
      <c r="AH50" s="782"/>
      <c r="AI50" s="782"/>
      <c r="AJ50" s="783"/>
      <c r="AK50" s="855"/>
      <c r="AL50" s="853"/>
      <c r="AM50" s="853"/>
      <c r="AN50" s="853"/>
      <c r="AO50" s="853"/>
      <c r="AP50" s="853"/>
      <c r="AQ50" s="853"/>
      <c r="AR50" s="853"/>
      <c r="AS50" s="853"/>
      <c r="AT50" s="853"/>
      <c r="AU50" s="853"/>
      <c r="AV50" s="853"/>
      <c r="AW50" s="853"/>
      <c r="AX50" s="853"/>
      <c r="AY50" s="853"/>
      <c r="AZ50" s="856"/>
      <c r="BA50" s="856"/>
      <c r="BB50" s="856"/>
      <c r="BC50" s="856"/>
      <c r="BD50" s="856"/>
      <c r="BE50" s="845"/>
      <c r="BF50" s="845"/>
      <c r="BG50" s="845"/>
      <c r="BH50" s="845"/>
      <c r="BI50" s="846"/>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798"/>
      <c r="CI50" s="799"/>
      <c r="CJ50" s="799"/>
      <c r="CK50" s="799"/>
      <c r="CL50" s="800"/>
      <c r="CM50" s="798"/>
      <c r="CN50" s="799"/>
      <c r="CO50" s="799"/>
      <c r="CP50" s="799"/>
      <c r="CQ50" s="800"/>
      <c r="CR50" s="798"/>
      <c r="CS50" s="799"/>
      <c r="CT50" s="799"/>
      <c r="CU50" s="799"/>
      <c r="CV50" s="800"/>
      <c r="CW50" s="798"/>
      <c r="CX50" s="799"/>
      <c r="CY50" s="799"/>
      <c r="CZ50" s="799"/>
      <c r="DA50" s="800"/>
      <c r="DB50" s="798"/>
      <c r="DC50" s="799"/>
      <c r="DD50" s="799"/>
      <c r="DE50" s="799"/>
      <c r="DF50" s="800"/>
      <c r="DG50" s="798"/>
      <c r="DH50" s="799"/>
      <c r="DI50" s="799"/>
      <c r="DJ50" s="799"/>
      <c r="DK50" s="800"/>
      <c r="DL50" s="798"/>
      <c r="DM50" s="799"/>
      <c r="DN50" s="799"/>
      <c r="DO50" s="799"/>
      <c r="DP50" s="800"/>
      <c r="DQ50" s="798"/>
      <c r="DR50" s="799"/>
      <c r="DS50" s="799"/>
      <c r="DT50" s="799"/>
      <c r="DU50" s="800"/>
      <c r="DV50" s="801"/>
      <c r="DW50" s="802"/>
      <c r="DX50" s="802"/>
      <c r="DY50" s="802"/>
      <c r="DZ50" s="803"/>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2"/>
      <c r="R51" s="853"/>
      <c r="S51" s="853"/>
      <c r="T51" s="853"/>
      <c r="U51" s="853"/>
      <c r="V51" s="853"/>
      <c r="W51" s="853"/>
      <c r="X51" s="853"/>
      <c r="Y51" s="853"/>
      <c r="Z51" s="853"/>
      <c r="AA51" s="853"/>
      <c r="AB51" s="853"/>
      <c r="AC51" s="853"/>
      <c r="AD51" s="853"/>
      <c r="AE51" s="854"/>
      <c r="AF51" s="781"/>
      <c r="AG51" s="782"/>
      <c r="AH51" s="782"/>
      <c r="AI51" s="782"/>
      <c r="AJ51" s="783"/>
      <c r="AK51" s="855"/>
      <c r="AL51" s="853"/>
      <c r="AM51" s="853"/>
      <c r="AN51" s="853"/>
      <c r="AO51" s="853"/>
      <c r="AP51" s="853"/>
      <c r="AQ51" s="853"/>
      <c r="AR51" s="853"/>
      <c r="AS51" s="853"/>
      <c r="AT51" s="853"/>
      <c r="AU51" s="853"/>
      <c r="AV51" s="853"/>
      <c r="AW51" s="853"/>
      <c r="AX51" s="853"/>
      <c r="AY51" s="853"/>
      <c r="AZ51" s="856"/>
      <c r="BA51" s="856"/>
      <c r="BB51" s="856"/>
      <c r="BC51" s="856"/>
      <c r="BD51" s="856"/>
      <c r="BE51" s="845"/>
      <c r="BF51" s="845"/>
      <c r="BG51" s="845"/>
      <c r="BH51" s="845"/>
      <c r="BI51" s="846"/>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798"/>
      <c r="CI51" s="799"/>
      <c r="CJ51" s="799"/>
      <c r="CK51" s="799"/>
      <c r="CL51" s="800"/>
      <c r="CM51" s="798"/>
      <c r="CN51" s="799"/>
      <c r="CO51" s="799"/>
      <c r="CP51" s="799"/>
      <c r="CQ51" s="800"/>
      <c r="CR51" s="798"/>
      <c r="CS51" s="799"/>
      <c r="CT51" s="799"/>
      <c r="CU51" s="799"/>
      <c r="CV51" s="800"/>
      <c r="CW51" s="798"/>
      <c r="CX51" s="799"/>
      <c r="CY51" s="799"/>
      <c r="CZ51" s="799"/>
      <c r="DA51" s="800"/>
      <c r="DB51" s="798"/>
      <c r="DC51" s="799"/>
      <c r="DD51" s="799"/>
      <c r="DE51" s="799"/>
      <c r="DF51" s="800"/>
      <c r="DG51" s="798"/>
      <c r="DH51" s="799"/>
      <c r="DI51" s="799"/>
      <c r="DJ51" s="799"/>
      <c r="DK51" s="800"/>
      <c r="DL51" s="798"/>
      <c r="DM51" s="799"/>
      <c r="DN51" s="799"/>
      <c r="DO51" s="799"/>
      <c r="DP51" s="800"/>
      <c r="DQ51" s="798"/>
      <c r="DR51" s="799"/>
      <c r="DS51" s="799"/>
      <c r="DT51" s="799"/>
      <c r="DU51" s="800"/>
      <c r="DV51" s="801"/>
      <c r="DW51" s="802"/>
      <c r="DX51" s="802"/>
      <c r="DY51" s="802"/>
      <c r="DZ51" s="803"/>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2"/>
      <c r="R52" s="853"/>
      <c r="S52" s="853"/>
      <c r="T52" s="853"/>
      <c r="U52" s="853"/>
      <c r="V52" s="853"/>
      <c r="W52" s="853"/>
      <c r="X52" s="853"/>
      <c r="Y52" s="853"/>
      <c r="Z52" s="853"/>
      <c r="AA52" s="853"/>
      <c r="AB52" s="853"/>
      <c r="AC52" s="853"/>
      <c r="AD52" s="853"/>
      <c r="AE52" s="854"/>
      <c r="AF52" s="781"/>
      <c r="AG52" s="782"/>
      <c r="AH52" s="782"/>
      <c r="AI52" s="782"/>
      <c r="AJ52" s="783"/>
      <c r="AK52" s="855"/>
      <c r="AL52" s="853"/>
      <c r="AM52" s="853"/>
      <c r="AN52" s="853"/>
      <c r="AO52" s="853"/>
      <c r="AP52" s="853"/>
      <c r="AQ52" s="853"/>
      <c r="AR52" s="853"/>
      <c r="AS52" s="853"/>
      <c r="AT52" s="853"/>
      <c r="AU52" s="853"/>
      <c r="AV52" s="853"/>
      <c r="AW52" s="853"/>
      <c r="AX52" s="853"/>
      <c r="AY52" s="853"/>
      <c r="AZ52" s="856"/>
      <c r="BA52" s="856"/>
      <c r="BB52" s="856"/>
      <c r="BC52" s="856"/>
      <c r="BD52" s="856"/>
      <c r="BE52" s="845"/>
      <c r="BF52" s="845"/>
      <c r="BG52" s="845"/>
      <c r="BH52" s="845"/>
      <c r="BI52" s="846"/>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798"/>
      <c r="CI52" s="799"/>
      <c r="CJ52" s="799"/>
      <c r="CK52" s="799"/>
      <c r="CL52" s="800"/>
      <c r="CM52" s="798"/>
      <c r="CN52" s="799"/>
      <c r="CO52" s="799"/>
      <c r="CP52" s="799"/>
      <c r="CQ52" s="800"/>
      <c r="CR52" s="798"/>
      <c r="CS52" s="799"/>
      <c r="CT52" s="799"/>
      <c r="CU52" s="799"/>
      <c r="CV52" s="800"/>
      <c r="CW52" s="798"/>
      <c r="CX52" s="799"/>
      <c r="CY52" s="799"/>
      <c r="CZ52" s="799"/>
      <c r="DA52" s="800"/>
      <c r="DB52" s="798"/>
      <c r="DC52" s="799"/>
      <c r="DD52" s="799"/>
      <c r="DE52" s="799"/>
      <c r="DF52" s="800"/>
      <c r="DG52" s="798"/>
      <c r="DH52" s="799"/>
      <c r="DI52" s="799"/>
      <c r="DJ52" s="799"/>
      <c r="DK52" s="800"/>
      <c r="DL52" s="798"/>
      <c r="DM52" s="799"/>
      <c r="DN52" s="799"/>
      <c r="DO52" s="799"/>
      <c r="DP52" s="800"/>
      <c r="DQ52" s="798"/>
      <c r="DR52" s="799"/>
      <c r="DS52" s="799"/>
      <c r="DT52" s="799"/>
      <c r="DU52" s="800"/>
      <c r="DV52" s="801"/>
      <c r="DW52" s="802"/>
      <c r="DX52" s="802"/>
      <c r="DY52" s="802"/>
      <c r="DZ52" s="803"/>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2"/>
      <c r="R53" s="853"/>
      <c r="S53" s="853"/>
      <c r="T53" s="853"/>
      <c r="U53" s="853"/>
      <c r="V53" s="853"/>
      <c r="W53" s="853"/>
      <c r="X53" s="853"/>
      <c r="Y53" s="853"/>
      <c r="Z53" s="853"/>
      <c r="AA53" s="853"/>
      <c r="AB53" s="853"/>
      <c r="AC53" s="853"/>
      <c r="AD53" s="853"/>
      <c r="AE53" s="854"/>
      <c r="AF53" s="781"/>
      <c r="AG53" s="782"/>
      <c r="AH53" s="782"/>
      <c r="AI53" s="782"/>
      <c r="AJ53" s="783"/>
      <c r="AK53" s="855"/>
      <c r="AL53" s="853"/>
      <c r="AM53" s="853"/>
      <c r="AN53" s="853"/>
      <c r="AO53" s="853"/>
      <c r="AP53" s="853"/>
      <c r="AQ53" s="853"/>
      <c r="AR53" s="853"/>
      <c r="AS53" s="853"/>
      <c r="AT53" s="853"/>
      <c r="AU53" s="853"/>
      <c r="AV53" s="853"/>
      <c r="AW53" s="853"/>
      <c r="AX53" s="853"/>
      <c r="AY53" s="853"/>
      <c r="AZ53" s="856"/>
      <c r="BA53" s="856"/>
      <c r="BB53" s="856"/>
      <c r="BC53" s="856"/>
      <c r="BD53" s="856"/>
      <c r="BE53" s="845"/>
      <c r="BF53" s="845"/>
      <c r="BG53" s="845"/>
      <c r="BH53" s="845"/>
      <c r="BI53" s="846"/>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798"/>
      <c r="CI53" s="799"/>
      <c r="CJ53" s="799"/>
      <c r="CK53" s="799"/>
      <c r="CL53" s="800"/>
      <c r="CM53" s="798"/>
      <c r="CN53" s="799"/>
      <c r="CO53" s="799"/>
      <c r="CP53" s="799"/>
      <c r="CQ53" s="800"/>
      <c r="CR53" s="798"/>
      <c r="CS53" s="799"/>
      <c r="CT53" s="799"/>
      <c r="CU53" s="799"/>
      <c r="CV53" s="800"/>
      <c r="CW53" s="798"/>
      <c r="CX53" s="799"/>
      <c r="CY53" s="799"/>
      <c r="CZ53" s="799"/>
      <c r="DA53" s="800"/>
      <c r="DB53" s="798"/>
      <c r="DC53" s="799"/>
      <c r="DD53" s="799"/>
      <c r="DE53" s="799"/>
      <c r="DF53" s="800"/>
      <c r="DG53" s="798"/>
      <c r="DH53" s="799"/>
      <c r="DI53" s="799"/>
      <c r="DJ53" s="799"/>
      <c r="DK53" s="800"/>
      <c r="DL53" s="798"/>
      <c r="DM53" s="799"/>
      <c r="DN53" s="799"/>
      <c r="DO53" s="799"/>
      <c r="DP53" s="800"/>
      <c r="DQ53" s="798"/>
      <c r="DR53" s="799"/>
      <c r="DS53" s="799"/>
      <c r="DT53" s="799"/>
      <c r="DU53" s="800"/>
      <c r="DV53" s="801"/>
      <c r="DW53" s="802"/>
      <c r="DX53" s="802"/>
      <c r="DY53" s="802"/>
      <c r="DZ53" s="803"/>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2"/>
      <c r="R54" s="853"/>
      <c r="S54" s="853"/>
      <c r="T54" s="853"/>
      <c r="U54" s="853"/>
      <c r="V54" s="853"/>
      <c r="W54" s="853"/>
      <c r="X54" s="853"/>
      <c r="Y54" s="853"/>
      <c r="Z54" s="853"/>
      <c r="AA54" s="853"/>
      <c r="AB54" s="853"/>
      <c r="AC54" s="853"/>
      <c r="AD54" s="853"/>
      <c r="AE54" s="854"/>
      <c r="AF54" s="781"/>
      <c r="AG54" s="782"/>
      <c r="AH54" s="782"/>
      <c r="AI54" s="782"/>
      <c r="AJ54" s="783"/>
      <c r="AK54" s="855"/>
      <c r="AL54" s="853"/>
      <c r="AM54" s="853"/>
      <c r="AN54" s="853"/>
      <c r="AO54" s="853"/>
      <c r="AP54" s="853"/>
      <c r="AQ54" s="853"/>
      <c r="AR54" s="853"/>
      <c r="AS54" s="853"/>
      <c r="AT54" s="853"/>
      <c r="AU54" s="853"/>
      <c r="AV54" s="853"/>
      <c r="AW54" s="853"/>
      <c r="AX54" s="853"/>
      <c r="AY54" s="853"/>
      <c r="AZ54" s="856"/>
      <c r="BA54" s="856"/>
      <c r="BB54" s="856"/>
      <c r="BC54" s="856"/>
      <c r="BD54" s="856"/>
      <c r="BE54" s="845"/>
      <c r="BF54" s="845"/>
      <c r="BG54" s="845"/>
      <c r="BH54" s="845"/>
      <c r="BI54" s="846"/>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798"/>
      <c r="CI54" s="799"/>
      <c r="CJ54" s="799"/>
      <c r="CK54" s="799"/>
      <c r="CL54" s="800"/>
      <c r="CM54" s="798"/>
      <c r="CN54" s="799"/>
      <c r="CO54" s="799"/>
      <c r="CP54" s="799"/>
      <c r="CQ54" s="800"/>
      <c r="CR54" s="798"/>
      <c r="CS54" s="799"/>
      <c r="CT54" s="799"/>
      <c r="CU54" s="799"/>
      <c r="CV54" s="800"/>
      <c r="CW54" s="798"/>
      <c r="CX54" s="799"/>
      <c r="CY54" s="799"/>
      <c r="CZ54" s="799"/>
      <c r="DA54" s="800"/>
      <c r="DB54" s="798"/>
      <c r="DC54" s="799"/>
      <c r="DD54" s="799"/>
      <c r="DE54" s="799"/>
      <c r="DF54" s="800"/>
      <c r="DG54" s="798"/>
      <c r="DH54" s="799"/>
      <c r="DI54" s="799"/>
      <c r="DJ54" s="799"/>
      <c r="DK54" s="800"/>
      <c r="DL54" s="798"/>
      <c r="DM54" s="799"/>
      <c r="DN54" s="799"/>
      <c r="DO54" s="799"/>
      <c r="DP54" s="800"/>
      <c r="DQ54" s="798"/>
      <c r="DR54" s="799"/>
      <c r="DS54" s="799"/>
      <c r="DT54" s="799"/>
      <c r="DU54" s="800"/>
      <c r="DV54" s="801"/>
      <c r="DW54" s="802"/>
      <c r="DX54" s="802"/>
      <c r="DY54" s="802"/>
      <c r="DZ54" s="803"/>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2"/>
      <c r="R55" s="853"/>
      <c r="S55" s="853"/>
      <c r="T55" s="853"/>
      <c r="U55" s="853"/>
      <c r="V55" s="853"/>
      <c r="W55" s="853"/>
      <c r="X55" s="853"/>
      <c r="Y55" s="853"/>
      <c r="Z55" s="853"/>
      <c r="AA55" s="853"/>
      <c r="AB55" s="853"/>
      <c r="AC55" s="853"/>
      <c r="AD55" s="853"/>
      <c r="AE55" s="854"/>
      <c r="AF55" s="781"/>
      <c r="AG55" s="782"/>
      <c r="AH55" s="782"/>
      <c r="AI55" s="782"/>
      <c r="AJ55" s="783"/>
      <c r="AK55" s="855"/>
      <c r="AL55" s="853"/>
      <c r="AM55" s="853"/>
      <c r="AN55" s="853"/>
      <c r="AO55" s="853"/>
      <c r="AP55" s="853"/>
      <c r="AQ55" s="853"/>
      <c r="AR55" s="853"/>
      <c r="AS55" s="853"/>
      <c r="AT55" s="853"/>
      <c r="AU55" s="853"/>
      <c r="AV55" s="853"/>
      <c r="AW55" s="853"/>
      <c r="AX55" s="853"/>
      <c r="AY55" s="853"/>
      <c r="AZ55" s="856"/>
      <c r="BA55" s="856"/>
      <c r="BB55" s="856"/>
      <c r="BC55" s="856"/>
      <c r="BD55" s="856"/>
      <c r="BE55" s="845"/>
      <c r="BF55" s="845"/>
      <c r="BG55" s="845"/>
      <c r="BH55" s="845"/>
      <c r="BI55" s="846"/>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798"/>
      <c r="CI55" s="799"/>
      <c r="CJ55" s="799"/>
      <c r="CK55" s="799"/>
      <c r="CL55" s="800"/>
      <c r="CM55" s="798"/>
      <c r="CN55" s="799"/>
      <c r="CO55" s="799"/>
      <c r="CP55" s="799"/>
      <c r="CQ55" s="800"/>
      <c r="CR55" s="798"/>
      <c r="CS55" s="799"/>
      <c r="CT55" s="799"/>
      <c r="CU55" s="799"/>
      <c r="CV55" s="800"/>
      <c r="CW55" s="798"/>
      <c r="CX55" s="799"/>
      <c r="CY55" s="799"/>
      <c r="CZ55" s="799"/>
      <c r="DA55" s="800"/>
      <c r="DB55" s="798"/>
      <c r="DC55" s="799"/>
      <c r="DD55" s="799"/>
      <c r="DE55" s="799"/>
      <c r="DF55" s="800"/>
      <c r="DG55" s="798"/>
      <c r="DH55" s="799"/>
      <c r="DI55" s="799"/>
      <c r="DJ55" s="799"/>
      <c r="DK55" s="800"/>
      <c r="DL55" s="798"/>
      <c r="DM55" s="799"/>
      <c r="DN55" s="799"/>
      <c r="DO55" s="799"/>
      <c r="DP55" s="800"/>
      <c r="DQ55" s="798"/>
      <c r="DR55" s="799"/>
      <c r="DS55" s="799"/>
      <c r="DT55" s="799"/>
      <c r="DU55" s="800"/>
      <c r="DV55" s="801"/>
      <c r="DW55" s="802"/>
      <c r="DX55" s="802"/>
      <c r="DY55" s="802"/>
      <c r="DZ55" s="803"/>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2"/>
      <c r="R56" s="853"/>
      <c r="S56" s="853"/>
      <c r="T56" s="853"/>
      <c r="U56" s="853"/>
      <c r="V56" s="853"/>
      <c r="W56" s="853"/>
      <c r="X56" s="853"/>
      <c r="Y56" s="853"/>
      <c r="Z56" s="853"/>
      <c r="AA56" s="853"/>
      <c r="AB56" s="853"/>
      <c r="AC56" s="853"/>
      <c r="AD56" s="853"/>
      <c r="AE56" s="854"/>
      <c r="AF56" s="781"/>
      <c r="AG56" s="782"/>
      <c r="AH56" s="782"/>
      <c r="AI56" s="782"/>
      <c r="AJ56" s="783"/>
      <c r="AK56" s="855"/>
      <c r="AL56" s="853"/>
      <c r="AM56" s="853"/>
      <c r="AN56" s="853"/>
      <c r="AO56" s="853"/>
      <c r="AP56" s="853"/>
      <c r="AQ56" s="853"/>
      <c r="AR56" s="853"/>
      <c r="AS56" s="853"/>
      <c r="AT56" s="853"/>
      <c r="AU56" s="853"/>
      <c r="AV56" s="853"/>
      <c r="AW56" s="853"/>
      <c r="AX56" s="853"/>
      <c r="AY56" s="853"/>
      <c r="AZ56" s="856"/>
      <c r="BA56" s="856"/>
      <c r="BB56" s="856"/>
      <c r="BC56" s="856"/>
      <c r="BD56" s="856"/>
      <c r="BE56" s="845"/>
      <c r="BF56" s="845"/>
      <c r="BG56" s="845"/>
      <c r="BH56" s="845"/>
      <c r="BI56" s="846"/>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798"/>
      <c r="CI56" s="799"/>
      <c r="CJ56" s="799"/>
      <c r="CK56" s="799"/>
      <c r="CL56" s="800"/>
      <c r="CM56" s="798"/>
      <c r="CN56" s="799"/>
      <c r="CO56" s="799"/>
      <c r="CP56" s="799"/>
      <c r="CQ56" s="800"/>
      <c r="CR56" s="798"/>
      <c r="CS56" s="799"/>
      <c r="CT56" s="799"/>
      <c r="CU56" s="799"/>
      <c r="CV56" s="800"/>
      <c r="CW56" s="798"/>
      <c r="CX56" s="799"/>
      <c r="CY56" s="799"/>
      <c r="CZ56" s="799"/>
      <c r="DA56" s="800"/>
      <c r="DB56" s="798"/>
      <c r="DC56" s="799"/>
      <c r="DD56" s="799"/>
      <c r="DE56" s="799"/>
      <c r="DF56" s="800"/>
      <c r="DG56" s="798"/>
      <c r="DH56" s="799"/>
      <c r="DI56" s="799"/>
      <c r="DJ56" s="799"/>
      <c r="DK56" s="800"/>
      <c r="DL56" s="798"/>
      <c r="DM56" s="799"/>
      <c r="DN56" s="799"/>
      <c r="DO56" s="799"/>
      <c r="DP56" s="800"/>
      <c r="DQ56" s="798"/>
      <c r="DR56" s="799"/>
      <c r="DS56" s="799"/>
      <c r="DT56" s="799"/>
      <c r="DU56" s="800"/>
      <c r="DV56" s="801"/>
      <c r="DW56" s="802"/>
      <c r="DX56" s="802"/>
      <c r="DY56" s="802"/>
      <c r="DZ56" s="803"/>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2"/>
      <c r="R57" s="853"/>
      <c r="S57" s="853"/>
      <c r="T57" s="853"/>
      <c r="U57" s="853"/>
      <c r="V57" s="853"/>
      <c r="W57" s="853"/>
      <c r="X57" s="853"/>
      <c r="Y57" s="853"/>
      <c r="Z57" s="853"/>
      <c r="AA57" s="853"/>
      <c r="AB57" s="853"/>
      <c r="AC57" s="853"/>
      <c r="AD57" s="853"/>
      <c r="AE57" s="854"/>
      <c r="AF57" s="781"/>
      <c r="AG57" s="782"/>
      <c r="AH57" s="782"/>
      <c r="AI57" s="782"/>
      <c r="AJ57" s="783"/>
      <c r="AK57" s="855"/>
      <c r="AL57" s="853"/>
      <c r="AM57" s="853"/>
      <c r="AN57" s="853"/>
      <c r="AO57" s="853"/>
      <c r="AP57" s="853"/>
      <c r="AQ57" s="853"/>
      <c r="AR57" s="853"/>
      <c r="AS57" s="853"/>
      <c r="AT57" s="853"/>
      <c r="AU57" s="853"/>
      <c r="AV57" s="853"/>
      <c r="AW57" s="853"/>
      <c r="AX57" s="853"/>
      <c r="AY57" s="853"/>
      <c r="AZ57" s="856"/>
      <c r="BA57" s="856"/>
      <c r="BB57" s="856"/>
      <c r="BC57" s="856"/>
      <c r="BD57" s="856"/>
      <c r="BE57" s="845"/>
      <c r="BF57" s="845"/>
      <c r="BG57" s="845"/>
      <c r="BH57" s="845"/>
      <c r="BI57" s="846"/>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798"/>
      <c r="CI57" s="799"/>
      <c r="CJ57" s="799"/>
      <c r="CK57" s="799"/>
      <c r="CL57" s="800"/>
      <c r="CM57" s="798"/>
      <c r="CN57" s="799"/>
      <c r="CO57" s="799"/>
      <c r="CP57" s="799"/>
      <c r="CQ57" s="800"/>
      <c r="CR57" s="798"/>
      <c r="CS57" s="799"/>
      <c r="CT57" s="799"/>
      <c r="CU57" s="799"/>
      <c r="CV57" s="800"/>
      <c r="CW57" s="798"/>
      <c r="CX57" s="799"/>
      <c r="CY57" s="799"/>
      <c r="CZ57" s="799"/>
      <c r="DA57" s="800"/>
      <c r="DB57" s="798"/>
      <c r="DC57" s="799"/>
      <c r="DD57" s="799"/>
      <c r="DE57" s="799"/>
      <c r="DF57" s="800"/>
      <c r="DG57" s="798"/>
      <c r="DH57" s="799"/>
      <c r="DI57" s="799"/>
      <c r="DJ57" s="799"/>
      <c r="DK57" s="800"/>
      <c r="DL57" s="798"/>
      <c r="DM57" s="799"/>
      <c r="DN57" s="799"/>
      <c r="DO57" s="799"/>
      <c r="DP57" s="800"/>
      <c r="DQ57" s="798"/>
      <c r="DR57" s="799"/>
      <c r="DS57" s="799"/>
      <c r="DT57" s="799"/>
      <c r="DU57" s="800"/>
      <c r="DV57" s="801"/>
      <c r="DW57" s="802"/>
      <c r="DX57" s="802"/>
      <c r="DY57" s="802"/>
      <c r="DZ57" s="803"/>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2"/>
      <c r="R58" s="853"/>
      <c r="S58" s="853"/>
      <c r="T58" s="853"/>
      <c r="U58" s="853"/>
      <c r="V58" s="853"/>
      <c r="W58" s="853"/>
      <c r="X58" s="853"/>
      <c r="Y58" s="853"/>
      <c r="Z58" s="853"/>
      <c r="AA58" s="853"/>
      <c r="AB58" s="853"/>
      <c r="AC58" s="853"/>
      <c r="AD58" s="853"/>
      <c r="AE58" s="854"/>
      <c r="AF58" s="781"/>
      <c r="AG58" s="782"/>
      <c r="AH58" s="782"/>
      <c r="AI58" s="782"/>
      <c r="AJ58" s="783"/>
      <c r="AK58" s="855"/>
      <c r="AL58" s="853"/>
      <c r="AM58" s="853"/>
      <c r="AN58" s="853"/>
      <c r="AO58" s="853"/>
      <c r="AP58" s="853"/>
      <c r="AQ58" s="853"/>
      <c r="AR58" s="853"/>
      <c r="AS58" s="853"/>
      <c r="AT58" s="853"/>
      <c r="AU58" s="853"/>
      <c r="AV58" s="853"/>
      <c r="AW58" s="853"/>
      <c r="AX58" s="853"/>
      <c r="AY58" s="853"/>
      <c r="AZ58" s="856"/>
      <c r="BA58" s="856"/>
      <c r="BB58" s="856"/>
      <c r="BC58" s="856"/>
      <c r="BD58" s="856"/>
      <c r="BE58" s="845"/>
      <c r="BF58" s="845"/>
      <c r="BG58" s="845"/>
      <c r="BH58" s="845"/>
      <c r="BI58" s="846"/>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798"/>
      <c r="CI58" s="799"/>
      <c r="CJ58" s="799"/>
      <c r="CK58" s="799"/>
      <c r="CL58" s="800"/>
      <c r="CM58" s="798"/>
      <c r="CN58" s="799"/>
      <c r="CO58" s="799"/>
      <c r="CP58" s="799"/>
      <c r="CQ58" s="800"/>
      <c r="CR58" s="798"/>
      <c r="CS58" s="799"/>
      <c r="CT58" s="799"/>
      <c r="CU58" s="799"/>
      <c r="CV58" s="800"/>
      <c r="CW58" s="798"/>
      <c r="CX58" s="799"/>
      <c r="CY58" s="799"/>
      <c r="CZ58" s="799"/>
      <c r="DA58" s="800"/>
      <c r="DB58" s="798"/>
      <c r="DC58" s="799"/>
      <c r="DD58" s="799"/>
      <c r="DE58" s="799"/>
      <c r="DF58" s="800"/>
      <c r="DG58" s="798"/>
      <c r="DH58" s="799"/>
      <c r="DI58" s="799"/>
      <c r="DJ58" s="799"/>
      <c r="DK58" s="800"/>
      <c r="DL58" s="798"/>
      <c r="DM58" s="799"/>
      <c r="DN58" s="799"/>
      <c r="DO58" s="799"/>
      <c r="DP58" s="800"/>
      <c r="DQ58" s="798"/>
      <c r="DR58" s="799"/>
      <c r="DS58" s="799"/>
      <c r="DT58" s="799"/>
      <c r="DU58" s="800"/>
      <c r="DV58" s="801"/>
      <c r="DW58" s="802"/>
      <c r="DX58" s="802"/>
      <c r="DY58" s="802"/>
      <c r="DZ58" s="803"/>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2"/>
      <c r="R59" s="853"/>
      <c r="S59" s="853"/>
      <c r="T59" s="853"/>
      <c r="U59" s="853"/>
      <c r="V59" s="853"/>
      <c r="W59" s="853"/>
      <c r="X59" s="853"/>
      <c r="Y59" s="853"/>
      <c r="Z59" s="853"/>
      <c r="AA59" s="853"/>
      <c r="AB59" s="853"/>
      <c r="AC59" s="853"/>
      <c r="AD59" s="853"/>
      <c r="AE59" s="854"/>
      <c r="AF59" s="781"/>
      <c r="AG59" s="782"/>
      <c r="AH59" s="782"/>
      <c r="AI59" s="782"/>
      <c r="AJ59" s="783"/>
      <c r="AK59" s="855"/>
      <c r="AL59" s="853"/>
      <c r="AM59" s="853"/>
      <c r="AN59" s="853"/>
      <c r="AO59" s="853"/>
      <c r="AP59" s="853"/>
      <c r="AQ59" s="853"/>
      <c r="AR59" s="853"/>
      <c r="AS59" s="853"/>
      <c r="AT59" s="853"/>
      <c r="AU59" s="853"/>
      <c r="AV59" s="853"/>
      <c r="AW59" s="853"/>
      <c r="AX59" s="853"/>
      <c r="AY59" s="853"/>
      <c r="AZ59" s="856"/>
      <c r="BA59" s="856"/>
      <c r="BB59" s="856"/>
      <c r="BC59" s="856"/>
      <c r="BD59" s="856"/>
      <c r="BE59" s="845"/>
      <c r="BF59" s="845"/>
      <c r="BG59" s="845"/>
      <c r="BH59" s="845"/>
      <c r="BI59" s="846"/>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798"/>
      <c r="CI59" s="799"/>
      <c r="CJ59" s="799"/>
      <c r="CK59" s="799"/>
      <c r="CL59" s="800"/>
      <c r="CM59" s="798"/>
      <c r="CN59" s="799"/>
      <c r="CO59" s="799"/>
      <c r="CP59" s="799"/>
      <c r="CQ59" s="800"/>
      <c r="CR59" s="798"/>
      <c r="CS59" s="799"/>
      <c r="CT59" s="799"/>
      <c r="CU59" s="799"/>
      <c r="CV59" s="800"/>
      <c r="CW59" s="798"/>
      <c r="CX59" s="799"/>
      <c r="CY59" s="799"/>
      <c r="CZ59" s="799"/>
      <c r="DA59" s="800"/>
      <c r="DB59" s="798"/>
      <c r="DC59" s="799"/>
      <c r="DD59" s="799"/>
      <c r="DE59" s="799"/>
      <c r="DF59" s="800"/>
      <c r="DG59" s="798"/>
      <c r="DH59" s="799"/>
      <c r="DI59" s="799"/>
      <c r="DJ59" s="799"/>
      <c r="DK59" s="800"/>
      <c r="DL59" s="798"/>
      <c r="DM59" s="799"/>
      <c r="DN59" s="799"/>
      <c r="DO59" s="799"/>
      <c r="DP59" s="800"/>
      <c r="DQ59" s="798"/>
      <c r="DR59" s="799"/>
      <c r="DS59" s="799"/>
      <c r="DT59" s="799"/>
      <c r="DU59" s="800"/>
      <c r="DV59" s="801"/>
      <c r="DW59" s="802"/>
      <c r="DX59" s="802"/>
      <c r="DY59" s="802"/>
      <c r="DZ59" s="803"/>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2"/>
      <c r="R60" s="853"/>
      <c r="S60" s="853"/>
      <c r="T60" s="853"/>
      <c r="U60" s="853"/>
      <c r="V60" s="853"/>
      <c r="W60" s="853"/>
      <c r="X60" s="853"/>
      <c r="Y60" s="853"/>
      <c r="Z60" s="853"/>
      <c r="AA60" s="853"/>
      <c r="AB60" s="853"/>
      <c r="AC60" s="853"/>
      <c r="AD60" s="853"/>
      <c r="AE60" s="854"/>
      <c r="AF60" s="781"/>
      <c r="AG60" s="782"/>
      <c r="AH60" s="782"/>
      <c r="AI60" s="782"/>
      <c r="AJ60" s="783"/>
      <c r="AK60" s="855"/>
      <c r="AL60" s="853"/>
      <c r="AM60" s="853"/>
      <c r="AN60" s="853"/>
      <c r="AO60" s="853"/>
      <c r="AP60" s="853"/>
      <c r="AQ60" s="853"/>
      <c r="AR60" s="853"/>
      <c r="AS60" s="853"/>
      <c r="AT60" s="853"/>
      <c r="AU60" s="853"/>
      <c r="AV60" s="853"/>
      <c r="AW60" s="853"/>
      <c r="AX60" s="853"/>
      <c r="AY60" s="853"/>
      <c r="AZ60" s="856"/>
      <c r="BA60" s="856"/>
      <c r="BB60" s="856"/>
      <c r="BC60" s="856"/>
      <c r="BD60" s="856"/>
      <c r="BE60" s="845"/>
      <c r="BF60" s="845"/>
      <c r="BG60" s="845"/>
      <c r="BH60" s="845"/>
      <c r="BI60" s="846"/>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798"/>
      <c r="CI60" s="799"/>
      <c r="CJ60" s="799"/>
      <c r="CK60" s="799"/>
      <c r="CL60" s="800"/>
      <c r="CM60" s="798"/>
      <c r="CN60" s="799"/>
      <c r="CO60" s="799"/>
      <c r="CP60" s="799"/>
      <c r="CQ60" s="800"/>
      <c r="CR60" s="798"/>
      <c r="CS60" s="799"/>
      <c r="CT60" s="799"/>
      <c r="CU60" s="799"/>
      <c r="CV60" s="800"/>
      <c r="CW60" s="798"/>
      <c r="CX60" s="799"/>
      <c r="CY60" s="799"/>
      <c r="CZ60" s="799"/>
      <c r="DA60" s="800"/>
      <c r="DB60" s="798"/>
      <c r="DC60" s="799"/>
      <c r="DD60" s="799"/>
      <c r="DE60" s="799"/>
      <c r="DF60" s="800"/>
      <c r="DG60" s="798"/>
      <c r="DH60" s="799"/>
      <c r="DI60" s="799"/>
      <c r="DJ60" s="799"/>
      <c r="DK60" s="800"/>
      <c r="DL60" s="798"/>
      <c r="DM60" s="799"/>
      <c r="DN60" s="799"/>
      <c r="DO60" s="799"/>
      <c r="DP60" s="800"/>
      <c r="DQ60" s="798"/>
      <c r="DR60" s="799"/>
      <c r="DS60" s="799"/>
      <c r="DT60" s="799"/>
      <c r="DU60" s="800"/>
      <c r="DV60" s="801"/>
      <c r="DW60" s="802"/>
      <c r="DX60" s="802"/>
      <c r="DY60" s="802"/>
      <c r="DZ60" s="803"/>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2"/>
      <c r="R61" s="853"/>
      <c r="S61" s="853"/>
      <c r="T61" s="853"/>
      <c r="U61" s="853"/>
      <c r="V61" s="853"/>
      <c r="W61" s="853"/>
      <c r="X61" s="853"/>
      <c r="Y61" s="853"/>
      <c r="Z61" s="853"/>
      <c r="AA61" s="853"/>
      <c r="AB61" s="853"/>
      <c r="AC61" s="853"/>
      <c r="AD61" s="853"/>
      <c r="AE61" s="854"/>
      <c r="AF61" s="781"/>
      <c r="AG61" s="782"/>
      <c r="AH61" s="782"/>
      <c r="AI61" s="782"/>
      <c r="AJ61" s="783"/>
      <c r="AK61" s="855"/>
      <c r="AL61" s="853"/>
      <c r="AM61" s="853"/>
      <c r="AN61" s="853"/>
      <c r="AO61" s="853"/>
      <c r="AP61" s="853"/>
      <c r="AQ61" s="853"/>
      <c r="AR61" s="853"/>
      <c r="AS61" s="853"/>
      <c r="AT61" s="853"/>
      <c r="AU61" s="853"/>
      <c r="AV61" s="853"/>
      <c r="AW61" s="853"/>
      <c r="AX61" s="853"/>
      <c r="AY61" s="853"/>
      <c r="AZ61" s="856"/>
      <c r="BA61" s="856"/>
      <c r="BB61" s="856"/>
      <c r="BC61" s="856"/>
      <c r="BD61" s="856"/>
      <c r="BE61" s="845"/>
      <c r="BF61" s="845"/>
      <c r="BG61" s="845"/>
      <c r="BH61" s="845"/>
      <c r="BI61" s="846"/>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798"/>
      <c r="CI61" s="799"/>
      <c r="CJ61" s="799"/>
      <c r="CK61" s="799"/>
      <c r="CL61" s="800"/>
      <c r="CM61" s="798"/>
      <c r="CN61" s="799"/>
      <c r="CO61" s="799"/>
      <c r="CP61" s="799"/>
      <c r="CQ61" s="800"/>
      <c r="CR61" s="798"/>
      <c r="CS61" s="799"/>
      <c r="CT61" s="799"/>
      <c r="CU61" s="799"/>
      <c r="CV61" s="800"/>
      <c r="CW61" s="798"/>
      <c r="CX61" s="799"/>
      <c r="CY61" s="799"/>
      <c r="CZ61" s="799"/>
      <c r="DA61" s="800"/>
      <c r="DB61" s="798"/>
      <c r="DC61" s="799"/>
      <c r="DD61" s="799"/>
      <c r="DE61" s="799"/>
      <c r="DF61" s="800"/>
      <c r="DG61" s="798"/>
      <c r="DH61" s="799"/>
      <c r="DI61" s="799"/>
      <c r="DJ61" s="799"/>
      <c r="DK61" s="800"/>
      <c r="DL61" s="798"/>
      <c r="DM61" s="799"/>
      <c r="DN61" s="799"/>
      <c r="DO61" s="799"/>
      <c r="DP61" s="800"/>
      <c r="DQ61" s="798"/>
      <c r="DR61" s="799"/>
      <c r="DS61" s="799"/>
      <c r="DT61" s="799"/>
      <c r="DU61" s="800"/>
      <c r="DV61" s="801"/>
      <c r="DW61" s="802"/>
      <c r="DX61" s="802"/>
      <c r="DY61" s="802"/>
      <c r="DZ61" s="803"/>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2"/>
      <c r="R62" s="853"/>
      <c r="S62" s="853"/>
      <c r="T62" s="853"/>
      <c r="U62" s="853"/>
      <c r="V62" s="853"/>
      <c r="W62" s="853"/>
      <c r="X62" s="853"/>
      <c r="Y62" s="853"/>
      <c r="Z62" s="853"/>
      <c r="AA62" s="853"/>
      <c r="AB62" s="853"/>
      <c r="AC62" s="853"/>
      <c r="AD62" s="853"/>
      <c r="AE62" s="854"/>
      <c r="AF62" s="781"/>
      <c r="AG62" s="782"/>
      <c r="AH62" s="782"/>
      <c r="AI62" s="782"/>
      <c r="AJ62" s="783"/>
      <c r="AK62" s="855"/>
      <c r="AL62" s="853"/>
      <c r="AM62" s="853"/>
      <c r="AN62" s="853"/>
      <c r="AO62" s="853"/>
      <c r="AP62" s="853"/>
      <c r="AQ62" s="853"/>
      <c r="AR62" s="853"/>
      <c r="AS62" s="853"/>
      <c r="AT62" s="853"/>
      <c r="AU62" s="853"/>
      <c r="AV62" s="853"/>
      <c r="AW62" s="853"/>
      <c r="AX62" s="853"/>
      <c r="AY62" s="853"/>
      <c r="AZ62" s="856"/>
      <c r="BA62" s="856"/>
      <c r="BB62" s="856"/>
      <c r="BC62" s="856"/>
      <c r="BD62" s="856"/>
      <c r="BE62" s="845"/>
      <c r="BF62" s="845"/>
      <c r="BG62" s="845"/>
      <c r="BH62" s="845"/>
      <c r="BI62" s="846"/>
      <c r="BJ62" s="864" t="s">
        <v>391</v>
      </c>
      <c r="BK62" s="823"/>
      <c r="BL62" s="823"/>
      <c r="BM62" s="823"/>
      <c r="BN62" s="824"/>
      <c r="BO62" s="218"/>
      <c r="BP62" s="218"/>
      <c r="BQ62" s="215">
        <v>56</v>
      </c>
      <c r="BR62" s="216"/>
      <c r="BS62" s="788"/>
      <c r="BT62" s="789"/>
      <c r="BU62" s="789"/>
      <c r="BV62" s="789"/>
      <c r="BW62" s="789"/>
      <c r="BX62" s="789"/>
      <c r="BY62" s="789"/>
      <c r="BZ62" s="789"/>
      <c r="CA62" s="789"/>
      <c r="CB62" s="789"/>
      <c r="CC62" s="789"/>
      <c r="CD62" s="789"/>
      <c r="CE62" s="789"/>
      <c r="CF62" s="789"/>
      <c r="CG62" s="790"/>
      <c r="CH62" s="798"/>
      <c r="CI62" s="799"/>
      <c r="CJ62" s="799"/>
      <c r="CK62" s="799"/>
      <c r="CL62" s="800"/>
      <c r="CM62" s="798"/>
      <c r="CN62" s="799"/>
      <c r="CO62" s="799"/>
      <c r="CP62" s="799"/>
      <c r="CQ62" s="800"/>
      <c r="CR62" s="798"/>
      <c r="CS62" s="799"/>
      <c r="CT62" s="799"/>
      <c r="CU62" s="799"/>
      <c r="CV62" s="800"/>
      <c r="CW62" s="798"/>
      <c r="CX62" s="799"/>
      <c r="CY62" s="799"/>
      <c r="CZ62" s="799"/>
      <c r="DA62" s="800"/>
      <c r="DB62" s="798"/>
      <c r="DC62" s="799"/>
      <c r="DD62" s="799"/>
      <c r="DE62" s="799"/>
      <c r="DF62" s="800"/>
      <c r="DG62" s="798"/>
      <c r="DH62" s="799"/>
      <c r="DI62" s="799"/>
      <c r="DJ62" s="799"/>
      <c r="DK62" s="800"/>
      <c r="DL62" s="798"/>
      <c r="DM62" s="799"/>
      <c r="DN62" s="799"/>
      <c r="DO62" s="799"/>
      <c r="DP62" s="800"/>
      <c r="DQ62" s="798"/>
      <c r="DR62" s="799"/>
      <c r="DS62" s="799"/>
      <c r="DT62" s="799"/>
      <c r="DU62" s="800"/>
      <c r="DV62" s="801"/>
      <c r="DW62" s="802"/>
      <c r="DX62" s="802"/>
      <c r="DY62" s="802"/>
      <c r="DZ62" s="803"/>
      <c r="EA62" s="199"/>
    </row>
    <row r="63" spans="1:131" s="200" customFormat="1" ht="26.25" customHeight="1" thickBot="1" x14ac:dyDescent="0.2">
      <c r="A63" s="217" t="s">
        <v>368</v>
      </c>
      <c r="B63" s="807" t="s">
        <v>392</v>
      </c>
      <c r="C63" s="808"/>
      <c r="D63" s="808"/>
      <c r="E63" s="808"/>
      <c r="F63" s="808"/>
      <c r="G63" s="808"/>
      <c r="H63" s="808"/>
      <c r="I63" s="808"/>
      <c r="J63" s="808"/>
      <c r="K63" s="808"/>
      <c r="L63" s="808"/>
      <c r="M63" s="808"/>
      <c r="N63" s="808"/>
      <c r="O63" s="808"/>
      <c r="P63" s="809"/>
      <c r="Q63" s="857"/>
      <c r="R63" s="858"/>
      <c r="S63" s="858"/>
      <c r="T63" s="858"/>
      <c r="U63" s="858"/>
      <c r="V63" s="858"/>
      <c r="W63" s="858"/>
      <c r="X63" s="858"/>
      <c r="Y63" s="858"/>
      <c r="Z63" s="858"/>
      <c r="AA63" s="858"/>
      <c r="AB63" s="858"/>
      <c r="AC63" s="858"/>
      <c r="AD63" s="858"/>
      <c r="AE63" s="859"/>
      <c r="AF63" s="860">
        <v>2126</v>
      </c>
      <c r="AG63" s="861"/>
      <c r="AH63" s="861"/>
      <c r="AI63" s="861"/>
      <c r="AJ63" s="862"/>
      <c r="AK63" s="863"/>
      <c r="AL63" s="858"/>
      <c r="AM63" s="858"/>
      <c r="AN63" s="858"/>
      <c r="AO63" s="858"/>
      <c r="AP63" s="861"/>
      <c r="AQ63" s="861"/>
      <c r="AR63" s="861"/>
      <c r="AS63" s="861"/>
      <c r="AT63" s="861"/>
      <c r="AU63" s="861"/>
      <c r="AV63" s="861"/>
      <c r="AW63" s="861"/>
      <c r="AX63" s="861"/>
      <c r="AY63" s="861"/>
      <c r="AZ63" s="865"/>
      <c r="BA63" s="865"/>
      <c r="BB63" s="865"/>
      <c r="BC63" s="865"/>
      <c r="BD63" s="865"/>
      <c r="BE63" s="866"/>
      <c r="BF63" s="866"/>
      <c r="BG63" s="866"/>
      <c r="BH63" s="866"/>
      <c r="BI63" s="867"/>
      <c r="BJ63" s="868" t="s">
        <v>112</v>
      </c>
      <c r="BK63" s="869"/>
      <c r="BL63" s="869"/>
      <c r="BM63" s="869"/>
      <c r="BN63" s="870"/>
      <c r="BO63" s="218"/>
      <c r="BP63" s="218"/>
      <c r="BQ63" s="215">
        <v>57</v>
      </c>
      <c r="BR63" s="216"/>
      <c r="BS63" s="788"/>
      <c r="BT63" s="789"/>
      <c r="BU63" s="789"/>
      <c r="BV63" s="789"/>
      <c r="BW63" s="789"/>
      <c r="BX63" s="789"/>
      <c r="BY63" s="789"/>
      <c r="BZ63" s="789"/>
      <c r="CA63" s="789"/>
      <c r="CB63" s="789"/>
      <c r="CC63" s="789"/>
      <c r="CD63" s="789"/>
      <c r="CE63" s="789"/>
      <c r="CF63" s="789"/>
      <c r="CG63" s="790"/>
      <c r="CH63" s="798"/>
      <c r="CI63" s="799"/>
      <c r="CJ63" s="799"/>
      <c r="CK63" s="799"/>
      <c r="CL63" s="800"/>
      <c r="CM63" s="798"/>
      <c r="CN63" s="799"/>
      <c r="CO63" s="799"/>
      <c r="CP63" s="799"/>
      <c r="CQ63" s="800"/>
      <c r="CR63" s="798"/>
      <c r="CS63" s="799"/>
      <c r="CT63" s="799"/>
      <c r="CU63" s="799"/>
      <c r="CV63" s="800"/>
      <c r="CW63" s="798"/>
      <c r="CX63" s="799"/>
      <c r="CY63" s="799"/>
      <c r="CZ63" s="799"/>
      <c r="DA63" s="800"/>
      <c r="DB63" s="798"/>
      <c r="DC63" s="799"/>
      <c r="DD63" s="799"/>
      <c r="DE63" s="799"/>
      <c r="DF63" s="800"/>
      <c r="DG63" s="798"/>
      <c r="DH63" s="799"/>
      <c r="DI63" s="799"/>
      <c r="DJ63" s="799"/>
      <c r="DK63" s="800"/>
      <c r="DL63" s="798"/>
      <c r="DM63" s="799"/>
      <c r="DN63" s="799"/>
      <c r="DO63" s="799"/>
      <c r="DP63" s="800"/>
      <c r="DQ63" s="798"/>
      <c r="DR63" s="799"/>
      <c r="DS63" s="799"/>
      <c r="DT63" s="799"/>
      <c r="DU63" s="800"/>
      <c r="DV63" s="801"/>
      <c r="DW63" s="802"/>
      <c r="DX63" s="802"/>
      <c r="DY63" s="802"/>
      <c r="DZ63" s="80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798"/>
      <c r="CI64" s="799"/>
      <c r="CJ64" s="799"/>
      <c r="CK64" s="799"/>
      <c r="CL64" s="800"/>
      <c r="CM64" s="798"/>
      <c r="CN64" s="799"/>
      <c r="CO64" s="799"/>
      <c r="CP64" s="799"/>
      <c r="CQ64" s="800"/>
      <c r="CR64" s="798"/>
      <c r="CS64" s="799"/>
      <c r="CT64" s="799"/>
      <c r="CU64" s="799"/>
      <c r="CV64" s="800"/>
      <c r="CW64" s="798"/>
      <c r="CX64" s="799"/>
      <c r="CY64" s="799"/>
      <c r="CZ64" s="799"/>
      <c r="DA64" s="800"/>
      <c r="DB64" s="798"/>
      <c r="DC64" s="799"/>
      <c r="DD64" s="799"/>
      <c r="DE64" s="799"/>
      <c r="DF64" s="800"/>
      <c r="DG64" s="798"/>
      <c r="DH64" s="799"/>
      <c r="DI64" s="799"/>
      <c r="DJ64" s="799"/>
      <c r="DK64" s="800"/>
      <c r="DL64" s="798"/>
      <c r="DM64" s="799"/>
      <c r="DN64" s="799"/>
      <c r="DO64" s="799"/>
      <c r="DP64" s="800"/>
      <c r="DQ64" s="798"/>
      <c r="DR64" s="799"/>
      <c r="DS64" s="799"/>
      <c r="DT64" s="799"/>
      <c r="DU64" s="800"/>
      <c r="DV64" s="801"/>
      <c r="DW64" s="802"/>
      <c r="DX64" s="802"/>
      <c r="DY64" s="802"/>
      <c r="DZ64" s="803"/>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798"/>
      <c r="CI65" s="799"/>
      <c r="CJ65" s="799"/>
      <c r="CK65" s="799"/>
      <c r="CL65" s="800"/>
      <c r="CM65" s="798"/>
      <c r="CN65" s="799"/>
      <c r="CO65" s="799"/>
      <c r="CP65" s="799"/>
      <c r="CQ65" s="800"/>
      <c r="CR65" s="798"/>
      <c r="CS65" s="799"/>
      <c r="CT65" s="799"/>
      <c r="CU65" s="799"/>
      <c r="CV65" s="800"/>
      <c r="CW65" s="798"/>
      <c r="CX65" s="799"/>
      <c r="CY65" s="799"/>
      <c r="CZ65" s="799"/>
      <c r="DA65" s="800"/>
      <c r="DB65" s="798"/>
      <c r="DC65" s="799"/>
      <c r="DD65" s="799"/>
      <c r="DE65" s="799"/>
      <c r="DF65" s="800"/>
      <c r="DG65" s="798"/>
      <c r="DH65" s="799"/>
      <c r="DI65" s="799"/>
      <c r="DJ65" s="799"/>
      <c r="DK65" s="800"/>
      <c r="DL65" s="798"/>
      <c r="DM65" s="799"/>
      <c r="DN65" s="799"/>
      <c r="DO65" s="799"/>
      <c r="DP65" s="800"/>
      <c r="DQ65" s="798"/>
      <c r="DR65" s="799"/>
      <c r="DS65" s="799"/>
      <c r="DT65" s="799"/>
      <c r="DU65" s="800"/>
      <c r="DV65" s="801"/>
      <c r="DW65" s="802"/>
      <c r="DX65" s="802"/>
      <c r="DY65" s="802"/>
      <c r="DZ65" s="803"/>
      <c r="EA65" s="199"/>
    </row>
    <row r="66" spans="1:131" s="200" customFormat="1" ht="26.25" customHeight="1" x14ac:dyDescent="0.15">
      <c r="A66" s="760" t="s">
        <v>394</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1" t="s">
        <v>375</v>
      </c>
      <c r="AG66" s="830"/>
      <c r="AH66" s="830"/>
      <c r="AI66" s="830"/>
      <c r="AJ66" s="872"/>
      <c r="AK66" s="737" t="s">
        <v>376</v>
      </c>
      <c r="AL66" s="761"/>
      <c r="AM66" s="761"/>
      <c r="AN66" s="761"/>
      <c r="AO66" s="762"/>
      <c r="AP66" s="737" t="s">
        <v>377</v>
      </c>
      <c r="AQ66" s="738"/>
      <c r="AR66" s="738"/>
      <c r="AS66" s="738"/>
      <c r="AT66" s="739"/>
      <c r="AU66" s="737" t="s">
        <v>395</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2"/>
      <c r="BT66" s="883"/>
      <c r="BU66" s="883"/>
      <c r="BV66" s="883"/>
      <c r="BW66" s="883"/>
      <c r="BX66" s="883"/>
      <c r="BY66" s="883"/>
      <c r="BZ66" s="883"/>
      <c r="CA66" s="883"/>
      <c r="CB66" s="883"/>
      <c r="CC66" s="883"/>
      <c r="CD66" s="883"/>
      <c r="CE66" s="883"/>
      <c r="CF66" s="883"/>
      <c r="CG66" s="884"/>
      <c r="CH66" s="879"/>
      <c r="CI66" s="880"/>
      <c r="CJ66" s="880"/>
      <c r="CK66" s="880"/>
      <c r="CL66" s="881"/>
      <c r="CM66" s="879"/>
      <c r="CN66" s="880"/>
      <c r="CO66" s="880"/>
      <c r="CP66" s="880"/>
      <c r="CQ66" s="881"/>
      <c r="CR66" s="879"/>
      <c r="CS66" s="880"/>
      <c r="CT66" s="880"/>
      <c r="CU66" s="880"/>
      <c r="CV66" s="881"/>
      <c r="CW66" s="879"/>
      <c r="CX66" s="880"/>
      <c r="CY66" s="880"/>
      <c r="CZ66" s="880"/>
      <c r="DA66" s="881"/>
      <c r="DB66" s="879"/>
      <c r="DC66" s="880"/>
      <c r="DD66" s="880"/>
      <c r="DE66" s="880"/>
      <c r="DF66" s="881"/>
      <c r="DG66" s="879"/>
      <c r="DH66" s="880"/>
      <c r="DI66" s="880"/>
      <c r="DJ66" s="880"/>
      <c r="DK66" s="881"/>
      <c r="DL66" s="879"/>
      <c r="DM66" s="880"/>
      <c r="DN66" s="880"/>
      <c r="DO66" s="880"/>
      <c r="DP66" s="881"/>
      <c r="DQ66" s="879"/>
      <c r="DR66" s="880"/>
      <c r="DS66" s="880"/>
      <c r="DT66" s="880"/>
      <c r="DU66" s="881"/>
      <c r="DV66" s="876"/>
      <c r="DW66" s="877"/>
      <c r="DX66" s="877"/>
      <c r="DY66" s="877"/>
      <c r="DZ66" s="878"/>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3"/>
      <c r="AG67" s="833"/>
      <c r="AH67" s="833"/>
      <c r="AI67" s="833"/>
      <c r="AJ67" s="874"/>
      <c r="AK67" s="875"/>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2"/>
      <c r="BT67" s="883"/>
      <c r="BU67" s="883"/>
      <c r="BV67" s="883"/>
      <c r="BW67" s="883"/>
      <c r="BX67" s="883"/>
      <c r="BY67" s="883"/>
      <c r="BZ67" s="883"/>
      <c r="CA67" s="883"/>
      <c r="CB67" s="883"/>
      <c r="CC67" s="883"/>
      <c r="CD67" s="883"/>
      <c r="CE67" s="883"/>
      <c r="CF67" s="883"/>
      <c r="CG67" s="884"/>
      <c r="CH67" s="879"/>
      <c r="CI67" s="880"/>
      <c r="CJ67" s="880"/>
      <c r="CK67" s="880"/>
      <c r="CL67" s="881"/>
      <c r="CM67" s="879"/>
      <c r="CN67" s="880"/>
      <c r="CO67" s="880"/>
      <c r="CP67" s="880"/>
      <c r="CQ67" s="881"/>
      <c r="CR67" s="879"/>
      <c r="CS67" s="880"/>
      <c r="CT67" s="880"/>
      <c r="CU67" s="880"/>
      <c r="CV67" s="881"/>
      <c r="CW67" s="879"/>
      <c r="CX67" s="880"/>
      <c r="CY67" s="880"/>
      <c r="CZ67" s="880"/>
      <c r="DA67" s="881"/>
      <c r="DB67" s="879"/>
      <c r="DC67" s="880"/>
      <c r="DD67" s="880"/>
      <c r="DE67" s="880"/>
      <c r="DF67" s="881"/>
      <c r="DG67" s="879"/>
      <c r="DH67" s="880"/>
      <c r="DI67" s="880"/>
      <c r="DJ67" s="880"/>
      <c r="DK67" s="881"/>
      <c r="DL67" s="879"/>
      <c r="DM67" s="880"/>
      <c r="DN67" s="880"/>
      <c r="DO67" s="880"/>
      <c r="DP67" s="881"/>
      <c r="DQ67" s="879"/>
      <c r="DR67" s="880"/>
      <c r="DS67" s="880"/>
      <c r="DT67" s="880"/>
      <c r="DU67" s="881"/>
      <c r="DV67" s="876"/>
      <c r="DW67" s="877"/>
      <c r="DX67" s="877"/>
      <c r="DY67" s="877"/>
      <c r="DZ67" s="878"/>
      <c r="EA67" s="199"/>
    </row>
    <row r="68" spans="1:131" s="200" customFormat="1" ht="26.25" customHeight="1" thickTop="1" x14ac:dyDescent="0.15">
      <c r="A68" s="211">
        <v>1</v>
      </c>
      <c r="B68" s="888" t="s">
        <v>544</v>
      </c>
      <c r="C68" s="889"/>
      <c r="D68" s="889"/>
      <c r="E68" s="889"/>
      <c r="F68" s="889"/>
      <c r="G68" s="889"/>
      <c r="H68" s="889"/>
      <c r="I68" s="889"/>
      <c r="J68" s="889"/>
      <c r="K68" s="889"/>
      <c r="L68" s="889"/>
      <c r="M68" s="889"/>
      <c r="N68" s="889"/>
      <c r="O68" s="889"/>
      <c r="P68" s="890"/>
      <c r="Q68" s="891">
        <v>2721</v>
      </c>
      <c r="R68" s="885"/>
      <c r="S68" s="885"/>
      <c r="T68" s="885"/>
      <c r="U68" s="885"/>
      <c r="V68" s="885">
        <v>2665</v>
      </c>
      <c r="W68" s="885"/>
      <c r="X68" s="885"/>
      <c r="Y68" s="885"/>
      <c r="Z68" s="885"/>
      <c r="AA68" s="885">
        <v>56</v>
      </c>
      <c r="AB68" s="885"/>
      <c r="AC68" s="885"/>
      <c r="AD68" s="885"/>
      <c r="AE68" s="885"/>
      <c r="AF68" s="885">
        <v>238</v>
      </c>
      <c r="AG68" s="885"/>
      <c r="AH68" s="885"/>
      <c r="AI68" s="885"/>
      <c r="AJ68" s="885"/>
      <c r="AK68" s="885">
        <v>15</v>
      </c>
      <c r="AL68" s="885"/>
      <c r="AM68" s="885"/>
      <c r="AN68" s="885"/>
      <c r="AO68" s="885"/>
      <c r="AP68" s="885">
        <v>802</v>
      </c>
      <c r="AQ68" s="885"/>
      <c r="AR68" s="885"/>
      <c r="AS68" s="885"/>
      <c r="AT68" s="885"/>
      <c r="AU68" s="885">
        <v>301</v>
      </c>
      <c r="AV68" s="885"/>
      <c r="AW68" s="885"/>
      <c r="AX68" s="885"/>
      <c r="AY68" s="885"/>
      <c r="AZ68" s="886"/>
      <c r="BA68" s="886"/>
      <c r="BB68" s="886"/>
      <c r="BC68" s="886"/>
      <c r="BD68" s="887"/>
      <c r="BE68" s="218"/>
      <c r="BF68" s="218"/>
      <c r="BG68" s="218"/>
      <c r="BH68" s="218"/>
      <c r="BI68" s="218"/>
      <c r="BJ68" s="218"/>
      <c r="BK68" s="218"/>
      <c r="BL68" s="218"/>
      <c r="BM68" s="218"/>
      <c r="BN68" s="218"/>
      <c r="BO68" s="218"/>
      <c r="BP68" s="218"/>
      <c r="BQ68" s="215">
        <v>62</v>
      </c>
      <c r="BR68" s="220"/>
      <c r="BS68" s="882"/>
      <c r="BT68" s="883"/>
      <c r="BU68" s="883"/>
      <c r="BV68" s="883"/>
      <c r="BW68" s="883"/>
      <c r="BX68" s="883"/>
      <c r="BY68" s="883"/>
      <c r="BZ68" s="883"/>
      <c r="CA68" s="883"/>
      <c r="CB68" s="883"/>
      <c r="CC68" s="883"/>
      <c r="CD68" s="883"/>
      <c r="CE68" s="883"/>
      <c r="CF68" s="883"/>
      <c r="CG68" s="884"/>
      <c r="CH68" s="879"/>
      <c r="CI68" s="880"/>
      <c r="CJ68" s="880"/>
      <c r="CK68" s="880"/>
      <c r="CL68" s="881"/>
      <c r="CM68" s="879"/>
      <c r="CN68" s="880"/>
      <c r="CO68" s="880"/>
      <c r="CP68" s="880"/>
      <c r="CQ68" s="881"/>
      <c r="CR68" s="879"/>
      <c r="CS68" s="880"/>
      <c r="CT68" s="880"/>
      <c r="CU68" s="880"/>
      <c r="CV68" s="881"/>
      <c r="CW68" s="879"/>
      <c r="CX68" s="880"/>
      <c r="CY68" s="880"/>
      <c r="CZ68" s="880"/>
      <c r="DA68" s="881"/>
      <c r="DB68" s="879"/>
      <c r="DC68" s="880"/>
      <c r="DD68" s="880"/>
      <c r="DE68" s="880"/>
      <c r="DF68" s="881"/>
      <c r="DG68" s="879"/>
      <c r="DH68" s="880"/>
      <c r="DI68" s="880"/>
      <c r="DJ68" s="880"/>
      <c r="DK68" s="881"/>
      <c r="DL68" s="879"/>
      <c r="DM68" s="880"/>
      <c r="DN68" s="880"/>
      <c r="DO68" s="880"/>
      <c r="DP68" s="881"/>
      <c r="DQ68" s="879"/>
      <c r="DR68" s="880"/>
      <c r="DS68" s="880"/>
      <c r="DT68" s="880"/>
      <c r="DU68" s="881"/>
      <c r="DV68" s="876"/>
      <c r="DW68" s="877"/>
      <c r="DX68" s="877"/>
      <c r="DY68" s="877"/>
      <c r="DZ68" s="878"/>
      <c r="EA68" s="199"/>
    </row>
    <row r="69" spans="1:131" s="200" customFormat="1" ht="26.25" customHeight="1" x14ac:dyDescent="0.15">
      <c r="A69" s="214">
        <v>2</v>
      </c>
      <c r="B69" s="893" t="s">
        <v>537</v>
      </c>
      <c r="C69" s="889"/>
      <c r="D69" s="889"/>
      <c r="E69" s="889"/>
      <c r="F69" s="889"/>
      <c r="G69" s="889"/>
      <c r="H69" s="889"/>
      <c r="I69" s="889"/>
      <c r="J69" s="889"/>
      <c r="K69" s="889"/>
      <c r="L69" s="889"/>
      <c r="M69" s="889"/>
      <c r="N69" s="889"/>
      <c r="O69" s="889"/>
      <c r="P69" s="890"/>
      <c r="Q69" s="892">
        <v>1730</v>
      </c>
      <c r="R69" s="848"/>
      <c r="S69" s="848"/>
      <c r="T69" s="848"/>
      <c r="U69" s="848"/>
      <c r="V69" s="848">
        <v>1716</v>
      </c>
      <c r="W69" s="848"/>
      <c r="X69" s="848"/>
      <c r="Y69" s="848"/>
      <c r="Z69" s="848"/>
      <c r="AA69" s="848">
        <v>14</v>
      </c>
      <c r="AB69" s="848"/>
      <c r="AC69" s="848"/>
      <c r="AD69" s="848"/>
      <c r="AE69" s="848"/>
      <c r="AF69" s="848">
        <v>9</v>
      </c>
      <c r="AG69" s="848"/>
      <c r="AH69" s="848"/>
      <c r="AI69" s="848"/>
      <c r="AJ69" s="848"/>
      <c r="AK69" s="848" t="s">
        <v>482</v>
      </c>
      <c r="AL69" s="848"/>
      <c r="AM69" s="848"/>
      <c r="AN69" s="848"/>
      <c r="AO69" s="848"/>
      <c r="AP69" s="848">
        <v>164</v>
      </c>
      <c r="AQ69" s="848"/>
      <c r="AR69" s="848"/>
      <c r="AS69" s="848"/>
      <c r="AT69" s="848"/>
      <c r="AU69" s="848">
        <v>52</v>
      </c>
      <c r="AV69" s="848"/>
      <c r="AW69" s="848"/>
      <c r="AX69" s="848"/>
      <c r="AY69" s="848"/>
      <c r="AZ69" s="894"/>
      <c r="BA69" s="894"/>
      <c r="BB69" s="894"/>
      <c r="BC69" s="894"/>
      <c r="BD69" s="895"/>
      <c r="BE69" s="218"/>
      <c r="BF69" s="218"/>
      <c r="BG69" s="218"/>
      <c r="BH69" s="218"/>
      <c r="BI69" s="218"/>
      <c r="BJ69" s="218"/>
      <c r="BK69" s="218"/>
      <c r="BL69" s="218"/>
      <c r="BM69" s="218"/>
      <c r="BN69" s="218"/>
      <c r="BO69" s="218"/>
      <c r="BP69" s="218"/>
      <c r="BQ69" s="215">
        <v>63</v>
      </c>
      <c r="BR69" s="220"/>
      <c r="BS69" s="882"/>
      <c r="BT69" s="883"/>
      <c r="BU69" s="883"/>
      <c r="BV69" s="883"/>
      <c r="BW69" s="883"/>
      <c r="BX69" s="883"/>
      <c r="BY69" s="883"/>
      <c r="BZ69" s="883"/>
      <c r="CA69" s="883"/>
      <c r="CB69" s="883"/>
      <c r="CC69" s="883"/>
      <c r="CD69" s="883"/>
      <c r="CE69" s="883"/>
      <c r="CF69" s="883"/>
      <c r="CG69" s="884"/>
      <c r="CH69" s="879"/>
      <c r="CI69" s="880"/>
      <c r="CJ69" s="880"/>
      <c r="CK69" s="880"/>
      <c r="CL69" s="881"/>
      <c r="CM69" s="879"/>
      <c r="CN69" s="880"/>
      <c r="CO69" s="880"/>
      <c r="CP69" s="880"/>
      <c r="CQ69" s="881"/>
      <c r="CR69" s="879"/>
      <c r="CS69" s="880"/>
      <c r="CT69" s="880"/>
      <c r="CU69" s="880"/>
      <c r="CV69" s="881"/>
      <c r="CW69" s="879"/>
      <c r="CX69" s="880"/>
      <c r="CY69" s="880"/>
      <c r="CZ69" s="880"/>
      <c r="DA69" s="881"/>
      <c r="DB69" s="879"/>
      <c r="DC69" s="880"/>
      <c r="DD69" s="880"/>
      <c r="DE69" s="880"/>
      <c r="DF69" s="881"/>
      <c r="DG69" s="879"/>
      <c r="DH69" s="880"/>
      <c r="DI69" s="880"/>
      <c r="DJ69" s="880"/>
      <c r="DK69" s="881"/>
      <c r="DL69" s="879"/>
      <c r="DM69" s="880"/>
      <c r="DN69" s="880"/>
      <c r="DO69" s="880"/>
      <c r="DP69" s="881"/>
      <c r="DQ69" s="879"/>
      <c r="DR69" s="880"/>
      <c r="DS69" s="880"/>
      <c r="DT69" s="880"/>
      <c r="DU69" s="881"/>
      <c r="DV69" s="876"/>
      <c r="DW69" s="877"/>
      <c r="DX69" s="877"/>
      <c r="DY69" s="877"/>
      <c r="DZ69" s="878"/>
      <c r="EA69" s="199"/>
    </row>
    <row r="70" spans="1:131" s="200" customFormat="1" ht="26.25" customHeight="1" x14ac:dyDescent="0.15">
      <c r="A70" s="214">
        <v>3</v>
      </c>
      <c r="B70" s="888" t="s">
        <v>545</v>
      </c>
      <c r="C70" s="889"/>
      <c r="D70" s="889"/>
      <c r="E70" s="889"/>
      <c r="F70" s="889"/>
      <c r="G70" s="889"/>
      <c r="H70" s="889"/>
      <c r="I70" s="889"/>
      <c r="J70" s="889"/>
      <c r="K70" s="889"/>
      <c r="L70" s="889"/>
      <c r="M70" s="889"/>
      <c r="N70" s="889"/>
      <c r="O70" s="889"/>
      <c r="P70" s="890"/>
      <c r="Q70" s="892">
        <v>1947</v>
      </c>
      <c r="R70" s="848"/>
      <c r="S70" s="848"/>
      <c r="T70" s="848"/>
      <c r="U70" s="848"/>
      <c r="V70" s="848">
        <v>1924</v>
      </c>
      <c r="W70" s="848"/>
      <c r="X70" s="848"/>
      <c r="Y70" s="848"/>
      <c r="Z70" s="848"/>
      <c r="AA70" s="848">
        <v>23</v>
      </c>
      <c r="AB70" s="848"/>
      <c r="AC70" s="848"/>
      <c r="AD70" s="848"/>
      <c r="AE70" s="848"/>
      <c r="AF70" s="848">
        <v>23</v>
      </c>
      <c r="AG70" s="848"/>
      <c r="AH70" s="848"/>
      <c r="AI70" s="848"/>
      <c r="AJ70" s="848"/>
      <c r="AK70" s="848" t="s">
        <v>482</v>
      </c>
      <c r="AL70" s="848"/>
      <c r="AM70" s="848"/>
      <c r="AN70" s="848"/>
      <c r="AO70" s="848"/>
      <c r="AP70" s="848">
        <v>2</v>
      </c>
      <c r="AQ70" s="848"/>
      <c r="AR70" s="848"/>
      <c r="AS70" s="848"/>
      <c r="AT70" s="848"/>
      <c r="AU70" s="848">
        <v>2</v>
      </c>
      <c r="AV70" s="848"/>
      <c r="AW70" s="848"/>
      <c r="AX70" s="848"/>
      <c r="AY70" s="848"/>
      <c r="AZ70" s="894"/>
      <c r="BA70" s="894"/>
      <c r="BB70" s="894"/>
      <c r="BC70" s="894"/>
      <c r="BD70" s="895"/>
      <c r="BE70" s="218"/>
      <c r="BF70" s="218"/>
      <c r="BG70" s="218"/>
      <c r="BH70" s="218"/>
      <c r="BI70" s="218"/>
      <c r="BJ70" s="218"/>
      <c r="BK70" s="218"/>
      <c r="BL70" s="218"/>
      <c r="BM70" s="218"/>
      <c r="BN70" s="218"/>
      <c r="BO70" s="218"/>
      <c r="BP70" s="218"/>
      <c r="BQ70" s="215">
        <v>64</v>
      </c>
      <c r="BR70" s="220"/>
      <c r="BS70" s="882"/>
      <c r="BT70" s="883"/>
      <c r="BU70" s="883"/>
      <c r="BV70" s="883"/>
      <c r="BW70" s="883"/>
      <c r="BX70" s="883"/>
      <c r="BY70" s="883"/>
      <c r="BZ70" s="883"/>
      <c r="CA70" s="883"/>
      <c r="CB70" s="883"/>
      <c r="CC70" s="883"/>
      <c r="CD70" s="883"/>
      <c r="CE70" s="883"/>
      <c r="CF70" s="883"/>
      <c r="CG70" s="884"/>
      <c r="CH70" s="879"/>
      <c r="CI70" s="880"/>
      <c r="CJ70" s="880"/>
      <c r="CK70" s="880"/>
      <c r="CL70" s="881"/>
      <c r="CM70" s="879"/>
      <c r="CN70" s="880"/>
      <c r="CO70" s="880"/>
      <c r="CP70" s="880"/>
      <c r="CQ70" s="881"/>
      <c r="CR70" s="879"/>
      <c r="CS70" s="880"/>
      <c r="CT70" s="880"/>
      <c r="CU70" s="880"/>
      <c r="CV70" s="881"/>
      <c r="CW70" s="879"/>
      <c r="CX70" s="880"/>
      <c r="CY70" s="880"/>
      <c r="CZ70" s="880"/>
      <c r="DA70" s="881"/>
      <c r="DB70" s="879"/>
      <c r="DC70" s="880"/>
      <c r="DD70" s="880"/>
      <c r="DE70" s="880"/>
      <c r="DF70" s="881"/>
      <c r="DG70" s="879"/>
      <c r="DH70" s="880"/>
      <c r="DI70" s="880"/>
      <c r="DJ70" s="880"/>
      <c r="DK70" s="881"/>
      <c r="DL70" s="879"/>
      <c r="DM70" s="880"/>
      <c r="DN70" s="880"/>
      <c r="DO70" s="880"/>
      <c r="DP70" s="881"/>
      <c r="DQ70" s="879"/>
      <c r="DR70" s="880"/>
      <c r="DS70" s="880"/>
      <c r="DT70" s="880"/>
      <c r="DU70" s="881"/>
      <c r="DV70" s="876"/>
      <c r="DW70" s="877"/>
      <c r="DX70" s="877"/>
      <c r="DY70" s="877"/>
      <c r="DZ70" s="878"/>
      <c r="EA70" s="199"/>
    </row>
    <row r="71" spans="1:131" s="200" customFormat="1" ht="26.25" customHeight="1" x14ac:dyDescent="0.15">
      <c r="A71" s="214">
        <v>4</v>
      </c>
      <c r="B71" s="888" t="s">
        <v>546</v>
      </c>
      <c r="C71" s="889"/>
      <c r="D71" s="889"/>
      <c r="E71" s="889"/>
      <c r="F71" s="889"/>
      <c r="G71" s="889"/>
      <c r="H71" s="889"/>
      <c r="I71" s="889"/>
      <c r="J71" s="889"/>
      <c r="K71" s="889"/>
      <c r="L71" s="889"/>
      <c r="M71" s="889"/>
      <c r="N71" s="889"/>
      <c r="O71" s="889"/>
      <c r="P71" s="890"/>
      <c r="Q71" s="892">
        <v>11773</v>
      </c>
      <c r="R71" s="848"/>
      <c r="S71" s="848"/>
      <c r="T71" s="848"/>
      <c r="U71" s="848"/>
      <c r="V71" s="848">
        <v>11768</v>
      </c>
      <c r="W71" s="848"/>
      <c r="X71" s="848"/>
      <c r="Y71" s="848"/>
      <c r="Z71" s="848"/>
      <c r="AA71" s="848">
        <v>5</v>
      </c>
      <c r="AB71" s="848"/>
      <c r="AC71" s="848"/>
      <c r="AD71" s="848"/>
      <c r="AE71" s="848"/>
      <c r="AF71" s="848">
        <v>1811</v>
      </c>
      <c r="AG71" s="848"/>
      <c r="AH71" s="848"/>
      <c r="AI71" s="848"/>
      <c r="AJ71" s="848"/>
      <c r="AK71" s="848">
        <v>1530</v>
      </c>
      <c r="AL71" s="848"/>
      <c r="AM71" s="848"/>
      <c r="AN71" s="848"/>
      <c r="AO71" s="848"/>
      <c r="AP71" s="848">
        <v>11296</v>
      </c>
      <c r="AQ71" s="848"/>
      <c r="AR71" s="848"/>
      <c r="AS71" s="848"/>
      <c r="AT71" s="848"/>
      <c r="AU71" s="848">
        <v>7951</v>
      </c>
      <c r="AV71" s="848"/>
      <c r="AW71" s="848"/>
      <c r="AX71" s="848"/>
      <c r="AY71" s="848"/>
      <c r="AZ71" s="894"/>
      <c r="BA71" s="894"/>
      <c r="BB71" s="894"/>
      <c r="BC71" s="894"/>
      <c r="BD71" s="895"/>
      <c r="BE71" s="218"/>
      <c r="BF71" s="218"/>
      <c r="BG71" s="218"/>
      <c r="BH71" s="218"/>
      <c r="BI71" s="218"/>
      <c r="BJ71" s="218"/>
      <c r="BK71" s="218"/>
      <c r="BL71" s="218"/>
      <c r="BM71" s="218"/>
      <c r="BN71" s="218"/>
      <c r="BO71" s="218"/>
      <c r="BP71" s="218"/>
      <c r="BQ71" s="215">
        <v>65</v>
      </c>
      <c r="BR71" s="220"/>
      <c r="BS71" s="882"/>
      <c r="BT71" s="883"/>
      <c r="BU71" s="883"/>
      <c r="BV71" s="883"/>
      <c r="BW71" s="883"/>
      <c r="BX71" s="883"/>
      <c r="BY71" s="883"/>
      <c r="BZ71" s="883"/>
      <c r="CA71" s="883"/>
      <c r="CB71" s="883"/>
      <c r="CC71" s="883"/>
      <c r="CD71" s="883"/>
      <c r="CE71" s="883"/>
      <c r="CF71" s="883"/>
      <c r="CG71" s="884"/>
      <c r="CH71" s="879"/>
      <c r="CI71" s="880"/>
      <c r="CJ71" s="880"/>
      <c r="CK71" s="880"/>
      <c r="CL71" s="881"/>
      <c r="CM71" s="879"/>
      <c r="CN71" s="880"/>
      <c r="CO71" s="880"/>
      <c r="CP71" s="880"/>
      <c r="CQ71" s="881"/>
      <c r="CR71" s="879"/>
      <c r="CS71" s="880"/>
      <c r="CT71" s="880"/>
      <c r="CU71" s="880"/>
      <c r="CV71" s="881"/>
      <c r="CW71" s="879"/>
      <c r="CX71" s="880"/>
      <c r="CY71" s="880"/>
      <c r="CZ71" s="880"/>
      <c r="DA71" s="881"/>
      <c r="DB71" s="879"/>
      <c r="DC71" s="880"/>
      <c r="DD71" s="880"/>
      <c r="DE71" s="880"/>
      <c r="DF71" s="881"/>
      <c r="DG71" s="879"/>
      <c r="DH71" s="880"/>
      <c r="DI71" s="880"/>
      <c r="DJ71" s="880"/>
      <c r="DK71" s="881"/>
      <c r="DL71" s="879"/>
      <c r="DM71" s="880"/>
      <c r="DN71" s="880"/>
      <c r="DO71" s="880"/>
      <c r="DP71" s="881"/>
      <c r="DQ71" s="879"/>
      <c r="DR71" s="880"/>
      <c r="DS71" s="880"/>
      <c r="DT71" s="880"/>
      <c r="DU71" s="881"/>
      <c r="DV71" s="876"/>
      <c r="DW71" s="877"/>
      <c r="DX71" s="877"/>
      <c r="DY71" s="877"/>
      <c r="DZ71" s="878"/>
      <c r="EA71" s="199"/>
    </row>
    <row r="72" spans="1:131" s="200" customFormat="1" ht="26.25" customHeight="1" x14ac:dyDescent="0.15">
      <c r="A72" s="214">
        <v>5</v>
      </c>
      <c r="B72" s="888" t="s">
        <v>547</v>
      </c>
      <c r="C72" s="889"/>
      <c r="D72" s="889"/>
      <c r="E72" s="889"/>
      <c r="F72" s="889"/>
      <c r="G72" s="889"/>
      <c r="H72" s="889"/>
      <c r="I72" s="889"/>
      <c r="J72" s="889"/>
      <c r="K72" s="889"/>
      <c r="L72" s="889"/>
      <c r="M72" s="889"/>
      <c r="N72" s="889"/>
      <c r="O72" s="889"/>
      <c r="P72" s="890"/>
      <c r="Q72" s="892">
        <v>1054</v>
      </c>
      <c r="R72" s="848"/>
      <c r="S72" s="848"/>
      <c r="T72" s="848"/>
      <c r="U72" s="848"/>
      <c r="V72" s="848">
        <v>731</v>
      </c>
      <c r="W72" s="848"/>
      <c r="X72" s="848"/>
      <c r="Y72" s="848"/>
      <c r="Z72" s="848"/>
      <c r="AA72" s="848">
        <v>322</v>
      </c>
      <c r="AB72" s="848"/>
      <c r="AC72" s="848"/>
      <c r="AD72" s="848"/>
      <c r="AE72" s="848"/>
      <c r="AF72" s="848">
        <v>1769</v>
      </c>
      <c r="AG72" s="848"/>
      <c r="AH72" s="848"/>
      <c r="AI72" s="848"/>
      <c r="AJ72" s="848"/>
      <c r="AK72" s="848">
        <v>4</v>
      </c>
      <c r="AL72" s="848"/>
      <c r="AM72" s="848"/>
      <c r="AN72" s="848"/>
      <c r="AO72" s="848"/>
      <c r="AP72" s="848">
        <v>938</v>
      </c>
      <c r="AQ72" s="848"/>
      <c r="AR72" s="848"/>
      <c r="AS72" s="848"/>
      <c r="AT72" s="848"/>
      <c r="AU72" s="848">
        <v>39</v>
      </c>
      <c r="AV72" s="848"/>
      <c r="AW72" s="848"/>
      <c r="AX72" s="848"/>
      <c r="AY72" s="848"/>
      <c r="AZ72" s="894"/>
      <c r="BA72" s="894"/>
      <c r="BB72" s="894"/>
      <c r="BC72" s="894"/>
      <c r="BD72" s="895"/>
      <c r="BE72" s="218"/>
      <c r="BF72" s="218"/>
      <c r="BG72" s="218"/>
      <c r="BH72" s="218"/>
      <c r="BI72" s="218"/>
      <c r="BJ72" s="218"/>
      <c r="BK72" s="218"/>
      <c r="BL72" s="218"/>
      <c r="BM72" s="218"/>
      <c r="BN72" s="218"/>
      <c r="BO72" s="218"/>
      <c r="BP72" s="218"/>
      <c r="BQ72" s="215">
        <v>66</v>
      </c>
      <c r="BR72" s="220"/>
      <c r="BS72" s="882"/>
      <c r="BT72" s="883"/>
      <c r="BU72" s="883"/>
      <c r="BV72" s="883"/>
      <c r="BW72" s="883"/>
      <c r="BX72" s="883"/>
      <c r="BY72" s="883"/>
      <c r="BZ72" s="883"/>
      <c r="CA72" s="883"/>
      <c r="CB72" s="883"/>
      <c r="CC72" s="883"/>
      <c r="CD72" s="883"/>
      <c r="CE72" s="883"/>
      <c r="CF72" s="883"/>
      <c r="CG72" s="884"/>
      <c r="CH72" s="879"/>
      <c r="CI72" s="880"/>
      <c r="CJ72" s="880"/>
      <c r="CK72" s="880"/>
      <c r="CL72" s="881"/>
      <c r="CM72" s="879"/>
      <c r="CN72" s="880"/>
      <c r="CO72" s="880"/>
      <c r="CP72" s="880"/>
      <c r="CQ72" s="881"/>
      <c r="CR72" s="879"/>
      <c r="CS72" s="880"/>
      <c r="CT72" s="880"/>
      <c r="CU72" s="880"/>
      <c r="CV72" s="881"/>
      <c r="CW72" s="879"/>
      <c r="CX72" s="880"/>
      <c r="CY72" s="880"/>
      <c r="CZ72" s="880"/>
      <c r="DA72" s="881"/>
      <c r="DB72" s="879"/>
      <c r="DC72" s="880"/>
      <c r="DD72" s="880"/>
      <c r="DE72" s="880"/>
      <c r="DF72" s="881"/>
      <c r="DG72" s="879"/>
      <c r="DH72" s="880"/>
      <c r="DI72" s="880"/>
      <c r="DJ72" s="880"/>
      <c r="DK72" s="881"/>
      <c r="DL72" s="879"/>
      <c r="DM72" s="880"/>
      <c r="DN72" s="880"/>
      <c r="DO72" s="880"/>
      <c r="DP72" s="881"/>
      <c r="DQ72" s="879"/>
      <c r="DR72" s="880"/>
      <c r="DS72" s="880"/>
      <c r="DT72" s="880"/>
      <c r="DU72" s="881"/>
      <c r="DV72" s="876"/>
      <c r="DW72" s="877"/>
      <c r="DX72" s="877"/>
      <c r="DY72" s="877"/>
      <c r="DZ72" s="878"/>
      <c r="EA72" s="199"/>
    </row>
    <row r="73" spans="1:131" s="200" customFormat="1" ht="26.25" customHeight="1" x14ac:dyDescent="0.15">
      <c r="A73" s="214">
        <v>6</v>
      </c>
      <c r="B73" s="888" t="s">
        <v>548</v>
      </c>
      <c r="C73" s="889"/>
      <c r="D73" s="889"/>
      <c r="E73" s="889"/>
      <c r="F73" s="889"/>
      <c r="G73" s="889"/>
      <c r="H73" s="889"/>
      <c r="I73" s="889"/>
      <c r="J73" s="889"/>
      <c r="K73" s="889"/>
      <c r="L73" s="889"/>
      <c r="M73" s="889"/>
      <c r="N73" s="889"/>
      <c r="O73" s="889"/>
      <c r="P73" s="890"/>
      <c r="Q73" s="892">
        <v>2125</v>
      </c>
      <c r="R73" s="848"/>
      <c r="S73" s="848"/>
      <c r="T73" s="848"/>
      <c r="U73" s="848"/>
      <c r="V73" s="848">
        <v>2067</v>
      </c>
      <c r="W73" s="848"/>
      <c r="X73" s="848"/>
      <c r="Y73" s="848"/>
      <c r="Z73" s="848"/>
      <c r="AA73" s="848">
        <v>58</v>
      </c>
      <c r="AB73" s="848"/>
      <c r="AC73" s="848"/>
      <c r="AD73" s="848"/>
      <c r="AE73" s="848"/>
      <c r="AF73" s="848">
        <v>58</v>
      </c>
      <c r="AG73" s="848"/>
      <c r="AH73" s="848"/>
      <c r="AI73" s="848"/>
      <c r="AJ73" s="848"/>
      <c r="AK73" s="848">
        <v>125</v>
      </c>
      <c r="AL73" s="848"/>
      <c r="AM73" s="848"/>
      <c r="AN73" s="848"/>
      <c r="AO73" s="848"/>
      <c r="AP73" s="848" t="s">
        <v>538</v>
      </c>
      <c r="AQ73" s="848"/>
      <c r="AR73" s="848"/>
      <c r="AS73" s="848"/>
      <c r="AT73" s="848"/>
      <c r="AU73" s="848" t="s">
        <v>538</v>
      </c>
      <c r="AV73" s="848"/>
      <c r="AW73" s="848"/>
      <c r="AX73" s="848"/>
      <c r="AY73" s="848"/>
      <c r="AZ73" s="894"/>
      <c r="BA73" s="894"/>
      <c r="BB73" s="894"/>
      <c r="BC73" s="894"/>
      <c r="BD73" s="895"/>
      <c r="BE73" s="218"/>
      <c r="BF73" s="218"/>
      <c r="BG73" s="218"/>
      <c r="BH73" s="218"/>
      <c r="BI73" s="218"/>
      <c r="BJ73" s="218"/>
      <c r="BK73" s="218"/>
      <c r="BL73" s="218"/>
      <c r="BM73" s="218"/>
      <c r="BN73" s="218"/>
      <c r="BO73" s="218"/>
      <c r="BP73" s="218"/>
      <c r="BQ73" s="215">
        <v>67</v>
      </c>
      <c r="BR73" s="220"/>
      <c r="BS73" s="882"/>
      <c r="BT73" s="883"/>
      <c r="BU73" s="883"/>
      <c r="BV73" s="883"/>
      <c r="BW73" s="883"/>
      <c r="BX73" s="883"/>
      <c r="BY73" s="883"/>
      <c r="BZ73" s="883"/>
      <c r="CA73" s="883"/>
      <c r="CB73" s="883"/>
      <c r="CC73" s="883"/>
      <c r="CD73" s="883"/>
      <c r="CE73" s="883"/>
      <c r="CF73" s="883"/>
      <c r="CG73" s="884"/>
      <c r="CH73" s="879"/>
      <c r="CI73" s="880"/>
      <c r="CJ73" s="880"/>
      <c r="CK73" s="880"/>
      <c r="CL73" s="881"/>
      <c r="CM73" s="879"/>
      <c r="CN73" s="880"/>
      <c r="CO73" s="880"/>
      <c r="CP73" s="880"/>
      <c r="CQ73" s="881"/>
      <c r="CR73" s="879"/>
      <c r="CS73" s="880"/>
      <c r="CT73" s="880"/>
      <c r="CU73" s="880"/>
      <c r="CV73" s="881"/>
      <c r="CW73" s="879"/>
      <c r="CX73" s="880"/>
      <c r="CY73" s="880"/>
      <c r="CZ73" s="880"/>
      <c r="DA73" s="881"/>
      <c r="DB73" s="879"/>
      <c r="DC73" s="880"/>
      <c r="DD73" s="880"/>
      <c r="DE73" s="880"/>
      <c r="DF73" s="881"/>
      <c r="DG73" s="879"/>
      <c r="DH73" s="880"/>
      <c r="DI73" s="880"/>
      <c r="DJ73" s="880"/>
      <c r="DK73" s="881"/>
      <c r="DL73" s="879"/>
      <c r="DM73" s="880"/>
      <c r="DN73" s="880"/>
      <c r="DO73" s="880"/>
      <c r="DP73" s="881"/>
      <c r="DQ73" s="879"/>
      <c r="DR73" s="880"/>
      <c r="DS73" s="880"/>
      <c r="DT73" s="880"/>
      <c r="DU73" s="881"/>
      <c r="DV73" s="876"/>
      <c r="DW73" s="877"/>
      <c r="DX73" s="877"/>
      <c r="DY73" s="877"/>
      <c r="DZ73" s="878"/>
      <c r="EA73" s="199"/>
    </row>
    <row r="74" spans="1:131" s="200" customFormat="1" ht="26.25" customHeight="1" x14ac:dyDescent="0.15">
      <c r="A74" s="214">
        <v>7</v>
      </c>
      <c r="B74" s="888" t="s">
        <v>549</v>
      </c>
      <c r="C74" s="889"/>
      <c r="D74" s="889"/>
      <c r="E74" s="889"/>
      <c r="F74" s="889"/>
      <c r="G74" s="889"/>
      <c r="H74" s="889"/>
      <c r="I74" s="889"/>
      <c r="J74" s="889"/>
      <c r="K74" s="889"/>
      <c r="L74" s="889"/>
      <c r="M74" s="889"/>
      <c r="N74" s="889"/>
      <c r="O74" s="889"/>
      <c r="P74" s="890"/>
      <c r="Q74" s="892">
        <v>273707</v>
      </c>
      <c r="R74" s="848"/>
      <c r="S74" s="848"/>
      <c r="T74" s="848"/>
      <c r="U74" s="848"/>
      <c r="V74" s="848">
        <v>260942</v>
      </c>
      <c r="W74" s="848"/>
      <c r="X74" s="848"/>
      <c r="Y74" s="848"/>
      <c r="Z74" s="848"/>
      <c r="AA74" s="848">
        <v>12765</v>
      </c>
      <c r="AB74" s="848"/>
      <c r="AC74" s="848"/>
      <c r="AD74" s="848"/>
      <c r="AE74" s="848"/>
      <c r="AF74" s="848">
        <v>12765</v>
      </c>
      <c r="AG74" s="848"/>
      <c r="AH74" s="848"/>
      <c r="AI74" s="848"/>
      <c r="AJ74" s="848"/>
      <c r="AK74" s="848">
        <v>1788</v>
      </c>
      <c r="AL74" s="848"/>
      <c r="AM74" s="848"/>
      <c r="AN74" s="848"/>
      <c r="AO74" s="848"/>
      <c r="AP74" s="848" t="s">
        <v>538</v>
      </c>
      <c r="AQ74" s="848"/>
      <c r="AR74" s="848"/>
      <c r="AS74" s="848"/>
      <c r="AT74" s="848"/>
      <c r="AU74" s="848" t="s">
        <v>538</v>
      </c>
      <c r="AV74" s="848"/>
      <c r="AW74" s="848"/>
      <c r="AX74" s="848"/>
      <c r="AY74" s="848"/>
      <c r="AZ74" s="894"/>
      <c r="BA74" s="894"/>
      <c r="BB74" s="894"/>
      <c r="BC74" s="894"/>
      <c r="BD74" s="895"/>
      <c r="BE74" s="218"/>
      <c r="BF74" s="218"/>
      <c r="BG74" s="218"/>
      <c r="BH74" s="218"/>
      <c r="BI74" s="218"/>
      <c r="BJ74" s="218"/>
      <c r="BK74" s="218"/>
      <c r="BL74" s="218"/>
      <c r="BM74" s="218"/>
      <c r="BN74" s="218"/>
      <c r="BO74" s="218"/>
      <c r="BP74" s="218"/>
      <c r="BQ74" s="215">
        <v>68</v>
      </c>
      <c r="BR74" s="220"/>
      <c r="BS74" s="882"/>
      <c r="BT74" s="883"/>
      <c r="BU74" s="883"/>
      <c r="BV74" s="883"/>
      <c r="BW74" s="883"/>
      <c r="BX74" s="883"/>
      <c r="BY74" s="883"/>
      <c r="BZ74" s="883"/>
      <c r="CA74" s="883"/>
      <c r="CB74" s="883"/>
      <c r="CC74" s="883"/>
      <c r="CD74" s="883"/>
      <c r="CE74" s="883"/>
      <c r="CF74" s="883"/>
      <c r="CG74" s="884"/>
      <c r="CH74" s="879"/>
      <c r="CI74" s="880"/>
      <c r="CJ74" s="880"/>
      <c r="CK74" s="880"/>
      <c r="CL74" s="881"/>
      <c r="CM74" s="879"/>
      <c r="CN74" s="880"/>
      <c r="CO74" s="880"/>
      <c r="CP74" s="880"/>
      <c r="CQ74" s="881"/>
      <c r="CR74" s="879"/>
      <c r="CS74" s="880"/>
      <c r="CT74" s="880"/>
      <c r="CU74" s="880"/>
      <c r="CV74" s="881"/>
      <c r="CW74" s="879"/>
      <c r="CX74" s="880"/>
      <c r="CY74" s="880"/>
      <c r="CZ74" s="880"/>
      <c r="DA74" s="881"/>
      <c r="DB74" s="879"/>
      <c r="DC74" s="880"/>
      <c r="DD74" s="880"/>
      <c r="DE74" s="880"/>
      <c r="DF74" s="881"/>
      <c r="DG74" s="879"/>
      <c r="DH74" s="880"/>
      <c r="DI74" s="880"/>
      <c r="DJ74" s="880"/>
      <c r="DK74" s="881"/>
      <c r="DL74" s="879"/>
      <c r="DM74" s="880"/>
      <c r="DN74" s="880"/>
      <c r="DO74" s="880"/>
      <c r="DP74" s="881"/>
      <c r="DQ74" s="879"/>
      <c r="DR74" s="880"/>
      <c r="DS74" s="880"/>
      <c r="DT74" s="880"/>
      <c r="DU74" s="881"/>
      <c r="DV74" s="876"/>
      <c r="DW74" s="877"/>
      <c r="DX74" s="877"/>
      <c r="DY74" s="877"/>
      <c r="DZ74" s="878"/>
      <c r="EA74" s="199"/>
    </row>
    <row r="75" spans="1:131" s="200" customFormat="1" ht="26.25" customHeight="1" x14ac:dyDescent="0.15">
      <c r="A75" s="214">
        <v>8</v>
      </c>
      <c r="B75" s="888" t="s">
        <v>550</v>
      </c>
      <c r="C75" s="889"/>
      <c r="D75" s="889"/>
      <c r="E75" s="889"/>
      <c r="F75" s="889"/>
      <c r="G75" s="889"/>
      <c r="H75" s="889"/>
      <c r="I75" s="889"/>
      <c r="J75" s="889"/>
      <c r="K75" s="889"/>
      <c r="L75" s="889"/>
      <c r="M75" s="889"/>
      <c r="N75" s="889"/>
      <c r="O75" s="889"/>
      <c r="P75" s="890"/>
      <c r="Q75" s="896">
        <v>455</v>
      </c>
      <c r="R75" s="851"/>
      <c r="S75" s="851"/>
      <c r="T75" s="851"/>
      <c r="U75" s="847"/>
      <c r="V75" s="850">
        <v>429</v>
      </c>
      <c r="W75" s="851"/>
      <c r="X75" s="851"/>
      <c r="Y75" s="851"/>
      <c r="Z75" s="847"/>
      <c r="AA75" s="850">
        <v>26</v>
      </c>
      <c r="AB75" s="851"/>
      <c r="AC75" s="851"/>
      <c r="AD75" s="851"/>
      <c r="AE75" s="847"/>
      <c r="AF75" s="850">
        <v>26</v>
      </c>
      <c r="AG75" s="851"/>
      <c r="AH75" s="851"/>
      <c r="AI75" s="851"/>
      <c r="AJ75" s="847"/>
      <c r="AK75" s="850" t="s">
        <v>482</v>
      </c>
      <c r="AL75" s="851"/>
      <c r="AM75" s="851"/>
      <c r="AN75" s="851"/>
      <c r="AO75" s="847"/>
      <c r="AP75" s="850" t="s">
        <v>538</v>
      </c>
      <c r="AQ75" s="851"/>
      <c r="AR75" s="851"/>
      <c r="AS75" s="851"/>
      <c r="AT75" s="847"/>
      <c r="AU75" s="850" t="s">
        <v>538</v>
      </c>
      <c r="AV75" s="851"/>
      <c r="AW75" s="851"/>
      <c r="AX75" s="851"/>
      <c r="AY75" s="847"/>
      <c r="AZ75" s="894"/>
      <c r="BA75" s="894"/>
      <c r="BB75" s="894"/>
      <c r="BC75" s="894"/>
      <c r="BD75" s="895"/>
      <c r="BE75" s="218"/>
      <c r="BF75" s="218"/>
      <c r="BG75" s="218"/>
      <c r="BH75" s="218"/>
      <c r="BI75" s="218"/>
      <c r="BJ75" s="218"/>
      <c r="BK75" s="218"/>
      <c r="BL75" s="218"/>
      <c r="BM75" s="218"/>
      <c r="BN75" s="218"/>
      <c r="BO75" s="218"/>
      <c r="BP75" s="218"/>
      <c r="BQ75" s="215">
        <v>69</v>
      </c>
      <c r="BR75" s="220"/>
      <c r="BS75" s="882"/>
      <c r="BT75" s="883"/>
      <c r="BU75" s="883"/>
      <c r="BV75" s="883"/>
      <c r="BW75" s="883"/>
      <c r="BX75" s="883"/>
      <c r="BY75" s="883"/>
      <c r="BZ75" s="883"/>
      <c r="CA75" s="883"/>
      <c r="CB75" s="883"/>
      <c r="CC75" s="883"/>
      <c r="CD75" s="883"/>
      <c r="CE75" s="883"/>
      <c r="CF75" s="883"/>
      <c r="CG75" s="884"/>
      <c r="CH75" s="879"/>
      <c r="CI75" s="880"/>
      <c r="CJ75" s="880"/>
      <c r="CK75" s="880"/>
      <c r="CL75" s="881"/>
      <c r="CM75" s="879"/>
      <c r="CN75" s="880"/>
      <c r="CO75" s="880"/>
      <c r="CP75" s="880"/>
      <c r="CQ75" s="881"/>
      <c r="CR75" s="879"/>
      <c r="CS75" s="880"/>
      <c r="CT75" s="880"/>
      <c r="CU75" s="880"/>
      <c r="CV75" s="881"/>
      <c r="CW75" s="879"/>
      <c r="CX75" s="880"/>
      <c r="CY75" s="880"/>
      <c r="CZ75" s="880"/>
      <c r="DA75" s="881"/>
      <c r="DB75" s="879"/>
      <c r="DC75" s="880"/>
      <c r="DD75" s="880"/>
      <c r="DE75" s="880"/>
      <c r="DF75" s="881"/>
      <c r="DG75" s="879"/>
      <c r="DH75" s="880"/>
      <c r="DI75" s="880"/>
      <c r="DJ75" s="880"/>
      <c r="DK75" s="881"/>
      <c r="DL75" s="879"/>
      <c r="DM75" s="880"/>
      <c r="DN75" s="880"/>
      <c r="DO75" s="880"/>
      <c r="DP75" s="881"/>
      <c r="DQ75" s="879"/>
      <c r="DR75" s="880"/>
      <c r="DS75" s="880"/>
      <c r="DT75" s="880"/>
      <c r="DU75" s="881"/>
      <c r="DV75" s="876"/>
      <c r="DW75" s="877"/>
      <c r="DX75" s="877"/>
      <c r="DY75" s="877"/>
      <c r="DZ75" s="878"/>
      <c r="EA75" s="199"/>
    </row>
    <row r="76" spans="1:131" s="200" customFormat="1" ht="26.25" customHeight="1" x14ac:dyDescent="0.15">
      <c r="A76" s="214">
        <v>9</v>
      </c>
      <c r="B76" s="888" t="s">
        <v>551</v>
      </c>
      <c r="C76" s="889"/>
      <c r="D76" s="889"/>
      <c r="E76" s="889"/>
      <c r="F76" s="889"/>
      <c r="G76" s="889"/>
      <c r="H76" s="889"/>
      <c r="I76" s="889"/>
      <c r="J76" s="889"/>
      <c r="K76" s="889"/>
      <c r="L76" s="889"/>
      <c r="M76" s="889"/>
      <c r="N76" s="889"/>
      <c r="O76" s="889"/>
      <c r="P76" s="890"/>
      <c r="Q76" s="896">
        <v>368</v>
      </c>
      <c r="R76" s="851"/>
      <c r="S76" s="851"/>
      <c r="T76" s="851"/>
      <c r="U76" s="847"/>
      <c r="V76" s="850">
        <v>221</v>
      </c>
      <c r="W76" s="851"/>
      <c r="X76" s="851"/>
      <c r="Y76" s="851"/>
      <c r="Z76" s="847"/>
      <c r="AA76" s="850">
        <v>146</v>
      </c>
      <c r="AB76" s="851"/>
      <c r="AC76" s="851"/>
      <c r="AD76" s="851"/>
      <c r="AE76" s="847"/>
      <c r="AF76" s="850">
        <v>146</v>
      </c>
      <c r="AG76" s="851"/>
      <c r="AH76" s="851"/>
      <c r="AI76" s="851"/>
      <c r="AJ76" s="847"/>
      <c r="AK76" s="850">
        <v>4</v>
      </c>
      <c r="AL76" s="851"/>
      <c r="AM76" s="851"/>
      <c r="AN76" s="851"/>
      <c r="AO76" s="847"/>
      <c r="AP76" s="850" t="s">
        <v>538</v>
      </c>
      <c r="AQ76" s="851"/>
      <c r="AR76" s="851"/>
      <c r="AS76" s="851"/>
      <c r="AT76" s="847"/>
      <c r="AU76" s="850" t="s">
        <v>538</v>
      </c>
      <c r="AV76" s="851"/>
      <c r="AW76" s="851"/>
      <c r="AX76" s="851"/>
      <c r="AY76" s="847"/>
      <c r="AZ76" s="894"/>
      <c r="BA76" s="894"/>
      <c r="BB76" s="894"/>
      <c r="BC76" s="894"/>
      <c r="BD76" s="895"/>
      <c r="BE76" s="218"/>
      <c r="BF76" s="218"/>
      <c r="BG76" s="218"/>
      <c r="BH76" s="218"/>
      <c r="BI76" s="218"/>
      <c r="BJ76" s="218"/>
      <c r="BK76" s="218"/>
      <c r="BL76" s="218"/>
      <c r="BM76" s="218"/>
      <c r="BN76" s="218"/>
      <c r="BO76" s="218"/>
      <c r="BP76" s="218"/>
      <c r="BQ76" s="215">
        <v>70</v>
      </c>
      <c r="BR76" s="220"/>
      <c r="BS76" s="882"/>
      <c r="BT76" s="883"/>
      <c r="BU76" s="883"/>
      <c r="BV76" s="883"/>
      <c r="BW76" s="883"/>
      <c r="BX76" s="883"/>
      <c r="BY76" s="883"/>
      <c r="BZ76" s="883"/>
      <c r="CA76" s="883"/>
      <c r="CB76" s="883"/>
      <c r="CC76" s="883"/>
      <c r="CD76" s="883"/>
      <c r="CE76" s="883"/>
      <c r="CF76" s="883"/>
      <c r="CG76" s="884"/>
      <c r="CH76" s="879"/>
      <c r="CI76" s="880"/>
      <c r="CJ76" s="880"/>
      <c r="CK76" s="880"/>
      <c r="CL76" s="881"/>
      <c r="CM76" s="879"/>
      <c r="CN76" s="880"/>
      <c r="CO76" s="880"/>
      <c r="CP76" s="880"/>
      <c r="CQ76" s="881"/>
      <c r="CR76" s="879"/>
      <c r="CS76" s="880"/>
      <c r="CT76" s="880"/>
      <c r="CU76" s="880"/>
      <c r="CV76" s="881"/>
      <c r="CW76" s="879"/>
      <c r="CX76" s="880"/>
      <c r="CY76" s="880"/>
      <c r="CZ76" s="880"/>
      <c r="DA76" s="881"/>
      <c r="DB76" s="879"/>
      <c r="DC76" s="880"/>
      <c r="DD76" s="880"/>
      <c r="DE76" s="880"/>
      <c r="DF76" s="881"/>
      <c r="DG76" s="879"/>
      <c r="DH76" s="880"/>
      <c r="DI76" s="880"/>
      <c r="DJ76" s="880"/>
      <c r="DK76" s="881"/>
      <c r="DL76" s="879"/>
      <c r="DM76" s="880"/>
      <c r="DN76" s="880"/>
      <c r="DO76" s="880"/>
      <c r="DP76" s="881"/>
      <c r="DQ76" s="879"/>
      <c r="DR76" s="880"/>
      <c r="DS76" s="880"/>
      <c r="DT76" s="880"/>
      <c r="DU76" s="881"/>
      <c r="DV76" s="876"/>
      <c r="DW76" s="877"/>
      <c r="DX76" s="877"/>
      <c r="DY76" s="877"/>
      <c r="DZ76" s="878"/>
      <c r="EA76" s="199"/>
    </row>
    <row r="77" spans="1:131" s="200" customFormat="1" ht="26.25" customHeight="1" x14ac:dyDescent="0.15">
      <c r="A77" s="214">
        <v>10</v>
      </c>
      <c r="B77" s="888" t="s">
        <v>552</v>
      </c>
      <c r="C77" s="889"/>
      <c r="D77" s="889"/>
      <c r="E77" s="889"/>
      <c r="F77" s="889"/>
      <c r="G77" s="889"/>
      <c r="H77" s="889"/>
      <c r="I77" s="889"/>
      <c r="J77" s="889"/>
      <c r="K77" s="889"/>
      <c r="L77" s="889"/>
      <c r="M77" s="889"/>
      <c r="N77" s="889"/>
      <c r="O77" s="889"/>
      <c r="P77" s="890"/>
      <c r="Q77" s="896">
        <v>193</v>
      </c>
      <c r="R77" s="851"/>
      <c r="S77" s="851"/>
      <c r="T77" s="851"/>
      <c r="U77" s="847"/>
      <c r="V77" s="850">
        <v>181</v>
      </c>
      <c r="W77" s="851"/>
      <c r="X77" s="851"/>
      <c r="Y77" s="851"/>
      <c r="Z77" s="847"/>
      <c r="AA77" s="850">
        <v>12</v>
      </c>
      <c r="AB77" s="851"/>
      <c r="AC77" s="851"/>
      <c r="AD77" s="851"/>
      <c r="AE77" s="847"/>
      <c r="AF77" s="850">
        <v>12</v>
      </c>
      <c r="AG77" s="851"/>
      <c r="AH77" s="851"/>
      <c r="AI77" s="851"/>
      <c r="AJ77" s="847"/>
      <c r="AK77" s="850" t="s">
        <v>482</v>
      </c>
      <c r="AL77" s="851"/>
      <c r="AM77" s="851"/>
      <c r="AN77" s="851"/>
      <c r="AO77" s="847"/>
      <c r="AP77" s="850" t="s">
        <v>538</v>
      </c>
      <c r="AQ77" s="851"/>
      <c r="AR77" s="851"/>
      <c r="AS77" s="851"/>
      <c r="AT77" s="847"/>
      <c r="AU77" s="850" t="s">
        <v>538</v>
      </c>
      <c r="AV77" s="851"/>
      <c r="AW77" s="851"/>
      <c r="AX77" s="851"/>
      <c r="AY77" s="847"/>
      <c r="AZ77" s="894"/>
      <c r="BA77" s="894"/>
      <c r="BB77" s="894"/>
      <c r="BC77" s="894"/>
      <c r="BD77" s="895"/>
      <c r="BE77" s="218"/>
      <c r="BF77" s="218"/>
      <c r="BG77" s="218"/>
      <c r="BH77" s="218"/>
      <c r="BI77" s="218"/>
      <c r="BJ77" s="218"/>
      <c r="BK77" s="218"/>
      <c r="BL77" s="218"/>
      <c r="BM77" s="218"/>
      <c r="BN77" s="218"/>
      <c r="BO77" s="218"/>
      <c r="BP77" s="218"/>
      <c r="BQ77" s="215">
        <v>71</v>
      </c>
      <c r="BR77" s="220"/>
      <c r="BS77" s="882"/>
      <c r="BT77" s="883"/>
      <c r="BU77" s="883"/>
      <c r="BV77" s="883"/>
      <c r="BW77" s="883"/>
      <c r="BX77" s="883"/>
      <c r="BY77" s="883"/>
      <c r="BZ77" s="883"/>
      <c r="CA77" s="883"/>
      <c r="CB77" s="883"/>
      <c r="CC77" s="883"/>
      <c r="CD77" s="883"/>
      <c r="CE77" s="883"/>
      <c r="CF77" s="883"/>
      <c r="CG77" s="884"/>
      <c r="CH77" s="879"/>
      <c r="CI77" s="880"/>
      <c r="CJ77" s="880"/>
      <c r="CK77" s="880"/>
      <c r="CL77" s="881"/>
      <c r="CM77" s="879"/>
      <c r="CN77" s="880"/>
      <c r="CO77" s="880"/>
      <c r="CP77" s="880"/>
      <c r="CQ77" s="881"/>
      <c r="CR77" s="879"/>
      <c r="CS77" s="880"/>
      <c r="CT77" s="880"/>
      <c r="CU77" s="880"/>
      <c r="CV77" s="881"/>
      <c r="CW77" s="879"/>
      <c r="CX77" s="880"/>
      <c r="CY77" s="880"/>
      <c r="CZ77" s="880"/>
      <c r="DA77" s="881"/>
      <c r="DB77" s="879"/>
      <c r="DC77" s="880"/>
      <c r="DD77" s="880"/>
      <c r="DE77" s="880"/>
      <c r="DF77" s="881"/>
      <c r="DG77" s="879"/>
      <c r="DH77" s="880"/>
      <c r="DI77" s="880"/>
      <c r="DJ77" s="880"/>
      <c r="DK77" s="881"/>
      <c r="DL77" s="879"/>
      <c r="DM77" s="880"/>
      <c r="DN77" s="880"/>
      <c r="DO77" s="880"/>
      <c r="DP77" s="881"/>
      <c r="DQ77" s="879"/>
      <c r="DR77" s="880"/>
      <c r="DS77" s="880"/>
      <c r="DT77" s="880"/>
      <c r="DU77" s="881"/>
      <c r="DV77" s="876"/>
      <c r="DW77" s="877"/>
      <c r="DX77" s="877"/>
      <c r="DY77" s="877"/>
      <c r="DZ77" s="878"/>
      <c r="EA77" s="199"/>
    </row>
    <row r="78" spans="1:131" s="200" customFormat="1" ht="26.25" customHeight="1" x14ac:dyDescent="0.15">
      <c r="A78" s="214">
        <v>11</v>
      </c>
      <c r="B78" s="888"/>
      <c r="C78" s="889"/>
      <c r="D78" s="889"/>
      <c r="E78" s="889"/>
      <c r="F78" s="889"/>
      <c r="G78" s="889"/>
      <c r="H78" s="889"/>
      <c r="I78" s="889"/>
      <c r="J78" s="889"/>
      <c r="K78" s="889"/>
      <c r="L78" s="889"/>
      <c r="M78" s="889"/>
      <c r="N78" s="889"/>
      <c r="O78" s="889"/>
      <c r="P78" s="890"/>
      <c r="Q78" s="892"/>
      <c r="R78" s="848"/>
      <c r="S78" s="848"/>
      <c r="T78" s="848"/>
      <c r="U78" s="848"/>
      <c r="V78" s="848"/>
      <c r="W78" s="848"/>
      <c r="X78" s="848"/>
      <c r="Y78" s="848"/>
      <c r="Z78" s="848"/>
      <c r="AA78" s="848"/>
      <c r="AB78" s="848"/>
      <c r="AC78" s="848"/>
      <c r="AD78" s="848"/>
      <c r="AE78" s="848"/>
      <c r="AF78" s="848"/>
      <c r="AG78" s="848"/>
      <c r="AH78" s="848"/>
      <c r="AI78" s="848"/>
      <c r="AJ78" s="848"/>
      <c r="AK78" s="848"/>
      <c r="AL78" s="848"/>
      <c r="AM78" s="848"/>
      <c r="AN78" s="848"/>
      <c r="AO78" s="848"/>
      <c r="AP78" s="848"/>
      <c r="AQ78" s="848"/>
      <c r="AR78" s="848"/>
      <c r="AS78" s="848"/>
      <c r="AT78" s="848"/>
      <c r="AU78" s="848"/>
      <c r="AV78" s="848"/>
      <c r="AW78" s="848"/>
      <c r="AX78" s="848"/>
      <c r="AY78" s="848"/>
      <c r="AZ78" s="894"/>
      <c r="BA78" s="894"/>
      <c r="BB78" s="894"/>
      <c r="BC78" s="894"/>
      <c r="BD78" s="895"/>
      <c r="BE78" s="218"/>
      <c r="BF78" s="218"/>
      <c r="BG78" s="218"/>
      <c r="BH78" s="218"/>
      <c r="BI78" s="218"/>
      <c r="BJ78" s="221"/>
      <c r="BK78" s="221"/>
      <c r="BL78" s="221"/>
      <c r="BM78" s="221"/>
      <c r="BN78" s="221"/>
      <c r="BO78" s="218"/>
      <c r="BP78" s="218"/>
      <c r="BQ78" s="215">
        <v>72</v>
      </c>
      <c r="BR78" s="220"/>
      <c r="BS78" s="882"/>
      <c r="BT78" s="883"/>
      <c r="BU78" s="883"/>
      <c r="BV78" s="883"/>
      <c r="BW78" s="883"/>
      <c r="BX78" s="883"/>
      <c r="BY78" s="883"/>
      <c r="BZ78" s="883"/>
      <c r="CA78" s="883"/>
      <c r="CB78" s="883"/>
      <c r="CC78" s="883"/>
      <c r="CD78" s="883"/>
      <c r="CE78" s="883"/>
      <c r="CF78" s="883"/>
      <c r="CG78" s="884"/>
      <c r="CH78" s="879"/>
      <c r="CI78" s="880"/>
      <c r="CJ78" s="880"/>
      <c r="CK78" s="880"/>
      <c r="CL78" s="881"/>
      <c r="CM78" s="879"/>
      <c r="CN78" s="880"/>
      <c r="CO78" s="880"/>
      <c r="CP78" s="880"/>
      <c r="CQ78" s="881"/>
      <c r="CR78" s="879"/>
      <c r="CS78" s="880"/>
      <c r="CT78" s="880"/>
      <c r="CU78" s="880"/>
      <c r="CV78" s="881"/>
      <c r="CW78" s="879"/>
      <c r="CX78" s="880"/>
      <c r="CY78" s="880"/>
      <c r="CZ78" s="880"/>
      <c r="DA78" s="881"/>
      <c r="DB78" s="879"/>
      <c r="DC78" s="880"/>
      <c r="DD78" s="880"/>
      <c r="DE78" s="880"/>
      <c r="DF78" s="881"/>
      <c r="DG78" s="879"/>
      <c r="DH78" s="880"/>
      <c r="DI78" s="880"/>
      <c r="DJ78" s="880"/>
      <c r="DK78" s="881"/>
      <c r="DL78" s="879"/>
      <c r="DM78" s="880"/>
      <c r="DN78" s="880"/>
      <c r="DO78" s="880"/>
      <c r="DP78" s="881"/>
      <c r="DQ78" s="879"/>
      <c r="DR78" s="880"/>
      <c r="DS78" s="880"/>
      <c r="DT78" s="880"/>
      <c r="DU78" s="881"/>
      <c r="DV78" s="876"/>
      <c r="DW78" s="877"/>
      <c r="DX78" s="877"/>
      <c r="DY78" s="877"/>
      <c r="DZ78" s="878"/>
      <c r="EA78" s="199"/>
    </row>
    <row r="79" spans="1:131" s="200" customFormat="1" ht="26.25" customHeight="1" x14ac:dyDescent="0.15">
      <c r="A79" s="214">
        <v>12</v>
      </c>
      <c r="B79" s="888"/>
      <c r="C79" s="889"/>
      <c r="D79" s="889"/>
      <c r="E79" s="889"/>
      <c r="F79" s="889"/>
      <c r="G79" s="889"/>
      <c r="H79" s="889"/>
      <c r="I79" s="889"/>
      <c r="J79" s="889"/>
      <c r="K79" s="889"/>
      <c r="L79" s="889"/>
      <c r="M79" s="889"/>
      <c r="N79" s="889"/>
      <c r="O79" s="889"/>
      <c r="P79" s="890"/>
      <c r="Q79" s="892"/>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848"/>
      <c r="AP79" s="848"/>
      <c r="AQ79" s="848"/>
      <c r="AR79" s="848"/>
      <c r="AS79" s="848"/>
      <c r="AT79" s="848"/>
      <c r="AU79" s="848"/>
      <c r="AV79" s="848"/>
      <c r="AW79" s="848"/>
      <c r="AX79" s="848"/>
      <c r="AY79" s="848"/>
      <c r="AZ79" s="894"/>
      <c r="BA79" s="894"/>
      <c r="BB79" s="894"/>
      <c r="BC79" s="894"/>
      <c r="BD79" s="895"/>
      <c r="BE79" s="218"/>
      <c r="BF79" s="218"/>
      <c r="BG79" s="218"/>
      <c r="BH79" s="218"/>
      <c r="BI79" s="218"/>
      <c r="BJ79" s="221"/>
      <c r="BK79" s="221"/>
      <c r="BL79" s="221"/>
      <c r="BM79" s="221"/>
      <c r="BN79" s="221"/>
      <c r="BO79" s="218"/>
      <c r="BP79" s="218"/>
      <c r="BQ79" s="215">
        <v>73</v>
      </c>
      <c r="BR79" s="220"/>
      <c r="BS79" s="882"/>
      <c r="BT79" s="883"/>
      <c r="BU79" s="883"/>
      <c r="BV79" s="883"/>
      <c r="BW79" s="883"/>
      <c r="BX79" s="883"/>
      <c r="BY79" s="883"/>
      <c r="BZ79" s="883"/>
      <c r="CA79" s="883"/>
      <c r="CB79" s="883"/>
      <c r="CC79" s="883"/>
      <c r="CD79" s="883"/>
      <c r="CE79" s="883"/>
      <c r="CF79" s="883"/>
      <c r="CG79" s="884"/>
      <c r="CH79" s="879"/>
      <c r="CI79" s="880"/>
      <c r="CJ79" s="880"/>
      <c r="CK79" s="880"/>
      <c r="CL79" s="881"/>
      <c r="CM79" s="879"/>
      <c r="CN79" s="880"/>
      <c r="CO79" s="880"/>
      <c r="CP79" s="880"/>
      <c r="CQ79" s="881"/>
      <c r="CR79" s="879"/>
      <c r="CS79" s="880"/>
      <c r="CT79" s="880"/>
      <c r="CU79" s="880"/>
      <c r="CV79" s="881"/>
      <c r="CW79" s="879"/>
      <c r="CX79" s="880"/>
      <c r="CY79" s="880"/>
      <c r="CZ79" s="880"/>
      <c r="DA79" s="881"/>
      <c r="DB79" s="879"/>
      <c r="DC79" s="880"/>
      <c r="DD79" s="880"/>
      <c r="DE79" s="880"/>
      <c r="DF79" s="881"/>
      <c r="DG79" s="879"/>
      <c r="DH79" s="880"/>
      <c r="DI79" s="880"/>
      <c r="DJ79" s="880"/>
      <c r="DK79" s="881"/>
      <c r="DL79" s="879"/>
      <c r="DM79" s="880"/>
      <c r="DN79" s="880"/>
      <c r="DO79" s="880"/>
      <c r="DP79" s="881"/>
      <c r="DQ79" s="879"/>
      <c r="DR79" s="880"/>
      <c r="DS79" s="880"/>
      <c r="DT79" s="880"/>
      <c r="DU79" s="881"/>
      <c r="DV79" s="876"/>
      <c r="DW79" s="877"/>
      <c r="DX79" s="877"/>
      <c r="DY79" s="877"/>
      <c r="DZ79" s="878"/>
      <c r="EA79" s="199"/>
    </row>
    <row r="80" spans="1:131" s="200" customFormat="1" ht="26.25" customHeight="1" x14ac:dyDescent="0.15">
      <c r="A80" s="214">
        <v>13</v>
      </c>
      <c r="B80" s="888"/>
      <c r="C80" s="889"/>
      <c r="D80" s="889"/>
      <c r="E80" s="889"/>
      <c r="F80" s="889"/>
      <c r="G80" s="889"/>
      <c r="H80" s="889"/>
      <c r="I80" s="889"/>
      <c r="J80" s="889"/>
      <c r="K80" s="889"/>
      <c r="L80" s="889"/>
      <c r="M80" s="889"/>
      <c r="N80" s="889"/>
      <c r="O80" s="889"/>
      <c r="P80" s="890"/>
      <c r="Q80" s="892"/>
      <c r="R80" s="848"/>
      <c r="S80" s="848"/>
      <c r="T80" s="848"/>
      <c r="U80" s="848"/>
      <c r="V80" s="848"/>
      <c r="W80" s="848"/>
      <c r="X80" s="848"/>
      <c r="Y80" s="848"/>
      <c r="Z80" s="848"/>
      <c r="AA80" s="848"/>
      <c r="AB80" s="848"/>
      <c r="AC80" s="848"/>
      <c r="AD80" s="848"/>
      <c r="AE80" s="848"/>
      <c r="AF80" s="848"/>
      <c r="AG80" s="848"/>
      <c r="AH80" s="848"/>
      <c r="AI80" s="848"/>
      <c r="AJ80" s="848"/>
      <c r="AK80" s="848"/>
      <c r="AL80" s="848"/>
      <c r="AM80" s="848"/>
      <c r="AN80" s="848"/>
      <c r="AO80" s="848"/>
      <c r="AP80" s="848"/>
      <c r="AQ80" s="848"/>
      <c r="AR80" s="848"/>
      <c r="AS80" s="848"/>
      <c r="AT80" s="848"/>
      <c r="AU80" s="848"/>
      <c r="AV80" s="848"/>
      <c r="AW80" s="848"/>
      <c r="AX80" s="848"/>
      <c r="AY80" s="848"/>
      <c r="AZ80" s="894"/>
      <c r="BA80" s="894"/>
      <c r="BB80" s="894"/>
      <c r="BC80" s="894"/>
      <c r="BD80" s="895"/>
      <c r="BE80" s="218"/>
      <c r="BF80" s="218"/>
      <c r="BG80" s="218"/>
      <c r="BH80" s="218"/>
      <c r="BI80" s="218"/>
      <c r="BJ80" s="218"/>
      <c r="BK80" s="218"/>
      <c r="BL80" s="218"/>
      <c r="BM80" s="218"/>
      <c r="BN80" s="218"/>
      <c r="BO80" s="218"/>
      <c r="BP80" s="218"/>
      <c r="BQ80" s="215">
        <v>74</v>
      </c>
      <c r="BR80" s="220"/>
      <c r="BS80" s="882"/>
      <c r="BT80" s="883"/>
      <c r="BU80" s="883"/>
      <c r="BV80" s="883"/>
      <c r="BW80" s="883"/>
      <c r="BX80" s="883"/>
      <c r="BY80" s="883"/>
      <c r="BZ80" s="883"/>
      <c r="CA80" s="883"/>
      <c r="CB80" s="883"/>
      <c r="CC80" s="883"/>
      <c r="CD80" s="883"/>
      <c r="CE80" s="883"/>
      <c r="CF80" s="883"/>
      <c r="CG80" s="884"/>
      <c r="CH80" s="879"/>
      <c r="CI80" s="880"/>
      <c r="CJ80" s="880"/>
      <c r="CK80" s="880"/>
      <c r="CL80" s="881"/>
      <c r="CM80" s="879"/>
      <c r="CN80" s="880"/>
      <c r="CO80" s="880"/>
      <c r="CP80" s="880"/>
      <c r="CQ80" s="881"/>
      <c r="CR80" s="879"/>
      <c r="CS80" s="880"/>
      <c r="CT80" s="880"/>
      <c r="CU80" s="880"/>
      <c r="CV80" s="881"/>
      <c r="CW80" s="879"/>
      <c r="CX80" s="880"/>
      <c r="CY80" s="880"/>
      <c r="CZ80" s="880"/>
      <c r="DA80" s="881"/>
      <c r="DB80" s="879"/>
      <c r="DC80" s="880"/>
      <c r="DD80" s="880"/>
      <c r="DE80" s="880"/>
      <c r="DF80" s="881"/>
      <c r="DG80" s="879"/>
      <c r="DH80" s="880"/>
      <c r="DI80" s="880"/>
      <c r="DJ80" s="880"/>
      <c r="DK80" s="881"/>
      <c r="DL80" s="879"/>
      <c r="DM80" s="880"/>
      <c r="DN80" s="880"/>
      <c r="DO80" s="880"/>
      <c r="DP80" s="881"/>
      <c r="DQ80" s="879"/>
      <c r="DR80" s="880"/>
      <c r="DS80" s="880"/>
      <c r="DT80" s="880"/>
      <c r="DU80" s="881"/>
      <c r="DV80" s="876"/>
      <c r="DW80" s="877"/>
      <c r="DX80" s="877"/>
      <c r="DY80" s="877"/>
      <c r="DZ80" s="878"/>
      <c r="EA80" s="199"/>
    </row>
    <row r="81" spans="1:131" s="200" customFormat="1" ht="26.25" customHeight="1" x14ac:dyDescent="0.15">
      <c r="A81" s="214">
        <v>14</v>
      </c>
      <c r="B81" s="888"/>
      <c r="C81" s="889"/>
      <c r="D81" s="889"/>
      <c r="E81" s="889"/>
      <c r="F81" s="889"/>
      <c r="G81" s="889"/>
      <c r="H81" s="889"/>
      <c r="I81" s="889"/>
      <c r="J81" s="889"/>
      <c r="K81" s="889"/>
      <c r="L81" s="889"/>
      <c r="M81" s="889"/>
      <c r="N81" s="889"/>
      <c r="O81" s="889"/>
      <c r="P81" s="890"/>
      <c r="Q81" s="892"/>
      <c r="R81" s="848"/>
      <c r="S81" s="848"/>
      <c r="T81" s="848"/>
      <c r="U81" s="848"/>
      <c r="V81" s="848"/>
      <c r="W81" s="848"/>
      <c r="X81" s="848"/>
      <c r="Y81" s="848"/>
      <c r="Z81" s="848"/>
      <c r="AA81" s="848"/>
      <c r="AB81" s="848"/>
      <c r="AC81" s="848"/>
      <c r="AD81" s="848"/>
      <c r="AE81" s="848"/>
      <c r="AF81" s="848"/>
      <c r="AG81" s="848"/>
      <c r="AH81" s="848"/>
      <c r="AI81" s="848"/>
      <c r="AJ81" s="848"/>
      <c r="AK81" s="848"/>
      <c r="AL81" s="848"/>
      <c r="AM81" s="848"/>
      <c r="AN81" s="848"/>
      <c r="AO81" s="848"/>
      <c r="AP81" s="848"/>
      <c r="AQ81" s="848"/>
      <c r="AR81" s="848"/>
      <c r="AS81" s="848"/>
      <c r="AT81" s="848"/>
      <c r="AU81" s="848"/>
      <c r="AV81" s="848"/>
      <c r="AW81" s="848"/>
      <c r="AX81" s="848"/>
      <c r="AY81" s="848"/>
      <c r="AZ81" s="894"/>
      <c r="BA81" s="894"/>
      <c r="BB81" s="894"/>
      <c r="BC81" s="894"/>
      <c r="BD81" s="895"/>
      <c r="BE81" s="218"/>
      <c r="BF81" s="218"/>
      <c r="BG81" s="218"/>
      <c r="BH81" s="218"/>
      <c r="BI81" s="218"/>
      <c r="BJ81" s="218"/>
      <c r="BK81" s="218"/>
      <c r="BL81" s="218"/>
      <c r="BM81" s="218"/>
      <c r="BN81" s="218"/>
      <c r="BO81" s="218"/>
      <c r="BP81" s="218"/>
      <c r="BQ81" s="215">
        <v>75</v>
      </c>
      <c r="BR81" s="220"/>
      <c r="BS81" s="882"/>
      <c r="BT81" s="883"/>
      <c r="BU81" s="883"/>
      <c r="BV81" s="883"/>
      <c r="BW81" s="883"/>
      <c r="BX81" s="883"/>
      <c r="BY81" s="883"/>
      <c r="BZ81" s="883"/>
      <c r="CA81" s="883"/>
      <c r="CB81" s="883"/>
      <c r="CC81" s="883"/>
      <c r="CD81" s="883"/>
      <c r="CE81" s="883"/>
      <c r="CF81" s="883"/>
      <c r="CG81" s="884"/>
      <c r="CH81" s="879"/>
      <c r="CI81" s="880"/>
      <c r="CJ81" s="880"/>
      <c r="CK81" s="880"/>
      <c r="CL81" s="881"/>
      <c r="CM81" s="879"/>
      <c r="CN81" s="880"/>
      <c r="CO81" s="880"/>
      <c r="CP81" s="880"/>
      <c r="CQ81" s="881"/>
      <c r="CR81" s="879"/>
      <c r="CS81" s="880"/>
      <c r="CT81" s="880"/>
      <c r="CU81" s="880"/>
      <c r="CV81" s="881"/>
      <c r="CW81" s="879"/>
      <c r="CX81" s="880"/>
      <c r="CY81" s="880"/>
      <c r="CZ81" s="880"/>
      <c r="DA81" s="881"/>
      <c r="DB81" s="879"/>
      <c r="DC81" s="880"/>
      <c r="DD81" s="880"/>
      <c r="DE81" s="880"/>
      <c r="DF81" s="881"/>
      <c r="DG81" s="879"/>
      <c r="DH81" s="880"/>
      <c r="DI81" s="880"/>
      <c r="DJ81" s="880"/>
      <c r="DK81" s="881"/>
      <c r="DL81" s="879"/>
      <c r="DM81" s="880"/>
      <c r="DN81" s="880"/>
      <c r="DO81" s="880"/>
      <c r="DP81" s="881"/>
      <c r="DQ81" s="879"/>
      <c r="DR81" s="880"/>
      <c r="DS81" s="880"/>
      <c r="DT81" s="880"/>
      <c r="DU81" s="881"/>
      <c r="DV81" s="876"/>
      <c r="DW81" s="877"/>
      <c r="DX81" s="877"/>
      <c r="DY81" s="877"/>
      <c r="DZ81" s="878"/>
      <c r="EA81" s="199"/>
    </row>
    <row r="82" spans="1:131" s="200" customFormat="1" ht="26.25" customHeight="1" x14ac:dyDescent="0.15">
      <c r="A82" s="214">
        <v>15</v>
      </c>
      <c r="B82" s="888"/>
      <c r="C82" s="889"/>
      <c r="D82" s="889"/>
      <c r="E82" s="889"/>
      <c r="F82" s="889"/>
      <c r="G82" s="889"/>
      <c r="H82" s="889"/>
      <c r="I82" s="889"/>
      <c r="J82" s="889"/>
      <c r="K82" s="889"/>
      <c r="L82" s="889"/>
      <c r="M82" s="889"/>
      <c r="N82" s="889"/>
      <c r="O82" s="889"/>
      <c r="P82" s="890"/>
      <c r="Q82" s="892"/>
      <c r="R82" s="848"/>
      <c r="S82" s="848"/>
      <c r="T82" s="848"/>
      <c r="U82" s="848"/>
      <c r="V82" s="848"/>
      <c r="W82" s="848"/>
      <c r="X82" s="848"/>
      <c r="Y82" s="848"/>
      <c r="Z82" s="848"/>
      <c r="AA82" s="848"/>
      <c r="AB82" s="848"/>
      <c r="AC82" s="848"/>
      <c r="AD82" s="848"/>
      <c r="AE82" s="848"/>
      <c r="AF82" s="848"/>
      <c r="AG82" s="848"/>
      <c r="AH82" s="848"/>
      <c r="AI82" s="848"/>
      <c r="AJ82" s="848"/>
      <c r="AK82" s="848"/>
      <c r="AL82" s="848"/>
      <c r="AM82" s="848"/>
      <c r="AN82" s="848"/>
      <c r="AO82" s="848"/>
      <c r="AP82" s="848"/>
      <c r="AQ82" s="848"/>
      <c r="AR82" s="848"/>
      <c r="AS82" s="848"/>
      <c r="AT82" s="848"/>
      <c r="AU82" s="848"/>
      <c r="AV82" s="848"/>
      <c r="AW82" s="848"/>
      <c r="AX82" s="848"/>
      <c r="AY82" s="848"/>
      <c r="AZ82" s="894"/>
      <c r="BA82" s="894"/>
      <c r="BB82" s="894"/>
      <c r="BC82" s="894"/>
      <c r="BD82" s="895"/>
      <c r="BE82" s="218"/>
      <c r="BF82" s="218"/>
      <c r="BG82" s="218"/>
      <c r="BH82" s="218"/>
      <c r="BI82" s="218"/>
      <c r="BJ82" s="218"/>
      <c r="BK82" s="218"/>
      <c r="BL82" s="218"/>
      <c r="BM82" s="218"/>
      <c r="BN82" s="218"/>
      <c r="BO82" s="218"/>
      <c r="BP82" s="218"/>
      <c r="BQ82" s="215">
        <v>76</v>
      </c>
      <c r="BR82" s="220"/>
      <c r="BS82" s="882"/>
      <c r="BT82" s="883"/>
      <c r="BU82" s="883"/>
      <c r="BV82" s="883"/>
      <c r="BW82" s="883"/>
      <c r="BX82" s="883"/>
      <c r="BY82" s="883"/>
      <c r="BZ82" s="883"/>
      <c r="CA82" s="883"/>
      <c r="CB82" s="883"/>
      <c r="CC82" s="883"/>
      <c r="CD82" s="883"/>
      <c r="CE82" s="883"/>
      <c r="CF82" s="883"/>
      <c r="CG82" s="884"/>
      <c r="CH82" s="879"/>
      <c r="CI82" s="880"/>
      <c r="CJ82" s="880"/>
      <c r="CK82" s="880"/>
      <c r="CL82" s="881"/>
      <c r="CM82" s="879"/>
      <c r="CN82" s="880"/>
      <c r="CO82" s="880"/>
      <c r="CP82" s="880"/>
      <c r="CQ82" s="881"/>
      <c r="CR82" s="879"/>
      <c r="CS82" s="880"/>
      <c r="CT82" s="880"/>
      <c r="CU82" s="880"/>
      <c r="CV82" s="881"/>
      <c r="CW82" s="879"/>
      <c r="CX82" s="880"/>
      <c r="CY82" s="880"/>
      <c r="CZ82" s="880"/>
      <c r="DA82" s="881"/>
      <c r="DB82" s="879"/>
      <c r="DC82" s="880"/>
      <c r="DD82" s="880"/>
      <c r="DE82" s="880"/>
      <c r="DF82" s="881"/>
      <c r="DG82" s="879"/>
      <c r="DH82" s="880"/>
      <c r="DI82" s="880"/>
      <c r="DJ82" s="880"/>
      <c r="DK82" s="881"/>
      <c r="DL82" s="879"/>
      <c r="DM82" s="880"/>
      <c r="DN82" s="880"/>
      <c r="DO82" s="880"/>
      <c r="DP82" s="881"/>
      <c r="DQ82" s="879"/>
      <c r="DR82" s="880"/>
      <c r="DS82" s="880"/>
      <c r="DT82" s="880"/>
      <c r="DU82" s="881"/>
      <c r="DV82" s="876"/>
      <c r="DW82" s="877"/>
      <c r="DX82" s="877"/>
      <c r="DY82" s="877"/>
      <c r="DZ82" s="878"/>
      <c r="EA82" s="199"/>
    </row>
    <row r="83" spans="1:131" s="200" customFormat="1" ht="26.25" customHeight="1" x14ac:dyDescent="0.15">
      <c r="A83" s="214">
        <v>16</v>
      </c>
      <c r="B83" s="888"/>
      <c r="C83" s="889"/>
      <c r="D83" s="889"/>
      <c r="E83" s="889"/>
      <c r="F83" s="889"/>
      <c r="G83" s="889"/>
      <c r="H83" s="889"/>
      <c r="I83" s="889"/>
      <c r="J83" s="889"/>
      <c r="K83" s="889"/>
      <c r="L83" s="889"/>
      <c r="M83" s="889"/>
      <c r="N83" s="889"/>
      <c r="O83" s="889"/>
      <c r="P83" s="890"/>
      <c r="Q83" s="892"/>
      <c r="R83" s="848"/>
      <c r="S83" s="848"/>
      <c r="T83" s="848"/>
      <c r="U83" s="848"/>
      <c r="V83" s="848"/>
      <c r="W83" s="848"/>
      <c r="X83" s="848"/>
      <c r="Y83" s="848"/>
      <c r="Z83" s="848"/>
      <c r="AA83" s="848"/>
      <c r="AB83" s="848"/>
      <c r="AC83" s="848"/>
      <c r="AD83" s="848"/>
      <c r="AE83" s="848"/>
      <c r="AF83" s="848"/>
      <c r="AG83" s="848"/>
      <c r="AH83" s="848"/>
      <c r="AI83" s="848"/>
      <c r="AJ83" s="848"/>
      <c r="AK83" s="848"/>
      <c r="AL83" s="848"/>
      <c r="AM83" s="848"/>
      <c r="AN83" s="848"/>
      <c r="AO83" s="848"/>
      <c r="AP83" s="848"/>
      <c r="AQ83" s="848"/>
      <c r="AR83" s="848"/>
      <c r="AS83" s="848"/>
      <c r="AT83" s="848"/>
      <c r="AU83" s="848"/>
      <c r="AV83" s="848"/>
      <c r="AW83" s="848"/>
      <c r="AX83" s="848"/>
      <c r="AY83" s="848"/>
      <c r="AZ83" s="894"/>
      <c r="BA83" s="894"/>
      <c r="BB83" s="894"/>
      <c r="BC83" s="894"/>
      <c r="BD83" s="895"/>
      <c r="BE83" s="218"/>
      <c r="BF83" s="218"/>
      <c r="BG83" s="218"/>
      <c r="BH83" s="218"/>
      <c r="BI83" s="218"/>
      <c r="BJ83" s="218"/>
      <c r="BK83" s="218"/>
      <c r="BL83" s="218"/>
      <c r="BM83" s="218"/>
      <c r="BN83" s="218"/>
      <c r="BO83" s="218"/>
      <c r="BP83" s="218"/>
      <c r="BQ83" s="215">
        <v>77</v>
      </c>
      <c r="BR83" s="220"/>
      <c r="BS83" s="882"/>
      <c r="BT83" s="883"/>
      <c r="BU83" s="883"/>
      <c r="BV83" s="883"/>
      <c r="BW83" s="883"/>
      <c r="BX83" s="883"/>
      <c r="BY83" s="883"/>
      <c r="BZ83" s="883"/>
      <c r="CA83" s="883"/>
      <c r="CB83" s="883"/>
      <c r="CC83" s="883"/>
      <c r="CD83" s="883"/>
      <c r="CE83" s="883"/>
      <c r="CF83" s="883"/>
      <c r="CG83" s="884"/>
      <c r="CH83" s="879"/>
      <c r="CI83" s="880"/>
      <c r="CJ83" s="880"/>
      <c r="CK83" s="880"/>
      <c r="CL83" s="881"/>
      <c r="CM83" s="879"/>
      <c r="CN83" s="880"/>
      <c r="CO83" s="880"/>
      <c r="CP83" s="880"/>
      <c r="CQ83" s="881"/>
      <c r="CR83" s="879"/>
      <c r="CS83" s="880"/>
      <c r="CT83" s="880"/>
      <c r="CU83" s="880"/>
      <c r="CV83" s="881"/>
      <c r="CW83" s="879"/>
      <c r="CX83" s="880"/>
      <c r="CY83" s="880"/>
      <c r="CZ83" s="880"/>
      <c r="DA83" s="881"/>
      <c r="DB83" s="879"/>
      <c r="DC83" s="880"/>
      <c r="DD83" s="880"/>
      <c r="DE83" s="880"/>
      <c r="DF83" s="881"/>
      <c r="DG83" s="879"/>
      <c r="DH83" s="880"/>
      <c r="DI83" s="880"/>
      <c r="DJ83" s="880"/>
      <c r="DK83" s="881"/>
      <c r="DL83" s="879"/>
      <c r="DM83" s="880"/>
      <c r="DN83" s="880"/>
      <c r="DO83" s="880"/>
      <c r="DP83" s="881"/>
      <c r="DQ83" s="879"/>
      <c r="DR83" s="880"/>
      <c r="DS83" s="880"/>
      <c r="DT83" s="880"/>
      <c r="DU83" s="881"/>
      <c r="DV83" s="876"/>
      <c r="DW83" s="877"/>
      <c r="DX83" s="877"/>
      <c r="DY83" s="877"/>
      <c r="DZ83" s="878"/>
      <c r="EA83" s="199"/>
    </row>
    <row r="84" spans="1:131" s="200" customFormat="1" ht="26.25" customHeight="1" x14ac:dyDescent="0.15">
      <c r="A84" s="214">
        <v>17</v>
      </c>
      <c r="B84" s="888"/>
      <c r="C84" s="889"/>
      <c r="D84" s="889"/>
      <c r="E84" s="889"/>
      <c r="F84" s="889"/>
      <c r="G84" s="889"/>
      <c r="H84" s="889"/>
      <c r="I84" s="889"/>
      <c r="J84" s="889"/>
      <c r="K84" s="889"/>
      <c r="L84" s="889"/>
      <c r="M84" s="889"/>
      <c r="N84" s="889"/>
      <c r="O84" s="889"/>
      <c r="P84" s="890"/>
      <c r="Q84" s="892"/>
      <c r="R84" s="848"/>
      <c r="S84" s="848"/>
      <c r="T84" s="848"/>
      <c r="U84" s="848"/>
      <c r="V84" s="848"/>
      <c r="W84" s="848"/>
      <c r="X84" s="848"/>
      <c r="Y84" s="848"/>
      <c r="Z84" s="848"/>
      <c r="AA84" s="848"/>
      <c r="AB84" s="848"/>
      <c r="AC84" s="848"/>
      <c r="AD84" s="848"/>
      <c r="AE84" s="848"/>
      <c r="AF84" s="848"/>
      <c r="AG84" s="848"/>
      <c r="AH84" s="848"/>
      <c r="AI84" s="848"/>
      <c r="AJ84" s="848"/>
      <c r="AK84" s="848"/>
      <c r="AL84" s="848"/>
      <c r="AM84" s="848"/>
      <c r="AN84" s="848"/>
      <c r="AO84" s="848"/>
      <c r="AP84" s="848"/>
      <c r="AQ84" s="848"/>
      <c r="AR84" s="848"/>
      <c r="AS84" s="848"/>
      <c r="AT84" s="848"/>
      <c r="AU84" s="848"/>
      <c r="AV84" s="848"/>
      <c r="AW84" s="848"/>
      <c r="AX84" s="848"/>
      <c r="AY84" s="848"/>
      <c r="AZ84" s="894"/>
      <c r="BA84" s="894"/>
      <c r="BB84" s="894"/>
      <c r="BC84" s="894"/>
      <c r="BD84" s="895"/>
      <c r="BE84" s="218"/>
      <c r="BF84" s="218"/>
      <c r="BG84" s="218"/>
      <c r="BH84" s="218"/>
      <c r="BI84" s="218"/>
      <c r="BJ84" s="218"/>
      <c r="BK84" s="218"/>
      <c r="BL84" s="218"/>
      <c r="BM84" s="218"/>
      <c r="BN84" s="218"/>
      <c r="BO84" s="218"/>
      <c r="BP84" s="218"/>
      <c r="BQ84" s="215">
        <v>78</v>
      </c>
      <c r="BR84" s="220"/>
      <c r="BS84" s="882"/>
      <c r="BT84" s="883"/>
      <c r="BU84" s="883"/>
      <c r="BV84" s="883"/>
      <c r="BW84" s="883"/>
      <c r="BX84" s="883"/>
      <c r="BY84" s="883"/>
      <c r="BZ84" s="883"/>
      <c r="CA84" s="883"/>
      <c r="CB84" s="883"/>
      <c r="CC84" s="883"/>
      <c r="CD84" s="883"/>
      <c r="CE84" s="883"/>
      <c r="CF84" s="883"/>
      <c r="CG84" s="884"/>
      <c r="CH84" s="879"/>
      <c r="CI84" s="880"/>
      <c r="CJ84" s="880"/>
      <c r="CK84" s="880"/>
      <c r="CL84" s="881"/>
      <c r="CM84" s="879"/>
      <c r="CN84" s="880"/>
      <c r="CO84" s="880"/>
      <c r="CP84" s="880"/>
      <c r="CQ84" s="881"/>
      <c r="CR84" s="879"/>
      <c r="CS84" s="880"/>
      <c r="CT84" s="880"/>
      <c r="CU84" s="880"/>
      <c r="CV84" s="881"/>
      <c r="CW84" s="879"/>
      <c r="CX84" s="880"/>
      <c r="CY84" s="880"/>
      <c r="CZ84" s="880"/>
      <c r="DA84" s="881"/>
      <c r="DB84" s="879"/>
      <c r="DC84" s="880"/>
      <c r="DD84" s="880"/>
      <c r="DE84" s="880"/>
      <c r="DF84" s="881"/>
      <c r="DG84" s="879"/>
      <c r="DH84" s="880"/>
      <c r="DI84" s="880"/>
      <c r="DJ84" s="880"/>
      <c r="DK84" s="881"/>
      <c r="DL84" s="879"/>
      <c r="DM84" s="880"/>
      <c r="DN84" s="880"/>
      <c r="DO84" s="880"/>
      <c r="DP84" s="881"/>
      <c r="DQ84" s="879"/>
      <c r="DR84" s="880"/>
      <c r="DS84" s="880"/>
      <c r="DT84" s="880"/>
      <c r="DU84" s="881"/>
      <c r="DV84" s="876"/>
      <c r="DW84" s="877"/>
      <c r="DX84" s="877"/>
      <c r="DY84" s="877"/>
      <c r="DZ84" s="878"/>
      <c r="EA84" s="199"/>
    </row>
    <row r="85" spans="1:131" s="200" customFormat="1" ht="26.25" customHeight="1" x14ac:dyDescent="0.15">
      <c r="A85" s="214">
        <v>18</v>
      </c>
      <c r="B85" s="888"/>
      <c r="C85" s="889"/>
      <c r="D85" s="889"/>
      <c r="E85" s="889"/>
      <c r="F85" s="889"/>
      <c r="G85" s="889"/>
      <c r="H85" s="889"/>
      <c r="I85" s="889"/>
      <c r="J85" s="889"/>
      <c r="K85" s="889"/>
      <c r="L85" s="889"/>
      <c r="M85" s="889"/>
      <c r="N85" s="889"/>
      <c r="O85" s="889"/>
      <c r="P85" s="890"/>
      <c r="Q85" s="892"/>
      <c r="R85" s="848"/>
      <c r="S85" s="848"/>
      <c r="T85" s="848"/>
      <c r="U85" s="848"/>
      <c r="V85" s="848"/>
      <c r="W85" s="848"/>
      <c r="X85" s="848"/>
      <c r="Y85" s="848"/>
      <c r="Z85" s="848"/>
      <c r="AA85" s="848"/>
      <c r="AB85" s="848"/>
      <c r="AC85" s="848"/>
      <c r="AD85" s="848"/>
      <c r="AE85" s="848"/>
      <c r="AF85" s="848"/>
      <c r="AG85" s="848"/>
      <c r="AH85" s="848"/>
      <c r="AI85" s="848"/>
      <c r="AJ85" s="848"/>
      <c r="AK85" s="848"/>
      <c r="AL85" s="848"/>
      <c r="AM85" s="848"/>
      <c r="AN85" s="848"/>
      <c r="AO85" s="848"/>
      <c r="AP85" s="848"/>
      <c r="AQ85" s="848"/>
      <c r="AR85" s="848"/>
      <c r="AS85" s="848"/>
      <c r="AT85" s="848"/>
      <c r="AU85" s="848"/>
      <c r="AV85" s="848"/>
      <c r="AW85" s="848"/>
      <c r="AX85" s="848"/>
      <c r="AY85" s="848"/>
      <c r="AZ85" s="894"/>
      <c r="BA85" s="894"/>
      <c r="BB85" s="894"/>
      <c r="BC85" s="894"/>
      <c r="BD85" s="895"/>
      <c r="BE85" s="218"/>
      <c r="BF85" s="218"/>
      <c r="BG85" s="218"/>
      <c r="BH85" s="218"/>
      <c r="BI85" s="218"/>
      <c r="BJ85" s="218"/>
      <c r="BK85" s="218"/>
      <c r="BL85" s="218"/>
      <c r="BM85" s="218"/>
      <c r="BN85" s="218"/>
      <c r="BO85" s="218"/>
      <c r="BP85" s="218"/>
      <c r="BQ85" s="215">
        <v>79</v>
      </c>
      <c r="BR85" s="220"/>
      <c r="BS85" s="882"/>
      <c r="BT85" s="883"/>
      <c r="BU85" s="883"/>
      <c r="BV85" s="883"/>
      <c r="BW85" s="883"/>
      <c r="BX85" s="883"/>
      <c r="BY85" s="883"/>
      <c r="BZ85" s="883"/>
      <c r="CA85" s="883"/>
      <c r="CB85" s="883"/>
      <c r="CC85" s="883"/>
      <c r="CD85" s="883"/>
      <c r="CE85" s="883"/>
      <c r="CF85" s="883"/>
      <c r="CG85" s="884"/>
      <c r="CH85" s="879"/>
      <c r="CI85" s="880"/>
      <c r="CJ85" s="880"/>
      <c r="CK85" s="880"/>
      <c r="CL85" s="881"/>
      <c r="CM85" s="879"/>
      <c r="CN85" s="880"/>
      <c r="CO85" s="880"/>
      <c r="CP85" s="880"/>
      <c r="CQ85" s="881"/>
      <c r="CR85" s="879"/>
      <c r="CS85" s="880"/>
      <c r="CT85" s="880"/>
      <c r="CU85" s="880"/>
      <c r="CV85" s="881"/>
      <c r="CW85" s="879"/>
      <c r="CX85" s="880"/>
      <c r="CY85" s="880"/>
      <c r="CZ85" s="880"/>
      <c r="DA85" s="881"/>
      <c r="DB85" s="879"/>
      <c r="DC85" s="880"/>
      <c r="DD85" s="880"/>
      <c r="DE85" s="880"/>
      <c r="DF85" s="881"/>
      <c r="DG85" s="879"/>
      <c r="DH85" s="880"/>
      <c r="DI85" s="880"/>
      <c r="DJ85" s="880"/>
      <c r="DK85" s="881"/>
      <c r="DL85" s="879"/>
      <c r="DM85" s="880"/>
      <c r="DN85" s="880"/>
      <c r="DO85" s="880"/>
      <c r="DP85" s="881"/>
      <c r="DQ85" s="879"/>
      <c r="DR85" s="880"/>
      <c r="DS85" s="880"/>
      <c r="DT85" s="880"/>
      <c r="DU85" s="881"/>
      <c r="DV85" s="876"/>
      <c r="DW85" s="877"/>
      <c r="DX85" s="877"/>
      <c r="DY85" s="877"/>
      <c r="DZ85" s="878"/>
      <c r="EA85" s="199"/>
    </row>
    <row r="86" spans="1:131" s="200" customFormat="1" ht="26.25" customHeight="1" x14ac:dyDescent="0.15">
      <c r="A86" s="214">
        <v>19</v>
      </c>
      <c r="B86" s="888"/>
      <c r="C86" s="889"/>
      <c r="D86" s="889"/>
      <c r="E86" s="889"/>
      <c r="F86" s="889"/>
      <c r="G86" s="889"/>
      <c r="H86" s="889"/>
      <c r="I86" s="889"/>
      <c r="J86" s="889"/>
      <c r="K86" s="889"/>
      <c r="L86" s="889"/>
      <c r="M86" s="889"/>
      <c r="N86" s="889"/>
      <c r="O86" s="889"/>
      <c r="P86" s="890"/>
      <c r="Q86" s="892"/>
      <c r="R86" s="848"/>
      <c r="S86" s="848"/>
      <c r="T86" s="848"/>
      <c r="U86" s="848"/>
      <c r="V86" s="848"/>
      <c r="W86" s="848"/>
      <c r="X86" s="848"/>
      <c r="Y86" s="848"/>
      <c r="Z86" s="848"/>
      <c r="AA86" s="848"/>
      <c r="AB86" s="848"/>
      <c r="AC86" s="848"/>
      <c r="AD86" s="848"/>
      <c r="AE86" s="848"/>
      <c r="AF86" s="848"/>
      <c r="AG86" s="848"/>
      <c r="AH86" s="848"/>
      <c r="AI86" s="848"/>
      <c r="AJ86" s="848"/>
      <c r="AK86" s="848"/>
      <c r="AL86" s="848"/>
      <c r="AM86" s="848"/>
      <c r="AN86" s="848"/>
      <c r="AO86" s="848"/>
      <c r="AP86" s="848"/>
      <c r="AQ86" s="848"/>
      <c r="AR86" s="848"/>
      <c r="AS86" s="848"/>
      <c r="AT86" s="848"/>
      <c r="AU86" s="848"/>
      <c r="AV86" s="848"/>
      <c r="AW86" s="848"/>
      <c r="AX86" s="848"/>
      <c r="AY86" s="848"/>
      <c r="AZ86" s="894"/>
      <c r="BA86" s="894"/>
      <c r="BB86" s="894"/>
      <c r="BC86" s="894"/>
      <c r="BD86" s="895"/>
      <c r="BE86" s="218"/>
      <c r="BF86" s="218"/>
      <c r="BG86" s="218"/>
      <c r="BH86" s="218"/>
      <c r="BI86" s="218"/>
      <c r="BJ86" s="218"/>
      <c r="BK86" s="218"/>
      <c r="BL86" s="218"/>
      <c r="BM86" s="218"/>
      <c r="BN86" s="218"/>
      <c r="BO86" s="218"/>
      <c r="BP86" s="218"/>
      <c r="BQ86" s="215">
        <v>80</v>
      </c>
      <c r="BR86" s="220"/>
      <c r="BS86" s="882"/>
      <c r="BT86" s="883"/>
      <c r="BU86" s="883"/>
      <c r="BV86" s="883"/>
      <c r="BW86" s="883"/>
      <c r="BX86" s="883"/>
      <c r="BY86" s="883"/>
      <c r="BZ86" s="883"/>
      <c r="CA86" s="883"/>
      <c r="CB86" s="883"/>
      <c r="CC86" s="883"/>
      <c r="CD86" s="883"/>
      <c r="CE86" s="883"/>
      <c r="CF86" s="883"/>
      <c r="CG86" s="884"/>
      <c r="CH86" s="879"/>
      <c r="CI86" s="880"/>
      <c r="CJ86" s="880"/>
      <c r="CK86" s="880"/>
      <c r="CL86" s="881"/>
      <c r="CM86" s="879"/>
      <c r="CN86" s="880"/>
      <c r="CO86" s="880"/>
      <c r="CP86" s="880"/>
      <c r="CQ86" s="881"/>
      <c r="CR86" s="879"/>
      <c r="CS86" s="880"/>
      <c r="CT86" s="880"/>
      <c r="CU86" s="880"/>
      <c r="CV86" s="881"/>
      <c r="CW86" s="879"/>
      <c r="CX86" s="880"/>
      <c r="CY86" s="880"/>
      <c r="CZ86" s="880"/>
      <c r="DA86" s="881"/>
      <c r="DB86" s="879"/>
      <c r="DC86" s="880"/>
      <c r="DD86" s="880"/>
      <c r="DE86" s="880"/>
      <c r="DF86" s="881"/>
      <c r="DG86" s="879"/>
      <c r="DH86" s="880"/>
      <c r="DI86" s="880"/>
      <c r="DJ86" s="880"/>
      <c r="DK86" s="881"/>
      <c r="DL86" s="879"/>
      <c r="DM86" s="880"/>
      <c r="DN86" s="880"/>
      <c r="DO86" s="880"/>
      <c r="DP86" s="881"/>
      <c r="DQ86" s="879"/>
      <c r="DR86" s="880"/>
      <c r="DS86" s="880"/>
      <c r="DT86" s="880"/>
      <c r="DU86" s="881"/>
      <c r="DV86" s="876"/>
      <c r="DW86" s="877"/>
      <c r="DX86" s="877"/>
      <c r="DY86" s="877"/>
      <c r="DZ86" s="878"/>
      <c r="EA86" s="199"/>
    </row>
    <row r="87" spans="1:131" s="200" customFormat="1" ht="26.25" customHeight="1" x14ac:dyDescent="0.15">
      <c r="A87" s="222">
        <v>20</v>
      </c>
      <c r="B87" s="897"/>
      <c r="C87" s="898"/>
      <c r="D87" s="898"/>
      <c r="E87" s="898"/>
      <c r="F87" s="898"/>
      <c r="G87" s="898"/>
      <c r="H87" s="898"/>
      <c r="I87" s="898"/>
      <c r="J87" s="898"/>
      <c r="K87" s="898"/>
      <c r="L87" s="898"/>
      <c r="M87" s="898"/>
      <c r="N87" s="898"/>
      <c r="O87" s="898"/>
      <c r="P87" s="899"/>
      <c r="Q87" s="900"/>
      <c r="R87" s="901"/>
      <c r="S87" s="901"/>
      <c r="T87" s="901"/>
      <c r="U87" s="901"/>
      <c r="V87" s="901"/>
      <c r="W87" s="901"/>
      <c r="X87" s="901"/>
      <c r="Y87" s="901"/>
      <c r="Z87" s="901"/>
      <c r="AA87" s="901"/>
      <c r="AB87" s="901"/>
      <c r="AC87" s="901"/>
      <c r="AD87" s="901"/>
      <c r="AE87" s="901"/>
      <c r="AF87" s="901"/>
      <c r="AG87" s="901"/>
      <c r="AH87" s="901"/>
      <c r="AI87" s="901"/>
      <c r="AJ87" s="901"/>
      <c r="AK87" s="901"/>
      <c r="AL87" s="901"/>
      <c r="AM87" s="901"/>
      <c r="AN87" s="901"/>
      <c r="AO87" s="901"/>
      <c r="AP87" s="901"/>
      <c r="AQ87" s="901"/>
      <c r="AR87" s="901"/>
      <c r="AS87" s="901"/>
      <c r="AT87" s="901"/>
      <c r="AU87" s="901"/>
      <c r="AV87" s="901"/>
      <c r="AW87" s="901"/>
      <c r="AX87" s="901"/>
      <c r="AY87" s="901"/>
      <c r="AZ87" s="902"/>
      <c r="BA87" s="902"/>
      <c r="BB87" s="902"/>
      <c r="BC87" s="902"/>
      <c r="BD87" s="903"/>
      <c r="BE87" s="218"/>
      <c r="BF87" s="218"/>
      <c r="BG87" s="218"/>
      <c r="BH87" s="218"/>
      <c r="BI87" s="218"/>
      <c r="BJ87" s="218"/>
      <c r="BK87" s="218"/>
      <c r="BL87" s="218"/>
      <c r="BM87" s="218"/>
      <c r="BN87" s="218"/>
      <c r="BO87" s="218"/>
      <c r="BP87" s="218"/>
      <c r="BQ87" s="215">
        <v>81</v>
      </c>
      <c r="BR87" s="220"/>
      <c r="BS87" s="882"/>
      <c r="BT87" s="883"/>
      <c r="BU87" s="883"/>
      <c r="BV87" s="883"/>
      <c r="BW87" s="883"/>
      <c r="BX87" s="883"/>
      <c r="BY87" s="883"/>
      <c r="BZ87" s="883"/>
      <c r="CA87" s="883"/>
      <c r="CB87" s="883"/>
      <c r="CC87" s="883"/>
      <c r="CD87" s="883"/>
      <c r="CE87" s="883"/>
      <c r="CF87" s="883"/>
      <c r="CG87" s="884"/>
      <c r="CH87" s="879"/>
      <c r="CI87" s="880"/>
      <c r="CJ87" s="880"/>
      <c r="CK87" s="880"/>
      <c r="CL87" s="881"/>
      <c r="CM87" s="879"/>
      <c r="CN87" s="880"/>
      <c r="CO87" s="880"/>
      <c r="CP87" s="880"/>
      <c r="CQ87" s="881"/>
      <c r="CR87" s="879"/>
      <c r="CS87" s="880"/>
      <c r="CT87" s="880"/>
      <c r="CU87" s="880"/>
      <c r="CV87" s="881"/>
      <c r="CW87" s="879"/>
      <c r="CX87" s="880"/>
      <c r="CY87" s="880"/>
      <c r="CZ87" s="880"/>
      <c r="DA87" s="881"/>
      <c r="DB87" s="879"/>
      <c r="DC87" s="880"/>
      <c r="DD87" s="880"/>
      <c r="DE87" s="880"/>
      <c r="DF87" s="881"/>
      <c r="DG87" s="879"/>
      <c r="DH87" s="880"/>
      <c r="DI87" s="880"/>
      <c r="DJ87" s="880"/>
      <c r="DK87" s="881"/>
      <c r="DL87" s="879"/>
      <c r="DM87" s="880"/>
      <c r="DN87" s="880"/>
      <c r="DO87" s="880"/>
      <c r="DP87" s="881"/>
      <c r="DQ87" s="879"/>
      <c r="DR87" s="880"/>
      <c r="DS87" s="880"/>
      <c r="DT87" s="880"/>
      <c r="DU87" s="881"/>
      <c r="DV87" s="876"/>
      <c r="DW87" s="877"/>
      <c r="DX87" s="877"/>
      <c r="DY87" s="877"/>
      <c r="DZ87" s="878"/>
      <c r="EA87" s="199"/>
    </row>
    <row r="88" spans="1:131" s="200" customFormat="1" ht="26.25" customHeight="1" thickBot="1" x14ac:dyDescent="0.2">
      <c r="A88" s="217" t="s">
        <v>368</v>
      </c>
      <c r="B88" s="807" t="s">
        <v>396</v>
      </c>
      <c r="C88" s="808"/>
      <c r="D88" s="808"/>
      <c r="E88" s="808"/>
      <c r="F88" s="808"/>
      <c r="G88" s="808"/>
      <c r="H88" s="808"/>
      <c r="I88" s="808"/>
      <c r="J88" s="808"/>
      <c r="K88" s="808"/>
      <c r="L88" s="808"/>
      <c r="M88" s="808"/>
      <c r="N88" s="808"/>
      <c r="O88" s="808"/>
      <c r="P88" s="809"/>
      <c r="Q88" s="857"/>
      <c r="R88" s="858"/>
      <c r="S88" s="858"/>
      <c r="T88" s="858"/>
      <c r="U88" s="858"/>
      <c r="V88" s="858"/>
      <c r="W88" s="858"/>
      <c r="X88" s="858"/>
      <c r="Y88" s="858"/>
      <c r="Z88" s="858"/>
      <c r="AA88" s="858"/>
      <c r="AB88" s="858"/>
      <c r="AC88" s="858"/>
      <c r="AD88" s="858"/>
      <c r="AE88" s="858"/>
      <c r="AF88" s="861">
        <v>16857</v>
      </c>
      <c r="AG88" s="861"/>
      <c r="AH88" s="861"/>
      <c r="AI88" s="861"/>
      <c r="AJ88" s="861"/>
      <c r="AK88" s="858"/>
      <c r="AL88" s="858"/>
      <c r="AM88" s="858"/>
      <c r="AN88" s="858"/>
      <c r="AO88" s="858"/>
      <c r="AP88" s="861">
        <v>13203</v>
      </c>
      <c r="AQ88" s="861"/>
      <c r="AR88" s="861"/>
      <c r="AS88" s="861"/>
      <c r="AT88" s="861"/>
      <c r="AU88" s="861">
        <v>8344</v>
      </c>
      <c r="AV88" s="861"/>
      <c r="AW88" s="861"/>
      <c r="AX88" s="861"/>
      <c r="AY88" s="861"/>
      <c r="AZ88" s="866"/>
      <c r="BA88" s="866"/>
      <c r="BB88" s="866"/>
      <c r="BC88" s="866"/>
      <c r="BD88" s="867"/>
      <c r="BE88" s="218"/>
      <c r="BF88" s="218"/>
      <c r="BG88" s="218"/>
      <c r="BH88" s="218"/>
      <c r="BI88" s="218"/>
      <c r="BJ88" s="218"/>
      <c r="BK88" s="218"/>
      <c r="BL88" s="218"/>
      <c r="BM88" s="218"/>
      <c r="BN88" s="218"/>
      <c r="BO88" s="218"/>
      <c r="BP88" s="218"/>
      <c r="BQ88" s="215">
        <v>82</v>
      </c>
      <c r="BR88" s="220"/>
      <c r="BS88" s="882"/>
      <c r="BT88" s="883"/>
      <c r="BU88" s="883"/>
      <c r="BV88" s="883"/>
      <c r="BW88" s="883"/>
      <c r="BX88" s="883"/>
      <c r="BY88" s="883"/>
      <c r="BZ88" s="883"/>
      <c r="CA88" s="883"/>
      <c r="CB88" s="883"/>
      <c r="CC88" s="883"/>
      <c r="CD88" s="883"/>
      <c r="CE88" s="883"/>
      <c r="CF88" s="883"/>
      <c r="CG88" s="884"/>
      <c r="CH88" s="879"/>
      <c r="CI88" s="880"/>
      <c r="CJ88" s="880"/>
      <c r="CK88" s="880"/>
      <c r="CL88" s="881"/>
      <c r="CM88" s="879"/>
      <c r="CN88" s="880"/>
      <c r="CO88" s="880"/>
      <c r="CP88" s="880"/>
      <c r="CQ88" s="881"/>
      <c r="CR88" s="879"/>
      <c r="CS88" s="880"/>
      <c r="CT88" s="880"/>
      <c r="CU88" s="880"/>
      <c r="CV88" s="881"/>
      <c r="CW88" s="879"/>
      <c r="CX88" s="880"/>
      <c r="CY88" s="880"/>
      <c r="CZ88" s="880"/>
      <c r="DA88" s="881"/>
      <c r="DB88" s="879"/>
      <c r="DC88" s="880"/>
      <c r="DD88" s="880"/>
      <c r="DE88" s="880"/>
      <c r="DF88" s="881"/>
      <c r="DG88" s="879"/>
      <c r="DH88" s="880"/>
      <c r="DI88" s="880"/>
      <c r="DJ88" s="880"/>
      <c r="DK88" s="881"/>
      <c r="DL88" s="879"/>
      <c r="DM88" s="880"/>
      <c r="DN88" s="880"/>
      <c r="DO88" s="880"/>
      <c r="DP88" s="881"/>
      <c r="DQ88" s="879"/>
      <c r="DR88" s="880"/>
      <c r="DS88" s="880"/>
      <c r="DT88" s="880"/>
      <c r="DU88" s="881"/>
      <c r="DV88" s="876"/>
      <c r="DW88" s="877"/>
      <c r="DX88" s="877"/>
      <c r="DY88" s="877"/>
      <c r="DZ88" s="878"/>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2"/>
      <c r="BT89" s="883"/>
      <c r="BU89" s="883"/>
      <c r="BV89" s="883"/>
      <c r="BW89" s="883"/>
      <c r="BX89" s="883"/>
      <c r="BY89" s="883"/>
      <c r="BZ89" s="883"/>
      <c r="CA89" s="883"/>
      <c r="CB89" s="883"/>
      <c r="CC89" s="883"/>
      <c r="CD89" s="883"/>
      <c r="CE89" s="883"/>
      <c r="CF89" s="883"/>
      <c r="CG89" s="884"/>
      <c r="CH89" s="879"/>
      <c r="CI89" s="880"/>
      <c r="CJ89" s="880"/>
      <c r="CK89" s="880"/>
      <c r="CL89" s="881"/>
      <c r="CM89" s="879"/>
      <c r="CN89" s="880"/>
      <c r="CO89" s="880"/>
      <c r="CP89" s="880"/>
      <c r="CQ89" s="881"/>
      <c r="CR89" s="879"/>
      <c r="CS89" s="880"/>
      <c r="CT89" s="880"/>
      <c r="CU89" s="880"/>
      <c r="CV89" s="881"/>
      <c r="CW89" s="879"/>
      <c r="CX89" s="880"/>
      <c r="CY89" s="880"/>
      <c r="CZ89" s="880"/>
      <c r="DA89" s="881"/>
      <c r="DB89" s="879"/>
      <c r="DC89" s="880"/>
      <c r="DD89" s="880"/>
      <c r="DE89" s="880"/>
      <c r="DF89" s="881"/>
      <c r="DG89" s="879"/>
      <c r="DH89" s="880"/>
      <c r="DI89" s="880"/>
      <c r="DJ89" s="880"/>
      <c r="DK89" s="881"/>
      <c r="DL89" s="879"/>
      <c r="DM89" s="880"/>
      <c r="DN89" s="880"/>
      <c r="DO89" s="880"/>
      <c r="DP89" s="881"/>
      <c r="DQ89" s="879"/>
      <c r="DR89" s="880"/>
      <c r="DS89" s="880"/>
      <c r="DT89" s="880"/>
      <c r="DU89" s="881"/>
      <c r="DV89" s="876"/>
      <c r="DW89" s="877"/>
      <c r="DX89" s="877"/>
      <c r="DY89" s="877"/>
      <c r="DZ89" s="878"/>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2"/>
      <c r="BT90" s="883"/>
      <c r="BU90" s="883"/>
      <c r="BV90" s="883"/>
      <c r="BW90" s="883"/>
      <c r="BX90" s="883"/>
      <c r="BY90" s="883"/>
      <c r="BZ90" s="883"/>
      <c r="CA90" s="883"/>
      <c r="CB90" s="883"/>
      <c r="CC90" s="883"/>
      <c r="CD90" s="883"/>
      <c r="CE90" s="883"/>
      <c r="CF90" s="883"/>
      <c r="CG90" s="884"/>
      <c r="CH90" s="879"/>
      <c r="CI90" s="880"/>
      <c r="CJ90" s="880"/>
      <c r="CK90" s="880"/>
      <c r="CL90" s="881"/>
      <c r="CM90" s="879"/>
      <c r="CN90" s="880"/>
      <c r="CO90" s="880"/>
      <c r="CP90" s="880"/>
      <c r="CQ90" s="881"/>
      <c r="CR90" s="879"/>
      <c r="CS90" s="880"/>
      <c r="CT90" s="880"/>
      <c r="CU90" s="880"/>
      <c r="CV90" s="881"/>
      <c r="CW90" s="879"/>
      <c r="CX90" s="880"/>
      <c r="CY90" s="880"/>
      <c r="CZ90" s="880"/>
      <c r="DA90" s="881"/>
      <c r="DB90" s="879"/>
      <c r="DC90" s="880"/>
      <c r="DD90" s="880"/>
      <c r="DE90" s="880"/>
      <c r="DF90" s="881"/>
      <c r="DG90" s="879"/>
      <c r="DH90" s="880"/>
      <c r="DI90" s="880"/>
      <c r="DJ90" s="880"/>
      <c r="DK90" s="881"/>
      <c r="DL90" s="879"/>
      <c r="DM90" s="880"/>
      <c r="DN90" s="880"/>
      <c r="DO90" s="880"/>
      <c r="DP90" s="881"/>
      <c r="DQ90" s="879"/>
      <c r="DR90" s="880"/>
      <c r="DS90" s="880"/>
      <c r="DT90" s="880"/>
      <c r="DU90" s="881"/>
      <c r="DV90" s="876"/>
      <c r="DW90" s="877"/>
      <c r="DX90" s="877"/>
      <c r="DY90" s="877"/>
      <c r="DZ90" s="878"/>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2"/>
      <c r="BT91" s="883"/>
      <c r="BU91" s="883"/>
      <c r="BV91" s="883"/>
      <c r="BW91" s="883"/>
      <c r="BX91" s="883"/>
      <c r="BY91" s="883"/>
      <c r="BZ91" s="883"/>
      <c r="CA91" s="883"/>
      <c r="CB91" s="883"/>
      <c r="CC91" s="883"/>
      <c r="CD91" s="883"/>
      <c r="CE91" s="883"/>
      <c r="CF91" s="883"/>
      <c r="CG91" s="884"/>
      <c r="CH91" s="879"/>
      <c r="CI91" s="880"/>
      <c r="CJ91" s="880"/>
      <c r="CK91" s="880"/>
      <c r="CL91" s="881"/>
      <c r="CM91" s="879"/>
      <c r="CN91" s="880"/>
      <c r="CO91" s="880"/>
      <c r="CP91" s="880"/>
      <c r="CQ91" s="881"/>
      <c r="CR91" s="879"/>
      <c r="CS91" s="880"/>
      <c r="CT91" s="880"/>
      <c r="CU91" s="880"/>
      <c r="CV91" s="881"/>
      <c r="CW91" s="879"/>
      <c r="CX91" s="880"/>
      <c r="CY91" s="880"/>
      <c r="CZ91" s="880"/>
      <c r="DA91" s="881"/>
      <c r="DB91" s="879"/>
      <c r="DC91" s="880"/>
      <c r="DD91" s="880"/>
      <c r="DE91" s="880"/>
      <c r="DF91" s="881"/>
      <c r="DG91" s="879"/>
      <c r="DH91" s="880"/>
      <c r="DI91" s="880"/>
      <c r="DJ91" s="880"/>
      <c r="DK91" s="881"/>
      <c r="DL91" s="879"/>
      <c r="DM91" s="880"/>
      <c r="DN91" s="880"/>
      <c r="DO91" s="880"/>
      <c r="DP91" s="881"/>
      <c r="DQ91" s="879"/>
      <c r="DR91" s="880"/>
      <c r="DS91" s="880"/>
      <c r="DT91" s="880"/>
      <c r="DU91" s="881"/>
      <c r="DV91" s="876"/>
      <c r="DW91" s="877"/>
      <c r="DX91" s="877"/>
      <c r="DY91" s="877"/>
      <c r="DZ91" s="878"/>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2"/>
      <c r="BT92" s="883"/>
      <c r="BU92" s="883"/>
      <c r="BV92" s="883"/>
      <c r="BW92" s="883"/>
      <c r="BX92" s="883"/>
      <c r="BY92" s="883"/>
      <c r="BZ92" s="883"/>
      <c r="CA92" s="883"/>
      <c r="CB92" s="883"/>
      <c r="CC92" s="883"/>
      <c r="CD92" s="883"/>
      <c r="CE92" s="883"/>
      <c r="CF92" s="883"/>
      <c r="CG92" s="884"/>
      <c r="CH92" s="879"/>
      <c r="CI92" s="880"/>
      <c r="CJ92" s="880"/>
      <c r="CK92" s="880"/>
      <c r="CL92" s="881"/>
      <c r="CM92" s="879"/>
      <c r="CN92" s="880"/>
      <c r="CO92" s="880"/>
      <c r="CP92" s="880"/>
      <c r="CQ92" s="881"/>
      <c r="CR92" s="879"/>
      <c r="CS92" s="880"/>
      <c r="CT92" s="880"/>
      <c r="CU92" s="880"/>
      <c r="CV92" s="881"/>
      <c r="CW92" s="879"/>
      <c r="CX92" s="880"/>
      <c r="CY92" s="880"/>
      <c r="CZ92" s="880"/>
      <c r="DA92" s="881"/>
      <c r="DB92" s="879"/>
      <c r="DC92" s="880"/>
      <c r="DD92" s="880"/>
      <c r="DE92" s="880"/>
      <c r="DF92" s="881"/>
      <c r="DG92" s="879"/>
      <c r="DH92" s="880"/>
      <c r="DI92" s="880"/>
      <c r="DJ92" s="880"/>
      <c r="DK92" s="881"/>
      <c r="DL92" s="879"/>
      <c r="DM92" s="880"/>
      <c r="DN92" s="880"/>
      <c r="DO92" s="880"/>
      <c r="DP92" s="881"/>
      <c r="DQ92" s="879"/>
      <c r="DR92" s="880"/>
      <c r="DS92" s="880"/>
      <c r="DT92" s="880"/>
      <c r="DU92" s="881"/>
      <c r="DV92" s="876"/>
      <c r="DW92" s="877"/>
      <c r="DX92" s="877"/>
      <c r="DY92" s="877"/>
      <c r="DZ92" s="878"/>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2"/>
      <c r="BT93" s="883"/>
      <c r="BU93" s="883"/>
      <c r="BV93" s="883"/>
      <c r="BW93" s="883"/>
      <c r="BX93" s="883"/>
      <c r="BY93" s="883"/>
      <c r="BZ93" s="883"/>
      <c r="CA93" s="883"/>
      <c r="CB93" s="883"/>
      <c r="CC93" s="883"/>
      <c r="CD93" s="883"/>
      <c r="CE93" s="883"/>
      <c r="CF93" s="883"/>
      <c r="CG93" s="884"/>
      <c r="CH93" s="879"/>
      <c r="CI93" s="880"/>
      <c r="CJ93" s="880"/>
      <c r="CK93" s="880"/>
      <c r="CL93" s="881"/>
      <c r="CM93" s="879"/>
      <c r="CN93" s="880"/>
      <c r="CO93" s="880"/>
      <c r="CP93" s="880"/>
      <c r="CQ93" s="881"/>
      <c r="CR93" s="879"/>
      <c r="CS93" s="880"/>
      <c r="CT93" s="880"/>
      <c r="CU93" s="880"/>
      <c r="CV93" s="881"/>
      <c r="CW93" s="879"/>
      <c r="CX93" s="880"/>
      <c r="CY93" s="880"/>
      <c r="CZ93" s="880"/>
      <c r="DA93" s="881"/>
      <c r="DB93" s="879"/>
      <c r="DC93" s="880"/>
      <c r="DD93" s="880"/>
      <c r="DE93" s="880"/>
      <c r="DF93" s="881"/>
      <c r="DG93" s="879"/>
      <c r="DH93" s="880"/>
      <c r="DI93" s="880"/>
      <c r="DJ93" s="880"/>
      <c r="DK93" s="881"/>
      <c r="DL93" s="879"/>
      <c r="DM93" s="880"/>
      <c r="DN93" s="880"/>
      <c r="DO93" s="880"/>
      <c r="DP93" s="881"/>
      <c r="DQ93" s="879"/>
      <c r="DR93" s="880"/>
      <c r="DS93" s="880"/>
      <c r="DT93" s="880"/>
      <c r="DU93" s="881"/>
      <c r="DV93" s="876"/>
      <c r="DW93" s="877"/>
      <c r="DX93" s="877"/>
      <c r="DY93" s="877"/>
      <c r="DZ93" s="878"/>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2"/>
      <c r="BT94" s="883"/>
      <c r="BU94" s="883"/>
      <c r="BV94" s="883"/>
      <c r="BW94" s="883"/>
      <c r="BX94" s="883"/>
      <c r="BY94" s="883"/>
      <c r="BZ94" s="883"/>
      <c r="CA94" s="883"/>
      <c r="CB94" s="883"/>
      <c r="CC94" s="883"/>
      <c r="CD94" s="883"/>
      <c r="CE94" s="883"/>
      <c r="CF94" s="883"/>
      <c r="CG94" s="884"/>
      <c r="CH94" s="879"/>
      <c r="CI94" s="880"/>
      <c r="CJ94" s="880"/>
      <c r="CK94" s="880"/>
      <c r="CL94" s="881"/>
      <c r="CM94" s="879"/>
      <c r="CN94" s="880"/>
      <c r="CO94" s="880"/>
      <c r="CP94" s="880"/>
      <c r="CQ94" s="881"/>
      <c r="CR94" s="879"/>
      <c r="CS94" s="880"/>
      <c r="CT94" s="880"/>
      <c r="CU94" s="880"/>
      <c r="CV94" s="881"/>
      <c r="CW94" s="879"/>
      <c r="CX94" s="880"/>
      <c r="CY94" s="880"/>
      <c r="CZ94" s="880"/>
      <c r="DA94" s="881"/>
      <c r="DB94" s="879"/>
      <c r="DC94" s="880"/>
      <c r="DD94" s="880"/>
      <c r="DE94" s="880"/>
      <c r="DF94" s="881"/>
      <c r="DG94" s="879"/>
      <c r="DH94" s="880"/>
      <c r="DI94" s="880"/>
      <c r="DJ94" s="880"/>
      <c r="DK94" s="881"/>
      <c r="DL94" s="879"/>
      <c r="DM94" s="880"/>
      <c r="DN94" s="880"/>
      <c r="DO94" s="880"/>
      <c r="DP94" s="881"/>
      <c r="DQ94" s="879"/>
      <c r="DR94" s="880"/>
      <c r="DS94" s="880"/>
      <c r="DT94" s="880"/>
      <c r="DU94" s="881"/>
      <c r="DV94" s="876"/>
      <c r="DW94" s="877"/>
      <c r="DX94" s="877"/>
      <c r="DY94" s="877"/>
      <c r="DZ94" s="878"/>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2"/>
      <c r="BT95" s="883"/>
      <c r="BU95" s="883"/>
      <c r="BV95" s="883"/>
      <c r="BW95" s="883"/>
      <c r="BX95" s="883"/>
      <c r="BY95" s="883"/>
      <c r="BZ95" s="883"/>
      <c r="CA95" s="883"/>
      <c r="CB95" s="883"/>
      <c r="CC95" s="883"/>
      <c r="CD95" s="883"/>
      <c r="CE95" s="883"/>
      <c r="CF95" s="883"/>
      <c r="CG95" s="884"/>
      <c r="CH95" s="879"/>
      <c r="CI95" s="880"/>
      <c r="CJ95" s="880"/>
      <c r="CK95" s="880"/>
      <c r="CL95" s="881"/>
      <c r="CM95" s="879"/>
      <c r="CN95" s="880"/>
      <c r="CO95" s="880"/>
      <c r="CP95" s="880"/>
      <c r="CQ95" s="881"/>
      <c r="CR95" s="879"/>
      <c r="CS95" s="880"/>
      <c r="CT95" s="880"/>
      <c r="CU95" s="880"/>
      <c r="CV95" s="881"/>
      <c r="CW95" s="879"/>
      <c r="CX95" s="880"/>
      <c r="CY95" s="880"/>
      <c r="CZ95" s="880"/>
      <c r="DA95" s="881"/>
      <c r="DB95" s="879"/>
      <c r="DC95" s="880"/>
      <c r="DD95" s="880"/>
      <c r="DE95" s="880"/>
      <c r="DF95" s="881"/>
      <c r="DG95" s="879"/>
      <c r="DH95" s="880"/>
      <c r="DI95" s="880"/>
      <c r="DJ95" s="880"/>
      <c r="DK95" s="881"/>
      <c r="DL95" s="879"/>
      <c r="DM95" s="880"/>
      <c r="DN95" s="880"/>
      <c r="DO95" s="880"/>
      <c r="DP95" s="881"/>
      <c r="DQ95" s="879"/>
      <c r="DR95" s="880"/>
      <c r="DS95" s="880"/>
      <c r="DT95" s="880"/>
      <c r="DU95" s="881"/>
      <c r="DV95" s="876"/>
      <c r="DW95" s="877"/>
      <c r="DX95" s="877"/>
      <c r="DY95" s="877"/>
      <c r="DZ95" s="878"/>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2"/>
      <c r="BT96" s="883"/>
      <c r="BU96" s="883"/>
      <c r="BV96" s="883"/>
      <c r="BW96" s="883"/>
      <c r="BX96" s="883"/>
      <c r="BY96" s="883"/>
      <c r="BZ96" s="883"/>
      <c r="CA96" s="883"/>
      <c r="CB96" s="883"/>
      <c r="CC96" s="883"/>
      <c r="CD96" s="883"/>
      <c r="CE96" s="883"/>
      <c r="CF96" s="883"/>
      <c r="CG96" s="884"/>
      <c r="CH96" s="879"/>
      <c r="CI96" s="880"/>
      <c r="CJ96" s="880"/>
      <c r="CK96" s="880"/>
      <c r="CL96" s="881"/>
      <c r="CM96" s="879"/>
      <c r="CN96" s="880"/>
      <c r="CO96" s="880"/>
      <c r="CP96" s="880"/>
      <c r="CQ96" s="881"/>
      <c r="CR96" s="879"/>
      <c r="CS96" s="880"/>
      <c r="CT96" s="880"/>
      <c r="CU96" s="880"/>
      <c r="CV96" s="881"/>
      <c r="CW96" s="879"/>
      <c r="CX96" s="880"/>
      <c r="CY96" s="880"/>
      <c r="CZ96" s="880"/>
      <c r="DA96" s="881"/>
      <c r="DB96" s="879"/>
      <c r="DC96" s="880"/>
      <c r="DD96" s="880"/>
      <c r="DE96" s="880"/>
      <c r="DF96" s="881"/>
      <c r="DG96" s="879"/>
      <c r="DH96" s="880"/>
      <c r="DI96" s="880"/>
      <c r="DJ96" s="880"/>
      <c r="DK96" s="881"/>
      <c r="DL96" s="879"/>
      <c r="DM96" s="880"/>
      <c r="DN96" s="880"/>
      <c r="DO96" s="880"/>
      <c r="DP96" s="881"/>
      <c r="DQ96" s="879"/>
      <c r="DR96" s="880"/>
      <c r="DS96" s="880"/>
      <c r="DT96" s="880"/>
      <c r="DU96" s="881"/>
      <c r="DV96" s="876"/>
      <c r="DW96" s="877"/>
      <c r="DX96" s="877"/>
      <c r="DY96" s="877"/>
      <c r="DZ96" s="878"/>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2"/>
      <c r="BT97" s="883"/>
      <c r="BU97" s="883"/>
      <c r="BV97" s="883"/>
      <c r="BW97" s="883"/>
      <c r="BX97" s="883"/>
      <c r="BY97" s="883"/>
      <c r="BZ97" s="883"/>
      <c r="CA97" s="883"/>
      <c r="CB97" s="883"/>
      <c r="CC97" s="883"/>
      <c r="CD97" s="883"/>
      <c r="CE97" s="883"/>
      <c r="CF97" s="883"/>
      <c r="CG97" s="884"/>
      <c r="CH97" s="879"/>
      <c r="CI97" s="880"/>
      <c r="CJ97" s="880"/>
      <c r="CK97" s="880"/>
      <c r="CL97" s="881"/>
      <c r="CM97" s="879"/>
      <c r="CN97" s="880"/>
      <c r="CO97" s="880"/>
      <c r="CP97" s="880"/>
      <c r="CQ97" s="881"/>
      <c r="CR97" s="879"/>
      <c r="CS97" s="880"/>
      <c r="CT97" s="880"/>
      <c r="CU97" s="880"/>
      <c r="CV97" s="881"/>
      <c r="CW97" s="879"/>
      <c r="CX97" s="880"/>
      <c r="CY97" s="880"/>
      <c r="CZ97" s="880"/>
      <c r="DA97" s="881"/>
      <c r="DB97" s="879"/>
      <c r="DC97" s="880"/>
      <c r="DD97" s="880"/>
      <c r="DE97" s="880"/>
      <c r="DF97" s="881"/>
      <c r="DG97" s="879"/>
      <c r="DH97" s="880"/>
      <c r="DI97" s="880"/>
      <c r="DJ97" s="880"/>
      <c r="DK97" s="881"/>
      <c r="DL97" s="879"/>
      <c r="DM97" s="880"/>
      <c r="DN97" s="880"/>
      <c r="DO97" s="880"/>
      <c r="DP97" s="881"/>
      <c r="DQ97" s="879"/>
      <c r="DR97" s="880"/>
      <c r="DS97" s="880"/>
      <c r="DT97" s="880"/>
      <c r="DU97" s="881"/>
      <c r="DV97" s="876"/>
      <c r="DW97" s="877"/>
      <c r="DX97" s="877"/>
      <c r="DY97" s="877"/>
      <c r="DZ97" s="878"/>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2"/>
      <c r="BT98" s="883"/>
      <c r="BU98" s="883"/>
      <c r="BV98" s="883"/>
      <c r="BW98" s="883"/>
      <c r="BX98" s="883"/>
      <c r="BY98" s="883"/>
      <c r="BZ98" s="883"/>
      <c r="CA98" s="883"/>
      <c r="CB98" s="883"/>
      <c r="CC98" s="883"/>
      <c r="CD98" s="883"/>
      <c r="CE98" s="883"/>
      <c r="CF98" s="883"/>
      <c r="CG98" s="884"/>
      <c r="CH98" s="879"/>
      <c r="CI98" s="880"/>
      <c r="CJ98" s="880"/>
      <c r="CK98" s="880"/>
      <c r="CL98" s="881"/>
      <c r="CM98" s="879"/>
      <c r="CN98" s="880"/>
      <c r="CO98" s="880"/>
      <c r="CP98" s="880"/>
      <c r="CQ98" s="881"/>
      <c r="CR98" s="879"/>
      <c r="CS98" s="880"/>
      <c r="CT98" s="880"/>
      <c r="CU98" s="880"/>
      <c r="CV98" s="881"/>
      <c r="CW98" s="879"/>
      <c r="CX98" s="880"/>
      <c r="CY98" s="880"/>
      <c r="CZ98" s="880"/>
      <c r="DA98" s="881"/>
      <c r="DB98" s="879"/>
      <c r="DC98" s="880"/>
      <c r="DD98" s="880"/>
      <c r="DE98" s="880"/>
      <c r="DF98" s="881"/>
      <c r="DG98" s="879"/>
      <c r="DH98" s="880"/>
      <c r="DI98" s="880"/>
      <c r="DJ98" s="880"/>
      <c r="DK98" s="881"/>
      <c r="DL98" s="879"/>
      <c r="DM98" s="880"/>
      <c r="DN98" s="880"/>
      <c r="DO98" s="880"/>
      <c r="DP98" s="881"/>
      <c r="DQ98" s="879"/>
      <c r="DR98" s="880"/>
      <c r="DS98" s="880"/>
      <c r="DT98" s="880"/>
      <c r="DU98" s="881"/>
      <c r="DV98" s="876"/>
      <c r="DW98" s="877"/>
      <c r="DX98" s="877"/>
      <c r="DY98" s="877"/>
      <c r="DZ98" s="878"/>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2"/>
      <c r="BT99" s="883"/>
      <c r="BU99" s="883"/>
      <c r="BV99" s="883"/>
      <c r="BW99" s="883"/>
      <c r="BX99" s="883"/>
      <c r="BY99" s="883"/>
      <c r="BZ99" s="883"/>
      <c r="CA99" s="883"/>
      <c r="CB99" s="883"/>
      <c r="CC99" s="883"/>
      <c r="CD99" s="883"/>
      <c r="CE99" s="883"/>
      <c r="CF99" s="883"/>
      <c r="CG99" s="884"/>
      <c r="CH99" s="879"/>
      <c r="CI99" s="880"/>
      <c r="CJ99" s="880"/>
      <c r="CK99" s="880"/>
      <c r="CL99" s="881"/>
      <c r="CM99" s="879"/>
      <c r="CN99" s="880"/>
      <c r="CO99" s="880"/>
      <c r="CP99" s="880"/>
      <c r="CQ99" s="881"/>
      <c r="CR99" s="879"/>
      <c r="CS99" s="880"/>
      <c r="CT99" s="880"/>
      <c r="CU99" s="880"/>
      <c r="CV99" s="881"/>
      <c r="CW99" s="879"/>
      <c r="CX99" s="880"/>
      <c r="CY99" s="880"/>
      <c r="CZ99" s="880"/>
      <c r="DA99" s="881"/>
      <c r="DB99" s="879"/>
      <c r="DC99" s="880"/>
      <c r="DD99" s="880"/>
      <c r="DE99" s="880"/>
      <c r="DF99" s="881"/>
      <c r="DG99" s="879"/>
      <c r="DH99" s="880"/>
      <c r="DI99" s="880"/>
      <c r="DJ99" s="880"/>
      <c r="DK99" s="881"/>
      <c r="DL99" s="879"/>
      <c r="DM99" s="880"/>
      <c r="DN99" s="880"/>
      <c r="DO99" s="880"/>
      <c r="DP99" s="881"/>
      <c r="DQ99" s="879"/>
      <c r="DR99" s="880"/>
      <c r="DS99" s="880"/>
      <c r="DT99" s="880"/>
      <c r="DU99" s="881"/>
      <c r="DV99" s="876"/>
      <c r="DW99" s="877"/>
      <c r="DX99" s="877"/>
      <c r="DY99" s="877"/>
      <c r="DZ99" s="878"/>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2"/>
      <c r="BT100" s="883"/>
      <c r="BU100" s="883"/>
      <c r="BV100" s="883"/>
      <c r="BW100" s="883"/>
      <c r="BX100" s="883"/>
      <c r="BY100" s="883"/>
      <c r="BZ100" s="883"/>
      <c r="CA100" s="883"/>
      <c r="CB100" s="883"/>
      <c r="CC100" s="883"/>
      <c r="CD100" s="883"/>
      <c r="CE100" s="883"/>
      <c r="CF100" s="883"/>
      <c r="CG100" s="884"/>
      <c r="CH100" s="879"/>
      <c r="CI100" s="880"/>
      <c r="CJ100" s="880"/>
      <c r="CK100" s="880"/>
      <c r="CL100" s="881"/>
      <c r="CM100" s="879"/>
      <c r="CN100" s="880"/>
      <c r="CO100" s="880"/>
      <c r="CP100" s="880"/>
      <c r="CQ100" s="881"/>
      <c r="CR100" s="879"/>
      <c r="CS100" s="880"/>
      <c r="CT100" s="880"/>
      <c r="CU100" s="880"/>
      <c r="CV100" s="881"/>
      <c r="CW100" s="879"/>
      <c r="CX100" s="880"/>
      <c r="CY100" s="880"/>
      <c r="CZ100" s="880"/>
      <c r="DA100" s="881"/>
      <c r="DB100" s="879"/>
      <c r="DC100" s="880"/>
      <c r="DD100" s="880"/>
      <c r="DE100" s="880"/>
      <c r="DF100" s="881"/>
      <c r="DG100" s="879"/>
      <c r="DH100" s="880"/>
      <c r="DI100" s="880"/>
      <c r="DJ100" s="880"/>
      <c r="DK100" s="881"/>
      <c r="DL100" s="879"/>
      <c r="DM100" s="880"/>
      <c r="DN100" s="880"/>
      <c r="DO100" s="880"/>
      <c r="DP100" s="881"/>
      <c r="DQ100" s="879"/>
      <c r="DR100" s="880"/>
      <c r="DS100" s="880"/>
      <c r="DT100" s="880"/>
      <c r="DU100" s="881"/>
      <c r="DV100" s="876"/>
      <c r="DW100" s="877"/>
      <c r="DX100" s="877"/>
      <c r="DY100" s="877"/>
      <c r="DZ100" s="878"/>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2"/>
      <c r="BT101" s="883"/>
      <c r="BU101" s="883"/>
      <c r="BV101" s="883"/>
      <c r="BW101" s="883"/>
      <c r="BX101" s="883"/>
      <c r="BY101" s="883"/>
      <c r="BZ101" s="883"/>
      <c r="CA101" s="883"/>
      <c r="CB101" s="883"/>
      <c r="CC101" s="883"/>
      <c r="CD101" s="883"/>
      <c r="CE101" s="883"/>
      <c r="CF101" s="883"/>
      <c r="CG101" s="884"/>
      <c r="CH101" s="879"/>
      <c r="CI101" s="880"/>
      <c r="CJ101" s="880"/>
      <c r="CK101" s="880"/>
      <c r="CL101" s="881"/>
      <c r="CM101" s="879"/>
      <c r="CN101" s="880"/>
      <c r="CO101" s="880"/>
      <c r="CP101" s="880"/>
      <c r="CQ101" s="881"/>
      <c r="CR101" s="879"/>
      <c r="CS101" s="880"/>
      <c r="CT101" s="880"/>
      <c r="CU101" s="880"/>
      <c r="CV101" s="881"/>
      <c r="CW101" s="879"/>
      <c r="CX101" s="880"/>
      <c r="CY101" s="880"/>
      <c r="CZ101" s="880"/>
      <c r="DA101" s="881"/>
      <c r="DB101" s="879"/>
      <c r="DC101" s="880"/>
      <c r="DD101" s="880"/>
      <c r="DE101" s="880"/>
      <c r="DF101" s="881"/>
      <c r="DG101" s="879"/>
      <c r="DH101" s="880"/>
      <c r="DI101" s="880"/>
      <c r="DJ101" s="880"/>
      <c r="DK101" s="881"/>
      <c r="DL101" s="879"/>
      <c r="DM101" s="880"/>
      <c r="DN101" s="880"/>
      <c r="DO101" s="880"/>
      <c r="DP101" s="881"/>
      <c r="DQ101" s="879"/>
      <c r="DR101" s="880"/>
      <c r="DS101" s="880"/>
      <c r="DT101" s="880"/>
      <c r="DU101" s="881"/>
      <c r="DV101" s="876"/>
      <c r="DW101" s="877"/>
      <c r="DX101" s="877"/>
      <c r="DY101" s="877"/>
      <c r="DZ101" s="878"/>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07" t="s">
        <v>397</v>
      </c>
      <c r="BS102" s="808"/>
      <c r="BT102" s="808"/>
      <c r="BU102" s="808"/>
      <c r="BV102" s="808"/>
      <c r="BW102" s="808"/>
      <c r="BX102" s="808"/>
      <c r="BY102" s="808"/>
      <c r="BZ102" s="808"/>
      <c r="CA102" s="808"/>
      <c r="CB102" s="808"/>
      <c r="CC102" s="808"/>
      <c r="CD102" s="808"/>
      <c r="CE102" s="808"/>
      <c r="CF102" s="808"/>
      <c r="CG102" s="809"/>
      <c r="CH102" s="904"/>
      <c r="CI102" s="905"/>
      <c r="CJ102" s="905"/>
      <c r="CK102" s="905"/>
      <c r="CL102" s="906"/>
      <c r="CM102" s="904"/>
      <c r="CN102" s="905"/>
      <c r="CO102" s="905"/>
      <c r="CP102" s="905"/>
      <c r="CQ102" s="906"/>
      <c r="CR102" s="907">
        <v>54</v>
      </c>
      <c r="CS102" s="869"/>
      <c r="CT102" s="869"/>
      <c r="CU102" s="869"/>
      <c r="CV102" s="908"/>
      <c r="CW102" s="907"/>
      <c r="CX102" s="869"/>
      <c r="CY102" s="869"/>
      <c r="CZ102" s="869"/>
      <c r="DA102" s="908"/>
      <c r="DB102" s="907"/>
      <c r="DC102" s="869"/>
      <c r="DD102" s="869"/>
      <c r="DE102" s="869"/>
      <c r="DF102" s="908"/>
      <c r="DG102" s="907"/>
      <c r="DH102" s="869"/>
      <c r="DI102" s="869"/>
      <c r="DJ102" s="869"/>
      <c r="DK102" s="908"/>
      <c r="DL102" s="907"/>
      <c r="DM102" s="869"/>
      <c r="DN102" s="869"/>
      <c r="DO102" s="869"/>
      <c r="DP102" s="908"/>
      <c r="DQ102" s="907"/>
      <c r="DR102" s="869"/>
      <c r="DS102" s="869"/>
      <c r="DT102" s="869"/>
      <c r="DU102" s="908"/>
      <c r="DV102" s="931"/>
      <c r="DW102" s="932"/>
      <c r="DX102" s="932"/>
      <c r="DY102" s="932"/>
      <c r="DZ102" s="933"/>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4" t="s">
        <v>398</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5" t="s">
        <v>399</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6" t="s">
        <v>402</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403</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199" customFormat="1" ht="26.25" customHeight="1" x14ac:dyDescent="0.15">
      <c r="A109" s="929" t="s">
        <v>404</v>
      </c>
      <c r="B109" s="910"/>
      <c r="C109" s="910"/>
      <c r="D109" s="910"/>
      <c r="E109" s="910"/>
      <c r="F109" s="910"/>
      <c r="G109" s="910"/>
      <c r="H109" s="910"/>
      <c r="I109" s="910"/>
      <c r="J109" s="910"/>
      <c r="K109" s="910"/>
      <c r="L109" s="910"/>
      <c r="M109" s="910"/>
      <c r="N109" s="910"/>
      <c r="O109" s="910"/>
      <c r="P109" s="910"/>
      <c r="Q109" s="910"/>
      <c r="R109" s="910"/>
      <c r="S109" s="910"/>
      <c r="T109" s="910"/>
      <c r="U109" s="910"/>
      <c r="V109" s="910"/>
      <c r="W109" s="910"/>
      <c r="X109" s="910"/>
      <c r="Y109" s="910"/>
      <c r="Z109" s="911"/>
      <c r="AA109" s="909" t="s">
        <v>405</v>
      </c>
      <c r="AB109" s="910"/>
      <c r="AC109" s="910"/>
      <c r="AD109" s="910"/>
      <c r="AE109" s="911"/>
      <c r="AF109" s="909" t="s">
        <v>288</v>
      </c>
      <c r="AG109" s="910"/>
      <c r="AH109" s="910"/>
      <c r="AI109" s="910"/>
      <c r="AJ109" s="911"/>
      <c r="AK109" s="909" t="s">
        <v>287</v>
      </c>
      <c r="AL109" s="910"/>
      <c r="AM109" s="910"/>
      <c r="AN109" s="910"/>
      <c r="AO109" s="911"/>
      <c r="AP109" s="909" t="s">
        <v>406</v>
      </c>
      <c r="AQ109" s="910"/>
      <c r="AR109" s="910"/>
      <c r="AS109" s="910"/>
      <c r="AT109" s="912"/>
      <c r="AU109" s="929" t="s">
        <v>404</v>
      </c>
      <c r="AV109" s="910"/>
      <c r="AW109" s="910"/>
      <c r="AX109" s="910"/>
      <c r="AY109" s="910"/>
      <c r="AZ109" s="910"/>
      <c r="BA109" s="910"/>
      <c r="BB109" s="910"/>
      <c r="BC109" s="910"/>
      <c r="BD109" s="910"/>
      <c r="BE109" s="910"/>
      <c r="BF109" s="910"/>
      <c r="BG109" s="910"/>
      <c r="BH109" s="910"/>
      <c r="BI109" s="910"/>
      <c r="BJ109" s="910"/>
      <c r="BK109" s="910"/>
      <c r="BL109" s="910"/>
      <c r="BM109" s="910"/>
      <c r="BN109" s="910"/>
      <c r="BO109" s="910"/>
      <c r="BP109" s="911"/>
      <c r="BQ109" s="909" t="s">
        <v>405</v>
      </c>
      <c r="BR109" s="910"/>
      <c r="BS109" s="910"/>
      <c r="BT109" s="910"/>
      <c r="BU109" s="911"/>
      <c r="BV109" s="909" t="s">
        <v>288</v>
      </c>
      <c r="BW109" s="910"/>
      <c r="BX109" s="910"/>
      <c r="BY109" s="910"/>
      <c r="BZ109" s="911"/>
      <c r="CA109" s="909" t="s">
        <v>287</v>
      </c>
      <c r="CB109" s="910"/>
      <c r="CC109" s="910"/>
      <c r="CD109" s="910"/>
      <c r="CE109" s="911"/>
      <c r="CF109" s="930" t="s">
        <v>406</v>
      </c>
      <c r="CG109" s="930"/>
      <c r="CH109" s="930"/>
      <c r="CI109" s="930"/>
      <c r="CJ109" s="930"/>
      <c r="CK109" s="909" t="s">
        <v>407</v>
      </c>
      <c r="CL109" s="910"/>
      <c r="CM109" s="910"/>
      <c r="CN109" s="910"/>
      <c r="CO109" s="910"/>
      <c r="CP109" s="910"/>
      <c r="CQ109" s="910"/>
      <c r="CR109" s="910"/>
      <c r="CS109" s="910"/>
      <c r="CT109" s="910"/>
      <c r="CU109" s="910"/>
      <c r="CV109" s="910"/>
      <c r="CW109" s="910"/>
      <c r="CX109" s="910"/>
      <c r="CY109" s="910"/>
      <c r="CZ109" s="910"/>
      <c r="DA109" s="910"/>
      <c r="DB109" s="910"/>
      <c r="DC109" s="910"/>
      <c r="DD109" s="910"/>
      <c r="DE109" s="910"/>
      <c r="DF109" s="911"/>
      <c r="DG109" s="909" t="s">
        <v>405</v>
      </c>
      <c r="DH109" s="910"/>
      <c r="DI109" s="910"/>
      <c r="DJ109" s="910"/>
      <c r="DK109" s="911"/>
      <c r="DL109" s="909" t="s">
        <v>288</v>
      </c>
      <c r="DM109" s="910"/>
      <c r="DN109" s="910"/>
      <c r="DO109" s="910"/>
      <c r="DP109" s="911"/>
      <c r="DQ109" s="909" t="s">
        <v>287</v>
      </c>
      <c r="DR109" s="910"/>
      <c r="DS109" s="910"/>
      <c r="DT109" s="910"/>
      <c r="DU109" s="911"/>
      <c r="DV109" s="909" t="s">
        <v>406</v>
      </c>
      <c r="DW109" s="910"/>
      <c r="DX109" s="910"/>
      <c r="DY109" s="910"/>
      <c r="DZ109" s="912"/>
    </row>
    <row r="110" spans="1:131" s="199" customFormat="1" ht="26.25" customHeight="1" x14ac:dyDescent="0.15">
      <c r="A110" s="913" t="s">
        <v>408</v>
      </c>
      <c r="B110" s="914"/>
      <c r="C110" s="914"/>
      <c r="D110" s="914"/>
      <c r="E110" s="914"/>
      <c r="F110" s="914"/>
      <c r="G110" s="914"/>
      <c r="H110" s="914"/>
      <c r="I110" s="914"/>
      <c r="J110" s="914"/>
      <c r="K110" s="914"/>
      <c r="L110" s="914"/>
      <c r="M110" s="914"/>
      <c r="N110" s="914"/>
      <c r="O110" s="914"/>
      <c r="P110" s="914"/>
      <c r="Q110" s="914"/>
      <c r="R110" s="914"/>
      <c r="S110" s="914"/>
      <c r="T110" s="914"/>
      <c r="U110" s="914"/>
      <c r="V110" s="914"/>
      <c r="W110" s="914"/>
      <c r="X110" s="914"/>
      <c r="Y110" s="914"/>
      <c r="Z110" s="915"/>
      <c r="AA110" s="916">
        <v>4342141</v>
      </c>
      <c r="AB110" s="917"/>
      <c r="AC110" s="917"/>
      <c r="AD110" s="917"/>
      <c r="AE110" s="918"/>
      <c r="AF110" s="919">
        <v>4161387</v>
      </c>
      <c r="AG110" s="917"/>
      <c r="AH110" s="917"/>
      <c r="AI110" s="917"/>
      <c r="AJ110" s="918"/>
      <c r="AK110" s="919">
        <v>4283721</v>
      </c>
      <c r="AL110" s="917"/>
      <c r="AM110" s="917"/>
      <c r="AN110" s="917"/>
      <c r="AO110" s="918"/>
      <c r="AP110" s="920">
        <v>26.1</v>
      </c>
      <c r="AQ110" s="921"/>
      <c r="AR110" s="921"/>
      <c r="AS110" s="921"/>
      <c r="AT110" s="922"/>
      <c r="AU110" s="923" t="s">
        <v>61</v>
      </c>
      <c r="AV110" s="924"/>
      <c r="AW110" s="924"/>
      <c r="AX110" s="924"/>
      <c r="AY110" s="924"/>
      <c r="AZ110" s="965" t="s">
        <v>409</v>
      </c>
      <c r="BA110" s="914"/>
      <c r="BB110" s="914"/>
      <c r="BC110" s="914"/>
      <c r="BD110" s="914"/>
      <c r="BE110" s="914"/>
      <c r="BF110" s="914"/>
      <c r="BG110" s="914"/>
      <c r="BH110" s="914"/>
      <c r="BI110" s="914"/>
      <c r="BJ110" s="914"/>
      <c r="BK110" s="914"/>
      <c r="BL110" s="914"/>
      <c r="BM110" s="914"/>
      <c r="BN110" s="914"/>
      <c r="BO110" s="914"/>
      <c r="BP110" s="915"/>
      <c r="BQ110" s="951">
        <v>33710339</v>
      </c>
      <c r="BR110" s="952"/>
      <c r="BS110" s="952"/>
      <c r="BT110" s="952"/>
      <c r="BU110" s="952"/>
      <c r="BV110" s="952">
        <v>33605054</v>
      </c>
      <c r="BW110" s="952"/>
      <c r="BX110" s="952"/>
      <c r="BY110" s="952"/>
      <c r="BZ110" s="952"/>
      <c r="CA110" s="952">
        <v>32002547</v>
      </c>
      <c r="CB110" s="952"/>
      <c r="CC110" s="952"/>
      <c r="CD110" s="952"/>
      <c r="CE110" s="952"/>
      <c r="CF110" s="966">
        <v>195.2</v>
      </c>
      <c r="CG110" s="967"/>
      <c r="CH110" s="967"/>
      <c r="CI110" s="967"/>
      <c r="CJ110" s="967"/>
      <c r="CK110" s="968" t="s">
        <v>410</v>
      </c>
      <c r="CL110" s="969"/>
      <c r="CM110" s="948" t="s">
        <v>411</v>
      </c>
      <c r="CN110" s="949"/>
      <c r="CO110" s="949"/>
      <c r="CP110" s="949"/>
      <c r="CQ110" s="949"/>
      <c r="CR110" s="949"/>
      <c r="CS110" s="949"/>
      <c r="CT110" s="949"/>
      <c r="CU110" s="949"/>
      <c r="CV110" s="949"/>
      <c r="CW110" s="949"/>
      <c r="CX110" s="949"/>
      <c r="CY110" s="949"/>
      <c r="CZ110" s="949"/>
      <c r="DA110" s="949"/>
      <c r="DB110" s="949"/>
      <c r="DC110" s="949"/>
      <c r="DD110" s="949"/>
      <c r="DE110" s="949"/>
      <c r="DF110" s="950"/>
      <c r="DG110" s="951" t="s">
        <v>112</v>
      </c>
      <c r="DH110" s="952"/>
      <c r="DI110" s="952"/>
      <c r="DJ110" s="952"/>
      <c r="DK110" s="952"/>
      <c r="DL110" s="952" t="s">
        <v>112</v>
      </c>
      <c r="DM110" s="952"/>
      <c r="DN110" s="952"/>
      <c r="DO110" s="952"/>
      <c r="DP110" s="952"/>
      <c r="DQ110" s="952" t="s">
        <v>112</v>
      </c>
      <c r="DR110" s="952"/>
      <c r="DS110" s="952"/>
      <c r="DT110" s="952"/>
      <c r="DU110" s="952"/>
      <c r="DV110" s="953" t="s">
        <v>112</v>
      </c>
      <c r="DW110" s="953"/>
      <c r="DX110" s="953"/>
      <c r="DY110" s="953"/>
      <c r="DZ110" s="954"/>
    </row>
    <row r="111" spans="1:131" s="199" customFormat="1" ht="26.25" customHeight="1" x14ac:dyDescent="0.15">
      <c r="A111" s="955" t="s">
        <v>412</v>
      </c>
      <c r="B111" s="956"/>
      <c r="C111" s="956"/>
      <c r="D111" s="956"/>
      <c r="E111" s="956"/>
      <c r="F111" s="956"/>
      <c r="G111" s="956"/>
      <c r="H111" s="956"/>
      <c r="I111" s="956"/>
      <c r="J111" s="956"/>
      <c r="K111" s="956"/>
      <c r="L111" s="956"/>
      <c r="M111" s="956"/>
      <c r="N111" s="956"/>
      <c r="O111" s="956"/>
      <c r="P111" s="956"/>
      <c r="Q111" s="956"/>
      <c r="R111" s="956"/>
      <c r="S111" s="956"/>
      <c r="T111" s="956"/>
      <c r="U111" s="956"/>
      <c r="V111" s="956"/>
      <c r="W111" s="956"/>
      <c r="X111" s="956"/>
      <c r="Y111" s="956"/>
      <c r="Z111" s="957"/>
      <c r="AA111" s="958" t="s">
        <v>112</v>
      </c>
      <c r="AB111" s="959"/>
      <c r="AC111" s="959"/>
      <c r="AD111" s="959"/>
      <c r="AE111" s="960"/>
      <c r="AF111" s="961" t="s">
        <v>112</v>
      </c>
      <c r="AG111" s="959"/>
      <c r="AH111" s="959"/>
      <c r="AI111" s="959"/>
      <c r="AJ111" s="960"/>
      <c r="AK111" s="961" t="s">
        <v>112</v>
      </c>
      <c r="AL111" s="959"/>
      <c r="AM111" s="959"/>
      <c r="AN111" s="959"/>
      <c r="AO111" s="960"/>
      <c r="AP111" s="962" t="s">
        <v>112</v>
      </c>
      <c r="AQ111" s="963"/>
      <c r="AR111" s="963"/>
      <c r="AS111" s="963"/>
      <c r="AT111" s="964"/>
      <c r="AU111" s="925"/>
      <c r="AV111" s="926"/>
      <c r="AW111" s="926"/>
      <c r="AX111" s="926"/>
      <c r="AY111" s="926"/>
      <c r="AZ111" s="974" t="s">
        <v>413</v>
      </c>
      <c r="BA111" s="975"/>
      <c r="BB111" s="975"/>
      <c r="BC111" s="975"/>
      <c r="BD111" s="975"/>
      <c r="BE111" s="975"/>
      <c r="BF111" s="975"/>
      <c r="BG111" s="975"/>
      <c r="BH111" s="975"/>
      <c r="BI111" s="975"/>
      <c r="BJ111" s="975"/>
      <c r="BK111" s="975"/>
      <c r="BL111" s="975"/>
      <c r="BM111" s="975"/>
      <c r="BN111" s="975"/>
      <c r="BO111" s="975"/>
      <c r="BP111" s="976"/>
      <c r="BQ111" s="944">
        <v>251874</v>
      </c>
      <c r="BR111" s="945"/>
      <c r="BS111" s="945"/>
      <c r="BT111" s="945"/>
      <c r="BU111" s="945"/>
      <c r="BV111" s="945">
        <v>211601</v>
      </c>
      <c r="BW111" s="945"/>
      <c r="BX111" s="945"/>
      <c r="BY111" s="945"/>
      <c r="BZ111" s="945"/>
      <c r="CA111" s="945">
        <v>180318</v>
      </c>
      <c r="CB111" s="945"/>
      <c r="CC111" s="945"/>
      <c r="CD111" s="945"/>
      <c r="CE111" s="945"/>
      <c r="CF111" s="939">
        <v>1.1000000000000001</v>
      </c>
      <c r="CG111" s="940"/>
      <c r="CH111" s="940"/>
      <c r="CI111" s="940"/>
      <c r="CJ111" s="940"/>
      <c r="CK111" s="970"/>
      <c r="CL111" s="971"/>
      <c r="CM111" s="941" t="s">
        <v>414</v>
      </c>
      <c r="CN111" s="942"/>
      <c r="CO111" s="942"/>
      <c r="CP111" s="942"/>
      <c r="CQ111" s="942"/>
      <c r="CR111" s="942"/>
      <c r="CS111" s="942"/>
      <c r="CT111" s="942"/>
      <c r="CU111" s="942"/>
      <c r="CV111" s="942"/>
      <c r="CW111" s="942"/>
      <c r="CX111" s="942"/>
      <c r="CY111" s="942"/>
      <c r="CZ111" s="942"/>
      <c r="DA111" s="942"/>
      <c r="DB111" s="942"/>
      <c r="DC111" s="942"/>
      <c r="DD111" s="942"/>
      <c r="DE111" s="942"/>
      <c r="DF111" s="943"/>
      <c r="DG111" s="944" t="s">
        <v>112</v>
      </c>
      <c r="DH111" s="945"/>
      <c r="DI111" s="945"/>
      <c r="DJ111" s="945"/>
      <c r="DK111" s="945"/>
      <c r="DL111" s="945" t="s">
        <v>112</v>
      </c>
      <c r="DM111" s="945"/>
      <c r="DN111" s="945"/>
      <c r="DO111" s="945"/>
      <c r="DP111" s="945"/>
      <c r="DQ111" s="945" t="s">
        <v>112</v>
      </c>
      <c r="DR111" s="945"/>
      <c r="DS111" s="945"/>
      <c r="DT111" s="945"/>
      <c r="DU111" s="945"/>
      <c r="DV111" s="946" t="s">
        <v>112</v>
      </c>
      <c r="DW111" s="946"/>
      <c r="DX111" s="946"/>
      <c r="DY111" s="946"/>
      <c r="DZ111" s="947"/>
    </row>
    <row r="112" spans="1:131" s="199" customFormat="1" ht="26.25" customHeight="1" x14ac:dyDescent="0.15">
      <c r="A112" s="977" t="s">
        <v>415</v>
      </c>
      <c r="B112" s="978"/>
      <c r="C112" s="975" t="s">
        <v>416</v>
      </c>
      <c r="D112" s="975"/>
      <c r="E112" s="975"/>
      <c r="F112" s="975"/>
      <c r="G112" s="975"/>
      <c r="H112" s="975"/>
      <c r="I112" s="975"/>
      <c r="J112" s="975"/>
      <c r="K112" s="975"/>
      <c r="L112" s="975"/>
      <c r="M112" s="975"/>
      <c r="N112" s="975"/>
      <c r="O112" s="975"/>
      <c r="P112" s="975"/>
      <c r="Q112" s="975"/>
      <c r="R112" s="975"/>
      <c r="S112" s="975"/>
      <c r="T112" s="975"/>
      <c r="U112" s="975"/>
      <c r="V112" s="975"/>
      <c r="W112" s="975"/>
      <c r="X112" s="975"/>
      <c r="Y112" s="975"/>
      <c r="Z112" s="976"/>
      <c r="AA112" s="983" t="s">
        <v>112</v>
      </c>
      <c r="AB112" s="984"/>
      <c r="AC112" s="984"/>
      <c r="AD112" s="984"/>
      <c r="AE112" s="985"/>
      <c r="AF112" s="986" t="s">
        <v>112</v>
      </c>
      <c r="AG112" s="984"/>
      <c r="AH112" s="984"/>
      <c r="AI112" s="984"/>
      <c r="AJ112" s="985"/>
      <c r="AK112" s="986" t="s">
        <v>112</v>
      </c>
      <c r="AL112" s="984"/>
      <c r="AM112" s="984"/>
      <c r="AN112" s="984"/>
      <c r="AO112" s="985"/>
      <c r="AP112" s="987" t="s">
        <v>112</v>
      </c>
      <c r="AQ112" s="988"/>
      <c r="AR112" s="988"/>
      <c r="AS112" s="988"/>
      <c r="AT112" s="989"/>
      <c r="AU112" s="925"/>
      <c r="AV112" s="926"/>
      <c r="AW112" s="926"/>
      <c r="AX112" s="926"/>
      <c r="AY112" s="926"/>
      <c r="AZ112" s="974" t="s">
        <v>417</v>
      </c>
      <c r="BA112" s="975"/>
      <c r="BB112" s="975"/>
      <c r="BC112" s="975"/>
      <c r="BD112" s="975"/>
      <c r="BE112" s="975"/>
      <c r="BF112" s="975"/>
      <c r="BG112" s="975"/>
      <c r="BH112" s="975"/>
      <c r="BI112" s="975"/>
      <c r="BJ112" s="975"/>
      <c r="BK112" s="975"/>
      <c r="BL112" s="975"/>
      <c r="BM112" s="975"/>
      <c r="BN112" s="975"/>
      <c r="BO112" s="975"/>
      <c r="BP112" s="976"/>
      <c r="BQ112" s="944">
        <v>27158709</v>
      </c>
      <c r="BR112" s="945"/>
      <c r="BS112" s="945"/>
      <c r="BT112" s="945"/>
      <c r="BU112" s="945"/>
      <c r="BV112" s="945">
        <v>24546661</v>
      </c>
      <c r="BW112" s="945"/>
      <c r="BX112" s="945"/>
      <c r="BY112" s="945"/>
      <c r="BZ112" s="945"/>
      <c r="CA112" s="945">
        <v>23016711</v>
      </c>
      <c r="CB112" s="945"/>
      <c r="CC112" s="945"/>
      <c r="CD112" s="945"/>
      <c r="CE112" s="945"/>
      <c r="CF112" s="939">
        <v>140.4</v>
      </c>
      <c r="CG112" s="940"/>
      <c r="CH112" s="940"/>
      <c r="CI112" s="940"/>
      <c r="CJ112" s="940"/>
      <c r="CK112" s="970"/>
      <c r="CL112" s="971"/>
      <c r="CM112" s="941" t="s">
        <v>418</v>
      </c>
      <c r="CN112" s="942"/>
      <c r="CO112" s="942"/>
      <c r="CP112" s="942"/>
      <c r="CQ112" s="942"/>
      <c r="CR112" s="942"/>
      <c r="CS112" s="942"/>
      <c r="CT112" s="942"/>
      <c r="CU112" s="942"/>
      <c r="CV112" s="942"/>
      <c r="CW112" s="942"/>
      <c r="CX112" s="942"/>
      <c r="CY112" s="942"/>
      <c r="CZ112" s="942"/>
      <c r="DA112" s="942"/>
      <c r="DB112" s="942"/>
      <c r="DC112" s="942"/>
      <c r="DD112" s="942"/>
      <c r="DE112" s="942"/>
      <c r="DF112" s="943"/>
      <c r="DG112" s="944" t="s">
        <v>112</v>
      </c>
      <c r="DH112" s="945"/>
      <c r="DI112" s="945"/>
      <c r="DJ112" s="945"/>
      <c r="DK112" s="945"/>
      <c r="DL112" s="945" t="s">
        <v>112</v>
      </c>
      <c r="DM112" s="945"/>
      <c r="DN112" s="945"/>
      <c r="DO112" s="945"/>
      <c r="DP112" s="945"/>
      <c r="DQ112" s="945" t="s">
        <v>112</v>
      </c>
      <c r="DR112" s="945"/>
      <c r="DS112" s="945"/>
      <c r="DT112" s="945"/>
      <c r="DU112" s="945"/>
      <c r="DV112" s="946" t="s">
        <v>112</v>
      </c>
      <c r="DW112" s="946"/>
      <c r="DX112" s="946"/>
      <c r="DY112" s="946"/>
      <c r="DZ112" s="947"/>
    </row>
    <row r="113" spans="1:130" s="199" customFormat="1" ht="26.25" customHeight="1" x14ac:dyDescent="0.15">
      <c r="A113" s="979"/>
      <c r="B113" s="980"/>
      <c r="C113" s="975" t="s">
        <v>419</v>
      </c>
      <c r="D113" s="975"/>
      <c r="E113" s="975"/>
      <c r="F113" s="975"/>
      <c r="G113" s="975"/>
      <c r="H113" s="975"/>
      <c r="I113" s="975"/>
      <c r="J113" s="975"/>
      <c r="K113" s="975"/>
      <c r="L113" s="975"/>
      <c r="M113" s="975"/>
      <c r="N113" s="975"/>
      <c r="O113" s="975"/>
      <c r="P113" s="975"/>
      <c r="Q113" s="975"/>
      <c r="R113" s="975"/>
      <c r="S113" s="975"/>
      <c r="T113" s="975"/>
      <c r="U113" s="975"/>
      <c r="V113" s="975"/>
      <c r="W113" s="975"/>
      <c r="X113" s="975"/>
      <c r="Y113" s="975"/>
      <c r="Z113" s="976"/>
      <c r="AA113" s="958">
        <v>1402854</v>
      </c>
      <c r="AB113" s="959"/>
      <c r="AC113" s="959"/>
      <c r="AD113" s="959"/>
      <c r="AE113" s="960"/>
      <c r="AF113" s="961">
        <v>1416650</v>
      </c>
      <c r="AG113" s="959"/>
      <c r="AH113" s="959"/>
      <c r="AI113" s="959"/>
      <c r="AJ113" s="960"/>
      <c r="AK113" s="961">
        <v>1303389</v>
      </c>
      <c r="AL113" s="959"/>
      <c r="AM113" s="959"/>
      <c r="AN113" s="959"/>
      <c r="AO113" s="960"/>
      <c r="AP113" s="962">
        <v>7.9</v>
      </c>
      <c r="AQ113" s="963"/>
      <c r="AR113" s="963"/>
      <c r="AS113" s="963"/>
      <c r="AT113" s="964"/>
      <c r="AU113" s="925"/>
      <c r="AV113" s="926"/>
      <c r="AW113" s="926"/>
      <c r="AX113" s="926"/>
      <c r="AY113" s="926"/>
      <c r="AZ113" s="974" t="s">
        <v>420</v>
      </c>
      <c r="BA113" s="975"/>
      <c r="BB113" s="975"/>
      <c r="BC113" s="975"/>
      <c r="BD113" s="975"/>
      <c r="BE113" s="975"/>
      <c r="BF113" s="975"/>
      <c r="BG113" s="975"/>
      <c r="BH113" s="975"/>
      <c r="BI113" s="975"/>
      <c r="BJ113" s="975"/>
      <c r="BK113" s="975"/>
      <c r="BL113" s="975"/>
      <c r="BM113" s="975"/>
      <c r="BN113" s="975"/>
      <c r="BO113" s="975"/>
      <c r="BP113" s="976"/>
      <c r="BQ113" s="944">
        <v>8044728</v>
      </c>
      <c r="BR113" s="945"/>
      <c r="BS113" s="945"/>
      <c r="BT113" s="945"/>
      <c r="BU113" s="945"/>
      <c r="BV113" s="945">
        <v>7658933</v>
      </c>
      <c r="BW113" s="945"/>
      <c r="BX113" s="945"/>
      <c r="BY113" s="945"/>
      <c r="BZ113" s="945"/>
      <c r="CA113" s="945">
        <v>8344386</v>
      </c>
      <c r="CB113" s="945"/>
      <c r="CC113" s="945"/>
      <c r="CD113" s="945"/>
      <c r="CE113" s="945"/>
      <c r="CF113" s="939">
        <v>50.9</v>
      </c>
      <c r="CG113" s="940"/>
      <c r="CH113" s="940"/>
      <c r="CI113" s="940"/>
      <c r="CJ113" s="940"/>
      <c r="CK113" s="970"/>
      <c r="CL113" s="971"/>
      <c r="CM113" s="941" t="s">
        <v>421</v>
      </c>
      <c r="CN113" s="942"/>
      <c r="CO113" s="942"/>
      <c r="CP113" s="942"/>
      <c r="CQ113" s="942"/>
      <c r="CR113" s="942"/>
      <c r="CS113" s="942"/>
      <c r="CT113" s="942"/>
      <c r="CU113" s="942"/>
      <c r="CV113" s="942"/>
      <c r="CW113" s="942"/>
      <c r="CX113" s="942"/>
      <c r="CY113" s="942"/>
      <c r="CZ113" s="942"/>
      <c r="DA113" s="942"/>
      <c r="DB113" s="942"/>
      <c r="DC113" s="942"/>
      <c r="DD113" s="942"/>
      <c r="DE113" s="942"/>
      <c r="DF113" s="943"/>
      <c r="DG113" s="983" t="s">
        <v>112</v>
      </c>
      <c r="DH113" s="984"/>
      <c r="DI113" s="984"/>
      <c r="DJ113" s="984"/>
      <c r="DK113" s="985"/>
      <c r="DL113" s="986" t="s">
        <v>112</v>
      </c>
      <c r="DM113" s="984"/>
      <c r="DN113" s="984"/>
      <c r="DO113" s="984"/>
      <c r="DP113" s="985"/>
      <c r="DQ113" s="986" t="s">
        <v>112</v>
      </c>
      <c r="DR113" s="984"/>
      <c r="DS113" s="984"/>
      <c r="DT113" s="984"/>
      <c r="DU113" s="985"/>
      <c r="DV113" s="987" t="s">
        <v>112</v>
      </c>
      <c r="DW113" s="988"/>
      <c r="DX113" s="988"/>
      <c r="DY113" s="988"/>
      <c r="DZ113" s="989"/>
    </row>
    <row r="114" spans="1:130" s="199" customFormat="1" ht="26.25" customHeight="1" x14ac:dyDescent="0.15">
      <c r="A114" s="979"/>
      <c r="B114" s="980"/>
      <c r="C114" s="975" t="s">
        <v>422</v>
      </c>
      <c r="D114" s="975"/>
      <c r="E114" s="975"/>
      <c r="F114" s="975"/>
      <c r="G114" s="975"/>
      <c r="H114" s="975"/>
      <c r="I114" s="975"/>
      <c r="J114" s="975"/>
      <c r="K114" s="975"/>
      <c r="L114" s="975"/>
      <c r="M114" s="975"/>
      <c r="N114" s="975"/>
      <c r="O114" s="975"/>
      <c r="P114" s="975"/>
      <c r="Q114" s="975"/>
      <c r="R114" s="975"/>
      <c r="S114" s="975"/>
      <c r="T114" s="975"/>
      <c r="U114" s="975"/>
      <c r="V114" s="975"/>
      <c r="W114" s="975"/>
      <c r="X114" s="975"/>
      <c r="Y114" s="975"/>
      <c r="Z114" s="976"/>
      <c r="AA114" s="983">
        <v>813108</v>
      </c>
      <c r="AB114" s="984"/>
      <c r="AC114" s="984"/>
      <c r="AD114" s="984"/>
      <c r="AE114" s="985"/>
      <c r="AF114" s="986">
        <v>848485</v>
      </c>
      <c r="AG114" s="984"/>
      <c r="AH114" s="984"/>
      <c r="AI114" s="984"/>
      <c r="AJ114" s="985"/>
      <c r="AK114" s="986">
        <v>853762</v>
      </c>
      <c r="AL114" s="984"/>
      <c r="AM114" s="984"/>
      <c r="AN114" s="984"/>
      <c r="AO114" s="985"/>
      <c r="AP114" s="987">
        <v>5.2</v>
      </c>
      <c r="AQ114" s="988"/>
      <c r="AR114" s="988"/>
      <c r="AS114" s="988"/>
      <c r="AT114" s="989"/>
      <c r="AU114" s="925"/>
      <c r="AV114" s="926"/>
      <c r="AW114" s="926"/>
      <c r="AX114" s="926"/>
      <c r="AY114" s="926"/>
      <c r="AZ114" s="974" t="s">
        <v>423</v>
      </c>
      <c r="BA114" s="975"/>
      <c r="BB114" s="975"/>
      <c r="BC114" s="975"/>
      <c r="BD114" s="975"/>
      <c r="BE114" s="975"/>
      <c r="BF114" s="975"/>
      <c r="BG114" s="975"/>
      <c r="BH114" s="975"/>
      <c r="BI114" s="975"/>
      <c r="BJ114" s="975"/>
      <c r="BK114" s="975"/>
      <c r="BL114" s="975"/>
      <c r="BM114" s="975"/>
      <c r="BN114" s="975"/>
      <c r="BO114" s="975"/>
      <c r="BP114" s="976"/>
      <c r="BQ114" s="944">
        <v>6575166</v>
      </c>
      <c r="BR114" s="945"/>
      <c r="BS114" s="945"/>
      <c r="BT114" s="945"/>
      <c r="BU114" s="945"/>
      <c r="BV114" s="945">
        <v>6969325</v>
      </c>
      <c r="BW114" s="945"/>
      <c r="BX114" s="945"/>
      <c r="BY114" s="945"/>
      <c r="BZ114" s="945"/>
      <c r="CA114" s="945">
        <v>6679730</v>
      </c>
      <c r="CB114" s="945"/>
      <c r="CC114" s="945"/>
      <c r="CD114" s="945"/>
      <c r="CE114" s="945"/>
      <c r="CF114" s="939">
        <v>40.700000000000003</v>
      </c>
      <c r="CG114" s="940"/>
      <c r="CH114" s="940"/>
      <c r="CI114" s="940"/>
      <c r="CJ114" s="940"/>
      <c r="CK114" s="970"/>
      <c r="CL114" s="971"/>
      <c r="CM114" s="941" t="s">
        <v>424</v>
      </c>
      <c r="CN114" s="942"/>
      <c r="CO114" s="942"/>
      <c r="CP114" s="942"/>
      <c r="CQ114" s="942"/>
      <c r="CR114" s="942"/>
      <c r="CS114" s="942"/>
      <c r="CT114" s="942"/>
      <c r="CU114" s="942"/>
      <c r="CV114" s="942"/>
      <c r="CW114" s="942"/>
      <c r="CX114" s="942"/>
      <c r="CY114" s="942"/>
      <c r="CZ114" s="942"/>
      <c r="DA114" s="942"/>
      <c r="DB114" s="942"/>
      <c r="DC114" s="942"/>
      <c r="DD114" s="942"/>
      <c r="DE114" s="942"/>
      <c r="DF114" s="943"/>
      <c r="DG114" s="983" t="s">
        <v>112</v>
      </c>
      <c r="DH114" s="984"/>
      <c r="DI114" s="984"/>
      <c r="DJ114" s="984"/>
      <c r="DK114" s="985"/>
      <c r="DL114" s="986" t="s">
        <v>112</v>
      </c>
      <c r="DM114" s="984"/>
      <c r="DN114" s="984"/>
      <c r="DO114" s="984"/>
      <c r="DP114" s="985"/>
      <c r="DQ114" s="986" t="s">
        <v>112</v>
      </c>
      <c r="DR114" s="984"/>
      <c r="DS114" s="984"/>
      <c r="DT114" s="984"/>
      <c r="DU114" s="985"/>
      <c r="DV114" s="987" t="s">
        <v>112</v>
      </c>
      <c r="DW114" s="988"/>
      <c r="DX114" s="988"/>
      <c r="DY114" s="988"/>
      <c r="DZ114" s="989"/>
    </row>
    <row r="115" spans="1:130" s="199" customFormat="1" ht="26.25" customHeight="1" x14ac:dyDescent="0.15">
      <c r="A115" s="979"/>
      <c r="B115" s="980"/>
      <c r="C115" s="975" t="s">
        <v>425</v>
      </c>
      <c r="D115" s="975"/>
      <c r="E115" s="975"/>
      <c r="F115" s="975"/>
      <c r="G115" s="975"/>
      <c r="H115" s="975"/>
      <c r="I115" s="975"/>
      <c r="J115" s="975"/>
      <c r="K115" s="975"/>
      <c r="L115" s="975"/>
      <c r="M115" s="975"/>
      <c r="N115" s="975"/>
      <c r="O115" s="975"/>
      <c r="P115" s="975"/>
      <c r="Q115" s="975"/>
      <c r="R115" s="975"/>
      <c r="S115" s="975"/>
      <c r="T115" s="975"/>
      <c r="U115" s="975"/>
      <c r="V115" s="975"/>
      <c r="W115" s="975"/>
      <c r="X115" s="975"/>
      <c r="Y115" s="975"/>
      <c r="Z115" s="976"/>
      <c r="AA115" s="958">
        <v>59854</v>
      </c>
      <c r="AB115" s="959"/>
      <c r="AC115" s="959"/>
      <c r="AD115" s="959"/>
      <c r="AE115" s="960"/>
      <c r="AF115" s="961">
        <v>43458</v>
      </c>
      <c r="AG115" s="959"/>
      <c r="AH115" s="959"/>
      <c r="AI115" s="959"/>
      <c r="AJ115" s="960"/>
      <c r="AK115" s="961">
        <v>33940</v>
      </c>
      <c r="AL115" s="959"/>
      <c r="AM115" s="959"/>
      <c r="AN115" s="959"/>
      <c r="AO115" s="960"/>
      <c r="AP115" s="962">
        <v>0.2</v>
      </c>
      <c r="AQ115" s="963"/>
      <c r="AR115" s="963"/>
      <c r="AS115" s="963"/>
      <c r="AT115" s="964"/>
      <c r="AU115" s="925"/>
      <c r="AV115" s="926"/>
      <c r="AW115" s="926"/>
      <c r="AX115" s="926"/>
      <c r="AY115" s="926"/>
      <c r="AZ115" s="974" t="s">
        <v>426</v>
      </c>
      <c r="BA115" s="975"/>
      <c r="BB115" s="975"/>
      <c r="BC115" s="975"/>
      <c r="BD115" s="975"/>
      <c r="BE115" s="975"/>
      <c r="BF115" s="975"/>
      <c r="BG115" s="975"/>
      <c r="BH115" s="975"/>
      <c r="BI115" s="975"/>
      <c r="BJ115" s="975"/>
      <c r="BK115" s="975"/>
      <c r="BL115" s="975"/>
      <c r="BM115" s="975"/>
      <c r="BN115" s="975"/>
      <c r="BO115" s="975"/>
      <c r="BP115" s="976"/>
      <c r="BQ115" s="944" t="s">
        <v>112</v>
      </c>
      <c r="BR115" s="945"/>
      <c r="BS115" s="945"/>
      <c r="BT115" s="945"/>
      <c r="BU115" s="945"/>
      <c r="BV115" s="945" t="s">
        <v>112</v>
      </c>
      <c r="BW115" s="945"/>
      <c r="BX115" s="945"/>
      <c r="BY115" s="945"/>
      <c r="BZ115" s="945"/>
      <c r="CA115" s="945" t="s">
        <v>112</v>
      </c>
      <c r="CB115" s="945"/>
      <c r="CC115" s="945"/>
      <c r="CD115" s="945"/>
      <c r="CE115" s="945"/>
      <c r="CF115" s="939" t="s">
        <v>112</v>
      </c>
      <c r="CG115" s="940"/>
      <c r="CH115" s="940"/>
      <c r="CI115" s="940"/>
      <c r="CJ115" s="940"/>
      <c r="CK115" s="970"/>
      <c r="CL115" s="971"/>
      <c r="CM115" s="974" t="s">
        <v>427</v>
      </c>
      <c r="CN115" s="995"/>
      <c r="CO115" s="995"/>
      <c r="CP115" s="995"/>
      <c r="CQ115" s="995"/>
      <c r="CR115" s="995"/>
      <c r="CS115" s="995"/>
      <c r="CT115" s="995"/>
      <c r="CU115" s="995"/>
      <c r="CV115" s="995"/>
      <c r="CW115" s="995"/>
      <c r="CX115" s="995"/>
      <c r="CY115" s="995"/>
      <c r="CZ115" s="995"/>
      <c r="DA115" s="995"/>
      <c r="DB115" s="995"/>
      <c r="DC115" s="995"/>
      <c r="DD115" s="995"/>
      <c r="DE115" s="995"/>
      <c r="DF115" s="976"/>
      <c r="DG115" s="983" t="s">
        <v>112</v>
      </c>
      <c r="DH115" s="984"/>
      <c r="DI115" s="984"/>
      <c r="DJ115" s="984"/>
      <c r="DK115" s="985"/>
      <c r="DL115" s="986" t="s">
        <v>112</v>
      </c>
      <c r="DM115" s="984"/>
      <c r="DN115" s="984"/>
      <c r="DO115" s="984"/>
      <c r="DP115" s="985"/>
      <c r="DQ115" s="986" t="s">
        <v>112</v>
      </c>
      <c r="DR115" s="984"/>
      <c r="DS115" s="984"/>
      <c r="DT115" s="984"/>
      <c r="DU115" s="985"/>
      <c r="DV115" s="987" t="s">
        <v>112</v>
      </c>
      <c r="DW115" s="988"/>
      <c r="DX115" s="988"/>
      <c r="DY115" s="988"/>
      <c r="DZ115" s="989"/>
    </row>
    <row r="116" spans="1:130" s="199" customFormat="1" ht="26.25" customHeight="1" x14ac:dyDescent="0.15">
      <c r="A116" s="981"/>
      <c r="B116" s="982"/>
      <c r="C116" s="990" t="s">
        <v>428</v>
      </c>
      <c r="D116" s="990"/>
      <c r="E116" s="990"/>
      <c r="F116" s="990"/>
      <c r="G116" s="990"/>
      <c r="H116" s="990"/>
      <c r="I116" s="990"/>
      <c r="J116" s="990"/>
      <c r="K116" s="990"/>
      <c r="L116" s="990"/>
      <c r="M116" s="990"/>
      <c r="N116" s="990"/>
      <c r="O116" s="990"/>
      <c r="P116" s="990"/>
      <c r="Q116" s="990"/>
      <c r="R116" s="990"/>
      <c r="S116" s="990"/>
      <c r="T116" s="990"/>
      <c r="U116" s="990"/>
      <c r="V116" s="990"/>
      <c r="W116" s="990"/>
      <c r="X116" s="990"/>
      <c r="Y116" s="990"/>
      <c r="Z116" s="991"/>
      <c r="AA116" s="983" t="s">
        <v>112</v>
      </c>
      <c r="AB116" s="984"/>
      <c r="AC116" s="984"/>
      <c r="AD116" s="984"/>
      <c r="AE116" s="985"/>
      <c r="AF116" s="986" t="s">
        <v>112</v>
      </c>
      <c r="AG116" s="984"/>
      <c r="AH116" s="984"/>
      <c r="AI116" s="984"/>
      <c r="AJ116" s="985"/>
      <c r="AK116" s="986" t="s">
        <v>112</v>
      </c>
      <c r="AL116" s="984"/>
      <c r="AM116" s="984"/>
      <c r="AN116" s="984"/>
      <c r="AO116" s="985"/>
      <c r="AP116" s="987" t="s">
        <v>112</v>
      </c>
      <c r="AQ116" s="988"/>
      <c r="AR116" s="988"/>
      <c r="AS116" s="988"/>
      <c r="AT116" s="989"/>
      <c r="AU116" s="925"/>
      <c r="AV116" s="926"/>
      <c r="AW116" s="926"/>
      <c r="AX116" s="926"/>
      <c r="AY116" s="926"/>
      <c r="AZ116" s="992" t="s">
        <v>429</v>
      </c>
      <c r="BA116" s="993"/>
      <c r="BB116" s="993"/>
      <c r="BC116" s="993"/>
      <c r="BD116" s="993"/>
      <c r="BE116" s="993"/>
      <c r="BF116" s="993"/>
      <c r="BG116" s="993"/>
      <c r="BH116" s="993"/>
      <c r="BI116" s="993"/>
      <c r="BJ116" s="993"/>
      <c r="BK116" s="993"/>
      <c r="BL116" s="993"/>
      <c r="BM116" s="993"/>
      <c r="BN116" s="993"/>
      <c r="BO116" s="993"/>
      <c r="BP116" s="994"/>
      <c r="BQ116" s="944" t="s">
        <v>112</v>
      </c>
      <c r="BR116" s="945"/>
      <c r="BS116" s="945"/>
      <c r="BT116" s="945"/>
      <c r="BU116" s="945"/>
      <c r="BV116" s="945" t="s">
        <v>112</v>
      </c>
      <c r="BW116" s="945"/>
      <c r="BX116" s="945"/>
      <c r="BY116" s="945"/>
      <c r="BZ116" s="945"/>
      <c r="CA116" s="945" t="s">
        <v>112</v>
      </c>
      <c r="CB116" s="945"/>
      <c r="CC116" s="945"/>
      <c r="CD116" s="945"/>
      <c r="CE116" s="945"/>
      <c r="CF116" s="939" t="s">
        <v>112</v>
      </c>
      <c r="CG116" s="940"/>
      <c r="CH116" s="940"/>
      <c r="CI116" s="940"/>
      <c r="CJ116" s="940"/>
      <c r="CK116" s="970"/>
      <c r="CL116" s="971"/>
      <c r="CM116" s="941" t="s">
        <v>430</v>
      </c>
      <c r="CN116" s="942"/>
      <c r="CO116" s="942"/>
      <c r="CP116" s="942"/>
      <c r="CQ116" s="942"/>
      <c r="CR116" s="942"/>
      <c r="CS116" s="942"/>
      <c r="CT116" s="942"/>
      <c r="CU116" s="942"/>
      <c r="CV116" s="942"/>
      <c r="CW116" s="942"/>
      <c r="CX116" s="942"/>
      <c r="CY116" s="942"/>
      <c r="CZ116" s="942"/>
      <c r="DA116" s="942"/>
      <c r="DB116" s="942"/>
      <c r="DC116" s="942"/>
      <c r="DD116" s="942"/>
      <c r="DE116" s="942"/>
      <c r="DF116" s="943"/>
      <c r="DG116" s="983">
        <v>201273</v>
      </c>
      <c r="DH116" s="984"/>
      <c r="DI116" s="984"/>
      <c r="DJ116" s="984"/>
      <c r="DK116" s="985"/>
      <c r="DL116" s="986">
        <v>166643</v>
      </c>
      <c r="DM116" s="984"/>
      <c r="DN116" s="984"/>
      <c r="DO116" s="984"/>
      <c r="DP116" s="985"/>
      <c r="DQ116" s="986">
        <v>141002</v>
      </c>
      <c r="DR116" s="984"/>
      <c r="DS116" s="984"/>
      <c r="DT116" s="984"/>
      <c r="DU116" s="985"/>
      <c r="DV116" s="987">
        <v>0.9</v>
      </c>
      <c r="DW116" s="988"/>
      <c r="DX116" s="988"/>
      <c r="DY116" s="988"/>
      <c r="DZ116" s="989"/>
    </row>
    <row r="117" spans="1:130" s="199" customFormat="1" ht="26.25" customHeight="1" x14ac:dyDescent="0.15">
      <c r="A117" s="929" t="s">
        <v>171</v>
      </c>
      <c r="B117" s="910"/>
      <c r="C117" s="910"/>
      <c r="D117" s="910"/>
      <c r="E117" s="910"/>
      <c r="F117" s="910"/>
      <c r="G117" s="910"/>
      <c r="H117" s="910"/>
      <c r="I117" s="910"/>
      <c r="J117" s="910"/>
      <c r="K117" s="910"/>
      <c r="L117" s="910"/>
      <c r="M117" s="910"/>
      <c r="N117" s="910"/>
      <c r="O117" s="910"/>
      <c r="P117" s="910"/>
      <c r="Q117" s="910"/>
      <c r="R117" s="910"/>
      <c r="S117" s="910"/>
      <c r="T117" s="910"/>
      <c r="U117" s="910"/>
      <c r="V117" s="910"/>
      <c r="W117" s="910"/>
      <c r="X117" s="910"/>
      <c r="Y117" s="1000" t="s">
        <v>431</v>
      </c>
      <c r="Z117" s="911"/>
      <c r="AA117" s="1001">
        <v>6617957</v>
      </c>
      <c r="AB117" s="1002"/>
      <c r="AC117" s="1002"/>
      <c r="AD117" s="1002"/>
      <c r="AE117" s="1003"/>
      <c r="AF117" s="1004">
        <v>6469980</v>
      </c>
      <c r="AG117" s="1002"/>
      <c r="AH117" s="1002"/>
      <c r="AI117" s="1002"/>
      <c r="AJ117" s="1003"/>
      <c r="AK117" s="1004">
        <v>6474812</v>
      </c>
      <c r="AL117" s="1002"/>
      <c r="AM117" s="1002"/>
      <c r="AN117" s="1002"/>
      <c r="AO117" s="1003"/>
      <c r="AP117" s="1005"/>
      <c r="AQ117" s="1006"/>
      <c r="AR117" s="1006"/>
      <c r="AS117" s="1006"/>
      <c r="AT117" s="1007"/>
      <c r="AU117" s="925"/>
      <c r="AV117" s="926"/>
      <c r="AW117" s="926"/>
      <c r="AX117" s="926"/>
      <c r="AY117" s="926"/>
      <c r="AZ117" s="992" t="s">
        <v>432</v>
      </c>
      <c r="BA117" s="993"/>
      <c r="BB117" s="993"/>
      <c r="BC117" s="993"/>
      <c r="BD117" s="993"/>
      <c r="BE117" s="993"/>
      <c r="BF117" s="993"/>
      <c r="BG117" s="993"/>
      <c r="BH117" s="993"/>
      <c r="BI117" s="993"/>
      <c r="BJ117" s="993"/>
      <c r="BK117" s="993"/>
      <c r="BL117" s="993"/>
      <c r="BM117" s="993"/>
      <c r="BN117" s="993"/>
      <c r="BO117" s="993"/>
      <c r="BP117" s="994"/>
      <c r="BQ117" s="944" t="s">
        <v>112</v>
      </c>
      <c r="BR117" s="945"/>
      <c r="BS117" s="945"/>
      <c r="BT117" s="945"/>
      <c r="BU117" s="945"/>
      <c r="BV117" s="945" t="s">
        <v>112</v>
      </c>
      <c r="BW117" s="945"/>
      <c r="BX117" s="945"/>
      <c r="BY117" s="945"/>
      <c r="BZ117" s="945"/>
      <c r="CA117" s="945" t="s">
        <v>112</v>
      </c>
      <c r="CB117" s="945"/>
      <c r="CC117" s="945"/>
      <c r="CD117" s="945"/>
      <c r="CE117" s="945"/>
      <c r="CF117" s="939" t="s">
        <v>112</v>
      </c>
      <c r="CG117" s="940"/>
      <c r="CH117" s="940"/>
      <c r="CI117" s="940"/>
      <c r="CJ117" s="940"/>
      <c r="CK117" s="970"/>
      <c r="CL117" s="971"/>
      <c r="CM117" s="941" t="s">
        <v>433</v>
      </c>
      <c r="CN117" s="942"/>
      <c r="CO117" s="942"/>
      <c r="CP117" s="942"/>
      <c r="CQ117" s="942"/>
      <c r="CR117" s="942"/>
      <c r="CS117" s="942"/>
      <c r="CT117" s="942"/>
      <c r="CU117" s="942"/>
      <c r="CV117" s="942"/>
      <c r="CW117" s="942"/>
      <c r="CX117" s="942"/>
      <c r="CY117" s="942"/>
      <c r="CZ117" s="942"/>
      <c r="DA117" s="942"/>
      <c r="DB117" s="942"/>
      <c r="DC117" s="942"/>
      <c r="DD117" s="942"/>
      <c r="DE117" s="942"/>
      <c r="DF117" s="943"/>
      <c r="DG117" s="983" t="s">
        <v>112</v>
      </c>
      <c r="DH117" s="984"/>
      <c r="DI117" s="984"/>
      <c r="DJ117" s="984"/>
      <c r="DK117" s="985"/>
      <c r="DL117" s="986" t="s">
        <v>112</v>
      </c>
      <c r="DM117" s="984"/>
      <c r="DN117" s="984"/>
      <c r="DO117" s="984"/>
      <c r="DP117" s="985"/>
      <c r="DQ117" s="986" t="s">
        <v>112</v>
      </c>
      <c r="DR117" s="984"/>
      <c r="DS117" s="984"/>
      <c r="DT117" s="984"/>
      <c r="DU117" s="985"/>
      <c r="DV117" s="987" t="s">
        <v>112</v>
      </c>
      <c r="DW117" s="988"/>
      <c r="DX117" s="988"/>
      <c r="DY117" s="988"/>
      <c r="DZ117" s="989"/>
    </row>
    <row r="118" spans="1:130" s="199" customFormat="1" ht="26.25" customHeight="1" x14ac:dyDescent="0.15">
      <c r="A118" s="929" t="s">
        <v>407</v>
      </c>
      <c r="B118" s="910"/>
      <c r="C118" s="910"/>
      <c r="D118" s="910"/>
      <c r="E118" s="910"/>
      <c r="F118" s="910"/>
      <c r="G118" s="910"/>
      <c r="H118" s="910"/>
      <c r="I118" s="910"/>
      <c r="J118" s="910"/>
      <c r="K118" s="910"/>
      <c r="L118" s="910"/>
      <c r="M118" s="910"/>
      <c r="N118" s="910"/>
      <c r="O118" s="910"/>
      <c r="P118" s="910"/>
      <c r="Q118" s="910"/>
      <c r="R118" s="910"/>
      <c r="S118" s="910"/>
      <c r="T118" s="910"/>
      <c r="U118" s="910"/>
      <c r="V118" s="910"/>
      <c r="W118" s="910"/>
      <c r="X118" s="910"/>
      <c r="Y118" s="910"/>
      <c r="Z118" s="911"/>
      <c r="AA118" s="909" t="s">
        <v>405</v>
      </c>
      <c r="AB118" s="910"/>
      <c r="AC118" s="910"/>
      <c r="AD118" s="910"/>
      <c r="AE118" s="911"/>
      <c r="AF118" s="909" t="s">
        <v>288</v>
      </c>
      <c r="AG118" s="910"/>
      <c r="AH118" s="910"/>
      <c r="AI118" s="910"/>
      <c r="AJ118" s="911"/>
      <c r="AK118" s="909" t="s">
        <v>287</v>
      </c>
      <c r="AL118" s="910"/>
      <c r="AM118" s="910"/>
      <c r="AN118" s="910"/>
      <c r="AO118" s="911"/>
      <c r="AP118" s="996" t="s">
        <v>406</v>
      </c>
      <c r="AQ118" s="997"/>
      <c r="AR118" s="997"/>
      <c r="AS118" s="997"/>
      <c r="AT118" s="998"/>
      <c r="AU118" s="925"/>
      <c r="AV118" s="926"/>
      <c r="AW118" s="926"/>
      <c r="AX118" s="926"/>
      <c r="AY118" s="926"/>
      <c r="AZ118" s="999" t="s">
        <v>434</v>
      </c>
      <c r="BA118" s="990"/>
      <c r="BB118" s="990"/>
      <c r="BC118" s="990"/>
      <c r="BD118" s="990"/>
      <c r="BE118" s="990"/>
      <c r="BF118" s="990"/>
      <c r="BG118" s="990"/>
      <c r="BH118" s="990"/>
      <c r="BI118" s="990"/>
      <c r="BJ118" s="990"/>
      <c r="BK118" s="990"/>
      <c r="BL118" s="990"/>
      <c r="BM118" s="990"/>
      <c r="BN118" s="990"/>
      <c r="BO118" s="990"/>
      <c r="BP118" s="991"/>
      <c r="BQ118" s="1022" t="s">
        <v>112</v>
      </c>
      <c r="BR118" s="1023"/>
      <c r="BS118" s="1023"/>
      <c r="BT118" s="1023"/>
      <c r="BU118" s="1023"/>
      <c r="BV118" s="1023" t="s">
        <v>112</v>
      </c>
      <c r="BW118" s="1023"/>
      <c r="BX118" s="1023"/>
      <c r="BY118" s="1023"/>
      <c r="BZ118" s="1023"/>
      <c r="CA118" s="1023" t="s">
        <v>112</v>
      </c>
      <c r="CB118" s="1023"/>
      <c r="CC118" s="1023"/>
      <c r="CD118" s="1023"/>
      <c r="CE118" s="1023"/>
      <c r="CF118" s="939" t="s">
        <v>112</v>
      </c>
      <c r="CG118" s="940"/>
      <c r="CH118" s="940"/>
      <c r="CI118" s="940"/>
      <c r="CJ118" s="940"/>
      <c r="CK118" s="970"/>
      <c r="CL118" s="971"/>
      <c r="CM118" s="941" t="s">
        <v>435</v>
      </c>
      <c r="CN118" s="942"/>
      <c r="CO118" s="942"/>
      <c r="CP118" s="942"/>
      <c r="CQ118" s="942"/>
      <c r="CR118" s="942"/>
      <c r="CS118" s="942"/>
      <c r="CT118" s="942"/>
      <c r="CU118" s="942"/>
      <c r="CV118" s="942"/>
      <c r="CW118" s="942"/>
      <c r="CX118" s="942"/>
      <c r="CY118" s="942"/>
      <c r="CZ118" s="942"/>
      <c r="DA118" s="942"/>
      <c r="DB118" s="942"/>
      <c r="DC118" s="942"/>
      <c r="DD118" s="942"/>
      <c r="DE118" s="942"/>
      <c r="DF118" s="943"/>
      <c r="DG118" s="983" t="s">
        <v>112</v>
      </c>
      <c r="DH118" s="984"/>
      <c r="DI118" s="984"/>
      <c r="DJ118" s="984"/>
      <c r="DK118" s="985"/>
      <c r="DL118" s="986" t="s">
        <v>112</v>
      </c>
      <c r="DM118" s="984"/>
      <c r="DN118" s="984"/>
      <c r="DO118" s="984"/>
      <c r="DP118" s="985"/>
      <c r="DQ118" s="986" t="s">
        <v>112</v>
      </c>
      <c r="DR118" s="984"/>
      <c r="DS118" s="984"/>
      <c r="DT118" s="984"/>
      <c r="DU118" s="985"/>
      <c r="DV118" s="987" t="s">
        <v>112</v>
      </c>
      <c r="DW118" s="988"/>
      <c r="DX118" s="988"/>
      <c r="DY118" s="988"/>
      <c r="DZ118" s="989"/>
    </row>
    <row r="119" spans="1:130" s="199" customFormat="1" ht="26.25" customHeight="1" x14ac:dyDescent="0.15">
      <c r="A119" s="1083" t="s">
        <v>410</v>
      </c>
      <c r="B119" s="969"/>
      <c r="C119" s="948" t="s">
        <v>411</v>
      </c>
      <c r="D119" s="949"/>
      <c r="E119" s="949"/>
      <c r="F119" s="949"/>
      <c r="G119" s="949"/>
      <c r="H119" s="949"/>
      <c r="I119" s="949"/>
      <c r="J119" s="949"/>
      <c r="K119" s="949"/>
      <c r="L119" s="949"/>
      <c r="M119" s="949"/>
      <c r="N119" s="949"/>
      <c r="O119" s="949"/>
      <c r="P119" s="949"/>
      <c r="Q119" s="949"/>
      <c r="R119" s="949"/>
      <c r="S119" s="949"/>
      <c r="T119" s="949"/>
      <c r="U119" s="949"/>
      <c r="V119" s="949"/>
      <c r="W119" s="949"/>
      <c r="X119" s="949"/>
      <c r="Y119" s="949"/>
      <c r="Z119" s="950"/>
      <c r="AA119" s="916" t="s">
        <v>112</v>
      </c>
      <c r="AB119" s="917"/>
      <c r="AC119" s="917"/>
      <c r="AD119" s="917"/>
      <c r="AE119" s="918"/>
      <c r="AF119" s="919" t="s">
        <v>112</v>
      </c>
      <c r="AG119" s="917"/>
      <c r="AH119" s="917"/>
      <c r="AI119" s="917"/>
      <c r="AJ119" s="918"/>
      <c r="AK119" s="919" t="s">
        <v>112</v>
      </c>
      <c r="AL119" s="917"/>
      <c r="AM119" s="917"/>
      <c r="AN119" s="917"/>
      <c r="AO119" s="918"/>
      <c r="AP119" s="920" t="s">
        <v>112</v>
      </c>
      <c r="AQ119" s="921"/>
      <c r="AR119" s="921"/>
      <c r="AS119" s="921"/>
      <c r="AT119" s="922"/>
      <c r="AU119" s="927"/>
      <c r="AV119" s="928"/>
      <c r="AW119" s="928"/>
      <c r="AX119" s="928"/>
      <c r="AY119" s="928"/>
      <c r="AZ119" s="230" t="s">
        <v>171</v>
      </c>
      <c r="BA119" s="230"/>
      <c r="BB119" s="230"/>
      <c r="BC119" s="230"/>
      <c r="BD119" s="230"/>
      <c r="BE119" s="230"/>
      <c r="BF119" s="230"/>
      <c r="BG119" s="230"/>
      <c r="BH119" s="230"/>
      <c r="BI119" s="230"/>
      <c r="BJ119" s="230"/>
      <c r="BK119" s="230"/>
      <c r="BL119" s="230"/>
      <c r="BM119" s="230"/>
      <c r="BN119" s="230"/>
      <c r="BO119" s="1000" t="s">
        <v>436</v>
      </c>
      <c r="BP119" s="1031"/>
      <c r="BQ119" s="1022">
        <v>75740816</v>
      </c>
      <c r="BR119" s="1023"/>
      <c r="BS119" s="1023"/>
      <c r="BT119" s="1023"/>
      <c r="BU119" s="1023"/>
      <c r="BV119" s="1023">
        <v>72991574</v>
      </c>
      <c r="BW119" s="1023"/>
      <c r="BX119" s="1023"/>
      <c r="BY119" s="1023"/>
      <c r="BZ119" s="1023"/>
      <c r="CA119" s="1023">
        <v>70223692</v>
      </c>
      <c r="CB119" s="1023"/>
      <c r="CC119" s="1023"/>
      <c r="CD119" s="1023"/>
      <c r="CE119" s="1023"/>
      <c r="CF119" s="1024"/>
      <c r="CG119" s="1025"/>
      <c r="CH119" s="1025"/>
      <c r="CI119" s="1025"/>
      <c r="CJ119" s="1026"/>
      <c r="CK119" s="972"/>
      <c r="CL119" s="973"/>
      <c r="CM119" s="1027" t="s">
        <v>437</v>
      </c>
      <c r="CN119" s="1028"/>
      <c r="CO119" s="1028"/>
      <c r="CP119" s="1028"/>
      <c r="CQ119" s="1028"/>
      <c r="CR119" s="1028"/>
      <c r="CS119" s="1028"/>
      <c r="CT119" s="1028"/>
      <c r="CU119" s="1028"/>
      <c r="CV119" s="1028"/>
      <c r="CW119" s="1028"/>
      <c r="CX119" s="1028"/>
      <c r="CY119" s="1028"/>
      <c r="CZ119" s="1028"/>
      <c r="DA119" s="1028"/>
      <c r="DB119" s="1028"/>
      <c r="DC119" s="1028"/>
      <c r="DD119" s="1028"/>
      <c r="DE119" s="1028"/>
      <c r="DF119" s="1029"/>
      <c r="DG119" s="1030">
        <v>50601</v>
      </c>
      <c r="DH119" s="1009"/>
      <c r="DI119" s="1009"/>
      <c r="DJ119" s="1009"/>
      <c r="DK119" s="1010"/>
      <c r="DL119" s="1008">
        <v>44958</v>
      </c>
      <c r="DM119" s="1009"/>
      <c r="DN119" s="1009"/>
      <c r="DO119" s="1009"/>
      <c r="DP119" s="1010"/>
      <c r="DQ119" s="1008">
        <v>39316</v>
      </c>
      <c r="DR119" s="1009"/>
      <c r="DS119" s="1009"/>
      <c r="DT119" s="1009"/>
      <c r="DU119" s="1010"/>
      <c r="DV119" s="1011">
        <v>0.2</v>
      </c>
      <c r="DW119" s="1012"/>
      <c r="DX119" s="1012"/>
      <c r="DY119" s="1012"/>
      <c r="DZ119" s="1013"/>
    </row>
    <row r="120" spans="1:130" s="199" customFormat="1" ht="26.25" customHeight="1" x14ac:dyDescent="0.15">
      <c r="A120" s="1084"/>
      <c r="B120" s="971"/>
      <c r="C120" s="941" t="s">
        <v>414</v>
      </c>
      <c r="D120" s="942"/>
      <c r="E120" s="942"/>
      <c r="F120" s="942"/>
      <c r="G120" s="942"/>
      <c r="H120" s="942"/>
      <c r="I120" s="942"/>
      <c r="J120" s="942"/>
      <c r="K120" s="942"/>
      <c r="L120" s="942"/>
      <c r="M120" s="942"/>
      <c r="N120" s="942"/>
      <c r="O120" s="942"/>
      <c r="P120" s="942"/>
      <c r="Q120" s="942"/>
      <c r="R120" s="942"/>
      <c r="S120" s="942"/>
      <c r="T120" s="942"/>
      <c r="U120" s="942"/>
      <c r="V120" s="942"/>
      <c r="W120" s="942"/>
      <c r="X120" s="942"/>
      <c r="Y120" s="942"/>
      <c r="Z120" s="943"/>
      <c r="AA120" s="983" t="s">
        <v>112</v>
      </c>
      <c r="AB120" s="984"/>
      <c r="AC120" s="984"/>
      <c r="AD120" s="984"/>
      <c r="AE120" s="985"/>
      <c r="AF120" s="986" t="s">
        <v>112</v>
      </c>
      <c r="AG120" s="984"/>
      <c r="AH120" s="984"/>
      <c r="AI120" s="984"/>
      <c r="AJ120" s="985"/>
      <c r="AK120" s="986" t="s">
        <v>112</v>
      </c>
      <c r="AL120" s="984"/>
      <c r="AM120" s="984"/>
      <c r="AN120" s="984"/>
      <c r="AO120" s="985"/>
      <c r="AP120" s="987" t="s">
        <v>112</v>
      </c>
      <c r="AQ120" s="988"/>
      <c r="AR120" s="988"/>
      <c r="AS120" s="988"/>
      <c r="AT120" s="989"/>
      <c r="AU120" s="1014" t="s">
        <v>438</v>
      </c>
      <c r="AV120" s="1015"/>
      <c r="AW120" s="1015"/>
      <c r="AX120" s="1015"/>
      <c r="AY120" s="1016"/>
      <c r="AZ120" s="965" t="s">
        <v>439</v>
      </c>
      <c r="BA120" s="914"/>
      <c r="BB120" s="914"/>
      <c r="BC120" s="914"/>
      <c r="BD120" s="914"/>
      <c r="BE120" s="914"/>
      <c r="BF120" s="914"/>
      <c r="BG120" s="914"/>
      <c r="BH120" s="914"/>
      <c r="BI120" s="914"/>
      <c r="BJ120" s="914"/>
      <c r="BK120" s="914"/>
      <c r="BL120" s="914"/>
      <c r="BM120" s="914"/>
      <c r="BN120" s="914"/>
      <c r="BO120" s="914"/>
      <c r="BP120" s="915"/>
      <c r="BQ120" s="951">
        <v>10527504</v>
      </c>
      <c r="BR120" s="952"/>
      <c r="BS120" s="952"/>
      <c r="BT120" s="952"/>
      <c r="BU120" s="952"/>
      <c r="BV120" s="952">
        <v>13510027</v>
      </c>
      <c r="BW120" s="952"/>
      <c r="BX120" s="952"/>
      <c r="BY120" s="952"/>
      <c r="BZ120" s="952"/>
      <c r="CA120" s="952">
        <v>17090357</v>
      </c>
      <c r="CB120" s="952"/>
      <c r="CC120" s="952"/>
      <c r="CD120" s="952"/>
      <c r="CE120" s="952"/>
      <c r="CF120" s="966">
        <v>104.2</v>
      </c>
      <c r="CG120" s="967"/>
      <c r="CH120" s="967"/>
      <c r="CI120" s="967"/>
      <c r="CJ120" s="967"/>
      <c r="CK120" s="1032" t="s">
        <v>440</v>
      </c>
      <c r="CL120" s="1033"/>
      <c r="CM120" s="1033"/>
      <c r="CN120" s="1033"/>
      <c r="CO120" s="1034"/>
      <c r="CP120" s="1040" t="s">
        <v>387</v>
      </c>
      <c r="CQ120" s="1041"/>
      <c r="CR120" s="1041"/>
      <c r="CS120" s="1041"/>
      <c r="CT120" s="1041"/>
      <c r="CU120" s="1041"/>
      <c r="CV120" s="1041"/>
      <c r="CW120" s="1041"/>
      <c r="CX120" s="1041"/>
      <c r="CY120" s="1041"/>
      <c r="CZ120" s="1041"/>
      <c r="DA120" s="1041"/>
      <c r="DB120" s="1041"/>
      <c r="DC120" s="1041"/>
      <c r="DD120" s="1041"/>
      <c r="DE120" s="1041"/>
      <c r="DF120" s="1042"/>
      <c r="DG120" s="951">
        <v>26154917</v>
      </c>
      <c r="DH120" s="952"/>
      <c r="DI120" s="952"/>
      <c r="DJ120" s="952"/>
      <c r="DK120" s="952"/>
      <c r="DL120" s="952">
        <v>23597128</v>
      </c>
      <c r="DM120" s="952"/>
      <c r="DN120" s="952"/>
      <c r="DO120" s="952"/>
      <c r="DP120" s="952"/>
      <c r="DQ120" s="952">
        <v>22002247</v>
      </c>
      <c r="DR120" s="952"/>
      <c r="DS120" s="952"/>
      <c r="DT120" s="952"/>
      <c r="DU120" s="952"/>
      <c r="DV120" s="953">
        <v>134.19999999999999</v>
      </c>
      <c r="DW120" s="953"/>
      <c r="DX120" s="953"/>
      <c r="DY120" s="953"/>
      <c r="DZ120" s="954"/>
    </row>
    <row r="121" spans="1:130" s="199" customFormat="1" ht="26.25" customHeight="1" x14ac:dyDescent="0.15">
      <c r="A121" s="1084"/>
      <c r="B121" s="971"/>
      <c r="C121" s="992" t="s">
        <v>441</v>
      </c>
      <c r="D121" s="993"/>
      <c r="E121" s="993"/>
      <c r="F121" s="993"/>
      <c r="G121" s="993"/>
      <c r="H121" s="993"/>
      <c r="I121" s="993"/>
      <c r="J121" s="993"/>
      <c r="K121" s="993"/>
      <c r="L121" s="993"/>
      <c r="M121" s="993"/>
      <c r="N121" s="993"/>
      <c r="O121" s="993"/>
      <c r="P121" s="993"/>
      <c r="Q121" s="993"/>
      <c r="R121" s="993"/>
      <c r="S121" s="993"/>
      <c r="T121" s="993"/>
      <c r="U121" s="993"/>
      <c r="V121" s="993"/>
      <c r="W121" s="993"/>
      <c r="X121" s="993"/>
      <c r="Y121" s="993"/>
      <c r="Z121" s="994"/>
      <c r="AA121" s="983" t="s">
        <v>112</v>
      </c>
      <c r="AB121" s="984"/>
      <c r="AC121" s="984"/>
      <c r="AD121" s="984"/>
      <c r="AE121" s="985"/>
      <c r="AF121" s="986" t="s">
        <v>112</v>
      </c>
      <c r="AG121" s="984"/>
      <c r="AH121" s="984"/>
      <c r="AI121" s="984"/>
      <c r="AJ121" s="985"/>
      <c r="AK121" s="986" t="s">
        <v>112</v>
      </c>
      <c r="AL121" s="984"/>
      <c r="AM121" s="984"/>
      <c r="AN121" s="984"/>
      <c r="AO121" s="985"/>
      <c r="AP121" s="987" t="s">
        <v>112</v>
      </c>
      <c r="AQ121" s="988"/>
      <c r="AR121" s="988"/>
      <c r="AS121" s="988"/>
      <c r="AT121" s="989"/>
      <c r="AU121" s="1017"/>
      <c r="AV121" s="1018"/>
      <c r="AW121" s="1018"/>
      <c r="AX121" s="1018"/>
      <c r="AY121" s="1019"/>
      <c r="AZ121" s="974" t="s">
        <v>442</v>
      </c>
      <c r="BA121" s="975"/>
      <c r="BB121" s="975"/>
      <c r="BC121" s="975"/>
      <c r="BD121" s="975"/>
      <c r="BE121" s="975"/>
      <c r="BF121" s="975"/>
      <c r="BG121" s="975"/>
      <c r="BH121" s="975"/>
      <c r="BI121" s="975"/>
      <c r="BJ121" s="975"/>
      <c r="BK121" s="975"/>
      <c r="BL121" s="975"/>
      <c r="BM121" s="975"/>
      <c r="BN121" s="975"/>
      <c r="BO121" s="975"/>
      <c r="BP121" s="976"/>
      <c r="BQ121" s="944">
        <v>3647140</v>
      </c>
      <c r="BR121" s="945"/>
      <c r="BS121" s="945"/>
      <c r="BT121" s="945"/>
      <c r="BU121" s="945"/>
      <c r="BV121" s="945">
        <v>3244278</v>
      </c>
      <c r="BW121" s="945"/>
      <c r="BX121" s="945"/>
      <c r="BY121" s="945"/>
      <c r="BZ121" s="945"/>
      <c r="CA121" s="945">
        <v>3041794</v>
      </c>
      <c r="CB121" s="945"/>
      <c r="CC121" s="945"/>
      <c r="CD121" s="945"/>
      <c r="CE121" s="945"/>
      <c r="CF121" s="939">
        <v>18.5</v>
      </c>
      <c r="CG121" s="940"/>
      <c r="CH121" s="940"/>
      <c r="CI121" s="940"/>
      <c r="CJ121" s="940"/>
      <c r="CK121" s="1035"/>
      <c r="CL121" s="1036"/>
      <c r="CM121" s="1036"/>
      <c r="CN121" s="1036"/>
      <c r="CO121" s="1037"/>
      <c r="CP121" s="1045" t="s">
        <v>389</v>
      </c>
      <c r="CQ121" s="1046"/>
      <c r="CR121" s="1046"/>
      <c r="CS121" s="1046"/>
      <c r="CT121" s="1046"/>
      <c r="CU121" s="1046"/>
      <c r="CV121" s="1046"/>
      <c r="CW121" s="1046"/>
      <c r="CX121" s="1046"/>
      <c r="CY121" s="1046"/>
      <c r="CZ121" s="1046"/>
      <c r="DA121" s="1046"/>
      <c r="DB121" s="1046"/>
      <c r="DC121" s="1046"/>
      <c r="DD121" s="1046"/>
      <c r="DE121" s="1046"/>
      <c r="DF121" s="1047"/>
      <c r="DG121" s="944">
        <v>809540</v>
      </c>
      <c r="DH121" s="945"/>
      <c r="DI121" s="945"/>
      <c r="DJ121" s="945"/>
      <c r="DK121" s="945"/>
      <c r="DL121" s="945">
        <v>791399</v>
      </c>
      <c r="DM121" s="945"/>
      <c r="DN121" s="945"/>
      <c r="DO121" s="945"/>
      <c r="DP121" s="945"/>
      <c r="DQ121" s="945">
        <v>886122</v>
      </c>
      <c r="DR121" s="945"/>
      <c r="DS121" s="945"/>
      <c r="DT121" s="945"/>
      <c r="DU121" s="945"/>
      <c r="DV121" s="946">
        <v>5.4</v>
      </c>
      <c r="DW121" s="946"/>
      <c r="DX121" s="946"/>
      <c r="DY121" s="946"/>
      <c r="DZ121" s="947"/>
    </row>
    <row r="122" spans="1:130" s="199" customFormat="1" ht="26.25" customHeight="1" x14ac:dyDescent="0.15">
      <c r="A122" s="1084"/>
      <c r="B122" s="971"/>
      <c r="C122" s="941" t="s">
        <v>424</v>
      </c>
      <c r="D122" s="942"/>
      <c r="E122" s="942"/>
      <c r="F122" s="942"/>
      <c r="G122" s="942"/>
      <c r="H122" s="942"/>
      <c r="I122" s="942"/>
      <c r="J122" s="942"/>
      <c r="K122" s="942"/>
      <c r="L122" s="942"/>
      <c r="M122" s="942"/>
      <c r="N122" s="942"/>
      <c r="O122" s="942"/>
      <c r="P122" s="942"/>
      <c r="Q122" s="942"/>
      <c r="R122" s="942"/>
      <c r="S122" s="942"/>
      <c r="T122" s="942"/>
      <c r="U122" s="942"/>
      <c r="V122" s="942"/>
      <c r="W122" s="942"/>
      <c r="X122" s="942"/>
      <c r="Y122" s="942"/>
      <c r="Z122" s="943"/>
      <c r="AA122" s="983" t="s">
        <v>112</v>
      </c>
      <c r="AB122" s="984"/>
      <c r="AC122" s="984"/>
      <c r="AD122" s="984"/>
      <c r="AE122" s="985"/>
      <c r="AF122" s="986" t="s">
        <v>112</v>
      </c>
      <c r="AG122" s="984"/>
      <c r="AH122" s="984"/>
      <c r="AI122" s="984"/>
      <c r="AJ122" s="985"/>
      <c r="AK122" s="986" t="s">
        <v>112</v>
      </c>
      <c r="AL122" s="984"/>
      <c r="AM122" s="984"/>
      <c r="AN122" s="984"/>
      <c r="AO122" s="985"/>
      <c r="AP122" s="987" t="s">
        <v>112</v>
      </c>
      <c r="AQ122" s="988"/>
      <c r="AR122" s="988"/>
      <c r="AS122" s="988"/>
      <c r="AT122" s="989"/>
      <c r="AU122" s="1017"/>
      <c r="AV122" s="1018"/>
      <c r="AW122" s="1018"/>
      <c r="AX122" s="1018"/>
      <c r="AY122" s="1019"/>
      <c r="AZ122" s="999" t="s">
        <v>443</v>
      </c>
      <c r="BA122" s="990"/>
      <c r="BB122" s="990"/>
      <c r="BC122" s="990"/>
      <c r="BD122" s="990"/>
      <c r="BE122" s="990"/>
      <c r="BF122" s="990"/>
      <c r="BG122" s="990"/>
      <c r="BH122" s="990"/>
      <c r="BI122" s="990"/>
      <c r="BJ122" s="990"/>
      <c r="BK122" s="990"/>
      <c r="BL122" s="990"/>
      <c r="BM122" s="990"/>
      <c r="BN122" s="990"/>
      <c r="BO122" s="990"/>
      <c r="BP122" s="991"/>
      <c r="BQ122" s="1022">
        <v>51783835</v>
      </c>
      <c r="BR122" s="1023"/>
      <c r="BS122" s="1023"/>
      <c r="BT122" s="1023"/>
      <c r="BU122" s="1023"/>
      <c r="BV122" s="1023">
        <v>51331407</v>
      </c>
      <c r="BW122" s="1023"/>
      <c r="BX122" s="1023"/>
      <c r="BY122" s="1023"/>
      <c r="BZ122" s="1023"/>
      <c r="CA122" s="1023">
        <v>50874271</v>
      </c>
      <c r="CB122" s="1023"/>
      <c r="CC122" s="1023"/>
      <c r="CD122" s="1023"/>
      <c r="CE122" s="1023"/>
      <c r="CF122" s="1043">
        <v>310.2</v>
      </c>
      <c r="CG122" s="1044"/>
      <c r="CH122" s="1044"/>
      <c r="CI122" s="1044"/>
      <c r="CJ122" s="1044"/>
      <c r="CK122" s="1035"/>
      <c r="CL122" s="1036"/>
      <c r="CM122" s="1036"/>
      <c r="CN122" s="1036"/>
      <c r="CO122" s="1037"/>
      <c r="CP122" s="1045" t="s">
        <v>385</v>
      </c>
      <c r="CQ122" s="1046"/>
      <c r="CR122" s="1046"/>
      <c r="CS122" s="1046"/>
      <c r="CT122" s="1046"/>
      <c r="CU122" s="1046"/>
      <c r="CV122" s="1046"/>
      <c r="CW122" s="1046"/>
      <c r="CX122" s="1046"/>
      <c r="CY122" s="1046"/>
      <c r="CZ122" s="1046"/>
      <c r="DA122" s="1046"/>
      <c r="DB122" s="1046"/>
      <c r="DC122" s="1046"/>
      <c r="DD122" s="1046"/>
      <c r="DE122" s="1046"/>
      <c r="DF122" s="1047"/>
      <c r="DG122" s="944">
        <v>140062</v>
      </c>
      <c r="DH122" s="945"/>
      <c r="DI122" s="945"/>
      <c r="DJ122" s="945"/>
      <c r="DK122" s="945"/>
      <c r="DL122" s="945">
        <v>121947</v>
      </c>
      <c r="DM122" s="945"/>
      <c r="DN122" s="945"/>
      <c r="DO122" s="945"/>
      <c r="DP122" s="945"/>
      <c r="DQ122" s="945">
        <v>99558</v>
      </c>
      <c r="DR122" s="945"/>
      <c r="DS122" s="945"/>
      <c r="DT122" s="945"/>
      <c r="DU122" s="945"/>
      <c r="DV122" s="946">
        <v>0.6</v>
      </c>
      <c r="DW122" s="946"/>
      <c r="DX122" s="946"/>
      <c r="DY122" s="946"/>
      <c r="DZ122" s="947"/>
    </row>
    <row r="123" spans="1:130" s="199" customFormat="1" ht="26.25" customHeight="1" x14ac:dyDescent="0.15">
      <c r="A123" s="1084"/>
      <c r="B123" s="971"/>
      <c r="C123" s="941" t="s">
        <v>430</v>
      </c>
      <c r="D123" s="942"/>
      <c r="E123" s="942"/>
      <c r="F123" s="942"/>
      <c r="G123" s="942"/>
      <c r="H123" s="942"/>
      <c r="I123" s="942"/>
      <c r="J123" s="942"/>
      <c r="K123" s="942"/>
      <c r="L123" s="942"/>
      <c r="M123" s="942"/>
      <c r="N123" s="942"/>
      <c r="O123" s="942"/>
      <c r="P123" s="942"/>
      <c r="Q123" s="942"/>
      <c r="R123" s="942"/>
      <c r="S123" s="942"/>
      <c r="T123" s="942"/>
      <c r="U123" s="942"/>
      <c r="V123" s="942"/>
      <c r="W123" s="942"/>
      <c r="X123" s="942"/>
      <c r="Y123" s="942"/>
      <c r="Z123" s="943"/>
      <c r="AA123" s="983">
        <v>49923</v>
      </c>
      <c r="AB123" s="984"/>
      <c r="AC123" s="984"/>
      <c r="AD123" s="984"/>
      <c r="AE123" s="985"/>
      <c r="AF123" s="986">
        <v>37480</v>
      </c>
      <c r="AG123" s="984"/>
      <c r="AH123" s="984"/>
      <c r="AI123" s="984"/>
      <c r="AJ123" s="985"/>
      <c r="AK123" s="986">
        <v>28065</v>
      </c>
      <c r="AL123" s="984"/>
      <c r="AM123" s="984"/>
      <c r="AN123" s="984"/>
      <c r="AO123" s="985"/>
      <c r="AP123" s="987">
        <v>0.2</v>
      </c>
      <c r="AQ123" s="988"/>
      <c r="AR123" s="988"/>
      <c r="AS123" s="988"/>
      <c r="AT123" s="989"/>
      <c r="AU123" s="1020"/>
      <c r="AV123" s="1021"/>
      <c r="AW123" s="1021"/>
      <c r="AX123" s="1021"/>
      <c r="AY123" s="1021"/>
      <c r="AZ123" s="230" t="s">
        <v>171</v>
      </c>
      <c r="BA123" s="230"/>
      <c r="BB123" s="230"/>
      <c r="BC123" s="230"/>
      <c r="BD123" s="230"/>
      <c r="BE123" s="230"/>
      <c r="BF123" s="230"/>
      <c r="BG123" s="230"/>
      <c r="BH123" s="230"/>
      <c r="BI123" s="230"/>
      <c r="BJ123" s="230"/>
      <c r="BK123" s="230"/>
      <c r="BL123" s="230"/>
      <c r="BM123" s="230"/>
      <c r="BN123" s="230"/>
      <c r="BO123" s="1000" t="s">
        <v>444</v>
      </c>
      <c r="BP123" s="1031"/>
      <c r="BQ123" s="1090">
        <v>65958479</v>
      </c>
      <c r="BR123" s="1091"/>
      <c r="BS123" s="1091"/>
      <c r="BT123" s="1091"/>
      <c r="BU123" s="1091"/>
      <c r="BV123" s="1091">
        <v>68085712</v>
      </c>
      <c r="BW123" s="1091"/>
      <c r="BX123" s="1091"/>
      <c r="BY123" s="1091"/>
      <c r="BZ123" s="1091"/>
      <c r="CA123" s="1091">
        <v>71006422</v>
      </c>
      <c r="CB123" s="1091"/>
      <c r="CC123" s="1091"/>
      <c r="CD123" s="1091"/>
      <c r="CE123" s="1091"/>
      <c r="CF123" s="1024"/>
      <c r="CG123" s="1025"/>
      <c r="CH123" s="1025"/>
      <c r="CI123" s="1025"/>
      <c r="CJ123" s="1026"/>
      <c r="CK123" s="1035"/>
      <c r="CL123" s="1036"/>
      <c r="CM123" s="1036"/>
      <c r="CN123" s="1036"/>
      <c r="CO123" s="1037"/>
      <c r="CP123" s="1045" t="s">
        <v>381</v>
      </c>
      <c r="CQ123" s="1046"/>
      <c r="CR123" s="1046"/>
      <c r="CS123" s="1046"/>
      <c r="CT123" s="1046"/>
      <c r="CU123" s="1046"/>
      <c r="CV123" s="1046"/>
      <c r="CW123" s="1046"/>
      <c r="CX123" s="1046"/>
      <c r="CY123" s="1046"/>
      <c r="CZ123" s="1046"/>
      <c r="DA123" s="1046"/>
      <c r="DB123" s="1046"/>
      <c r="DC123" s="1046"/>
      <c r="DD123" s="1046"/>
      <c r="DE123" s="1046"/>
      <c r="DF123" s="1047"/>
      <c r="DG123" s="983">
        <v>54190</v>
      </c>
      <c r="DH123" s="984"/>
      <c r="DI123" s="984"/>
      <c r="DJ123" s="984"/>
      <c r="DK123" s="985"/>
      <c r="DL123" s="986">
        <v>36187</v>
      </c>
      <c r="DM123" s="984"/>
      <c r="DN123" s="984"/>
      <c r="DO123" s="984"/>
      <c r="DP123" s="985"/>
      <c r="DQ123" s="986">
        <v>28784</v>
      </c>
      <c r="DR123" s="984"/>
      <c r="DS123" s="984"/>
      <c r="DT123" s="984"/>
      <c r="DU123" s="985"/>
      <c r="DV123" s="987">
        <v>0.2</v>
      </c>
      <c r="DW123" s="988"/>
      <c r="DX123" s="988"/>
      <c r="DY123" s="988"/>
      <c r="DZ123" s="989"/>
    </row>
    <row r="124" spans="1:130" s="199" customFormat="1" ht="26.25" customHeight="1" thickBot="1" x14ac:dyDescent="0.2">
      <c r="A124" s="1084"/>
      <c r="B124" s="971"/>
      <c r="C124" s="941" t="s">
        <v>433</v>
      </c>
      <c r="D124" s="942"/>
      <c r="E124" s="942"/>
      <c r="F124" s="942"/>
      <c r="G124" s="942"/>
      <c r="H124" s="942"/>
      <c r="I124" s="942"/>
      <c r="J124" s="942"/>
      <c r="K124" s="942"/>
      <c r="L124" s="942"/>
      <c r="M124" s="942"/>
      <c r="N124" s="942"/>
      <c r="O124" s="942"/>
      <c r="P124" s="942"/>
      <c r="Q124" s="942"/>
      <c r="R124" s="942"/>
      <c r="S124" s="942"/>
      <c r="T124" s="942"/>
      <c r="U124" s="942"/>
      <c r="V124" s="942"/>
      <c r="W124" s="942"/>
      <c r="X124" s="942"/>
      <c r="Y124" s="942"/>
      <c r="Z124" s="943"/>
      <c r="AA124" s="983" t="s">
        <v>112</v>
      </c>
      <c r="AB124" s="984"/>
      <c r="AC124" s="984"/>
      <c r="AD124" s="984"/>
      <c r="AE124" s="985"/>
      <c r="AF124" s="986" t="s">
        <v>112</v>
      </c>
      <c r="AG124" s="984"/>
      <c r="AH124" s="984"/>
      <c r="AI124" s="984"/>
      <c r="AJ124" s="985"/>
      <c r="AK124" s="986" t="s">
        <v>112</v>
      </c>
      <c r="AL124" s="984"/>
      <c r="AM124" s="984"/>
      <c r="AN124" s="984"/>
      <c r="AO124" s="985"/>
      <c r="AP124" s="987" t="s">
        <v>112</v>
      </c>
      <c r="AQ124" s="988"/>
      <c r="AR124" s="988"/>
      <c r="AS124" s="988"/>
      <c r="AT124" s="989"/>
      <c r="AU124" s="1086" t="s">
        <v>445</v>
      </c>
      <c r="AV124" s="1087"/>
      <c r="AW124" s="1087"/>
      <c r="AX124" s="1087"/>
      <c r="AY124" s="1087"/>
      <c r="AZ124" s="1087"/>
      <c r="BA124" s="1087"/>
      <c r="BB124" s="1087"/>
      <c r="BC124" s="1087"/>
      <c r="BD124" s="1087"/>
      <c r="BE124" s="1087"/>
      <c r="BF124" s="1087"/>
      <c r="BG124" s="1087"/>
      <c r="BH124" s="1087"/>
      <c r="BI124" s="1087"/>
      <c r="BJ124" s="1087"/>
      <c r="BK124" s="1087"/>
      <c r="BL124" s="1087"/>
      <c r="BM124" s="1087"/>
      <c r="BN124" s="1087"/>
      <c r="BO124" s="1087"/>
      <c r="BP124" s="1088"/>
      <c r="BQ124" s="1089">
        <v>60.2</v>
      </c>
      <c r="BR124" s="1053"/>
      <c r="BS124" s="1053"/>
      <c r="BT124" s="1053"/>
      <c r="BU124" s="1053"/>
      <c r="BV124" s="1053">
        <v>29.7</v>
      </c>
      <c r="BW124" s="1053"/>
      <c r="BX124" s="1053"/>
      <c r="BY124" s="1053"/>
      <c r="BZ124" s="1053"/>
      <c r="CA124" s="1053" t="s">
        <v>112</v>
      </c>
      <c r="CB124" s="1053"/>
      <c r="CC124" s="1053"/>
      <c r="CD124" s="1053"/>
      <c r="CE124" s="1053"/>
      <c r="CF124" s="1054"/>
      <c r="CG124" s="1055"/>
      <c r="CH124" s="1055"/>
      <c r="CI124" s="1055"/>
      <c r="CJ124" s="1056"/>
      <c r="CK124" s="1038"/>
      <c r="CL124" s="1038"/>
      <c r="CM124" s="1038"/>
      <c r="CN124" s="1038"/>
      <c r="CO124" s="1039"/>
      <c r="CP124" s="1045" t="s">
        <v>446</v>
      </c>
      <c r="CQ124" s="1046"/>
      <c r="CR124" s="1046"/>
      <c r="CS124" s="1046"/>
      <c r="CT124" s="1046"/>
      <c r="CU124" s="1046"/>
      <c r="CV124" s="1046"/>
      <c r="CW124" s="1046"/>
      <c r="CX124" s="1046"/>
      <c r="CY124" s="1046"/>
      <c r="CZ124" s="1046"/>
      <c r="DA124" s="1046"/>
      <c r="DB124" s="1046"/>
      <c r="DC124" s="1046"/>
      <c r="DD124" s="1046"/>
      <c r="DE124" s="1046"/>
      <c r="DF124" s="1047"/>
      <c r="DG124" s="1030" t="s">
        <v>112</v>
      </c>
      <c r="DH124" s="1009"/>
      <c r="DI124" s="1009"/>
      <c r="DJ124" s="1009"/>
      <c r="DK124" s="1010"/>
      <c r="DL124" s="1008" t="s">
        <v>112</v>
      </c>
      <c r="DM124" s="1009"/>
      <c r="DN124" s="1009"/>
      <c r="DO124" s="1009"/>
      <c r="DP124" s="1010"/>
      <c r="DQ124" s="1008" t="s">
        <v>112</v>
      </c>
      <c r="DR124" s="1009"/>
      <c r="DS124" s="1009"/>
      <c r="DT124" s="1009"/>
      <c r="DU124" s="1010"/>
      <c r="DV124" s="1011" t="s">
        <v>112</v>
      </c>
      <c r="DW124" s="1012"/>
      <c r="DX124" s="1012"/>
      <c r="DY124" s="1012"/>
      <c r="DZ124" s="1013"/>
    </row>
    <row r="125" spans="1:130" s="199" customFormat="1" ht="26.25" customHeight="1" x14ac:dyDescent="0.15">
      <c r="A125" s="1084"/>
      <c r="B125" s="971"/>
      <c r="C125" s="941" t="s">
        <v>435</v>
      </c>
      <c r="D125" s="942"/>
      <c r="E125" s="942"/>
      <c r="F125" s="942"/>
      <c r="G125" s="942"/>
      <c r="H125" s="942"/>
      <c r="I125" s="942"/>
      <c r="J125" s="942"/>
      <c r="K125" s="942"/>
      <c r="L125" s="942"/>
      <c r="M125" s="942"/>
      <c r="N125" s="942"/>
      <c r="O125" s="942"/>
      <c r="P125" s="942"/>
      <c r="Q125" s="942"/>
      <c r="R125" s="942"/>
      <c r="S125" s="942"/>
      <c r="T125" s="942"/>
      <c r="U125" s="942"/>
      <c r="V125" s="942"/>
      <c r="W125" s="942"/>
      <c r="X125" s="942"/>
      <c r="Y125" s="942"/>
      <c r="Z125" s="943"/>
      <c r="AA125" s="983" t="s">
        <v>112</v>
      </c>
      <c r="AB125" s="984"/>
      <c r="AC125" s="984"/>
      <c r="AD125" s="984"/>
      <c r="AE125" s="985"/>
      <c r="AF125" s="986" t="s">
        <v>112</v>
      </c>
      <c r="AG125" s="984"/>
      <c r="AH125" s="984"/>
      <c r="AI125" s="984"/>
      <c r="AJ125" s="985"/>
      <c r="AK125" s="986" t="s">
        <v>112</v>
      </c>
      <c r="AL125" s="984"/>
      <c r="AM125" s="984"/>
      <c r="AN125" s="984"/>
      <c r="AO125" s="985"/>
      <c r="AP125" s="987" t="s">
        <v>112</v>
      </c>
      <c r="AQ125" s="988"/>
      <c r="AR125" s="988"/>
      <c r="AS125" s="988"/>
      <c r="AT125" s="989"/>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48" t="s">
        <v>447</v>
      </c>
      <c r="CL125" s="1033"/>
      <c r="CM125" s="1033"/>
      <c r="CN125" s="1033"/>
      <c r="CO125" s="1034"/>
      <c r="CP125" s="965" t="s">
        <v>448</v>
      </c>
      <c r="CQ125" s="914"/>
      <c r="CR125" s="914"/>
      <c r="CS125" s="914"/>
      <c r="CT125" s="914"/>
      <c r="CU125" s="914"/>
      <c r="CV125" s="914"/>
      <c r="CW125" s="914"/>
      <c r="CX125" s="914"/>
      <c r="CY125" s="914"/>
      <c r="CZ125" s="914"/>
      <c r="DA125" s="914"/>
      <c r="DB125" s="914"/>
      <c r="DC125" s="914"/>
      <c r="DD125" s="914"/>
      <c r="DE125" s="914"/>
      <c r="DF125" s="915"/>
      <c r="DG125" s="951" t="s">
        <v>112</v>
      </c>
      <c r="DH125" s="952"/>
      <c r="DI125" s="952"/>
      <c r="DJ125" s="952"/>
      <c r="DK125" s="952"/>
      <c r="DL125" s="952" t="s">
        <v>112</v>
      </c>
      <c r="DM125" s="952"/>
      <c r="DN125" s="952"/>
      <c r="DO125" s="952"/>
      <c r="DP125" s="952"/>
      <c r="DQ125" s="952" t="s">
        <v>112</v>
      </c>
      <c r="DR125" s="952"/>
      <c r="DS125" s="952"/>
      <c r="DT125" s="952"/>
      <c r="DU125" s="952"/>
      <c r="DV125" s="953" t="s">
        <v>112</v>
      </c>
      <c r="DW125" s="953"/>
      <c r="DX125" s="953"/>
      <c r="DY125" s="953"/>
      <c r="DZ125" s="954"/>
    </row>
    <row r="126" spans="1:130" s="199" customFormat="1" ht="26.25" customHeight="1" thickBot="1" x14ac:dyDescent="0.2">
      <c r="A126" s="1084"/>
      <c r="B126" s="971"/>
      <c r="C126" s="941" t="s">
        <v>437</v>
      </c>
      <c r="D126" s="942"/>
      <c r="E126" s="942"/>
      <c r="F126" s="942"/>
      <c r="G126" s="942"/>
      <c r="H126" s="942"/>
      <c r="I126" s="942"/>
      <c r="J126" s="942"/>
      <c r="K126" s="942"/>
      <c r="L126" s="942"/>
      <c r="M126" s="942"/>
      <c r="N126" s="942"/>
      <c r="O126" s="942"/>
      <c r="P126" s="942"/>
      <c r="Q126" s="942"/>
      <c r="R126" s="942"/>
      <c r="S126" s="942"/>
      <c r="T126" s="942"/>
      <c r="U126" s="942"/>
      <c r="V126" s="942"/>
      <c r="W126" s="942"/>
      <c r="X126" s="942"/>
      <c r="Y126" s="942"/>
      <c r="Z126" s="943"/>
      <c r="AA126" s="983">
        <v>9677</v>
      </c>
      <c r="AB126" s="984"/>
      <c r="AC126" s="984"/>
      <c r="AD126" s="984"/>
      <c r="AE126" s="985"/>
      <c r="AF126" s="986">
        <v>5761</v>
      </c>
      <c r="AG126" s="984"/>
      <c r="AH126" s="984"/>
      <c r="AI126" s="984"/>
      <c r="AJ126" s="985"/>
      <c r="AK126" s="986">
        <v>5746</v>
      </c>
      <c r="AL126" s="984"/>
      <c r="AM126" s="984"/>
      <c r="AN126" s="984"/>
      <c r="AO126" s="985"/>
      <c r="AP126" s="987">
        <v>0</v>
      </c>
      <c r="AQ126" s="988"/>
      <c r="AR126" s="988"/>
      <c r="AS126" s="988"/>
      <c r="AT126" s="989"/>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49"/>
      <c r="CL126" s="1036"/>
      <c r="CM126" s="1036"/>
      <c r="CN126" s="1036"/>
      <c r="CO126" s="1037"/>
      <c r="CP126" s="974" t="s">
        <v>449</v>
      </c>
      <c r="CQ126" s="975"/>
      <c r="CR126" s="975"/>
      <c r="CS126" s="975"/>
      <c r="CT126" s="975"/>
      <c r="CU126" s="975"/>
      <c r="CV126" s="975"/>
      <c r="CW126" s="975"/>
      <c r="CX126" s="975"/>
      <c r="CY126" s="975"/>
      <c r="CZ126" s="975"/>
      <c r="DA126" s="975"/>
      <c r="DB126" s="975"/>
      <c r="DC126" s="975"/>
      <c r="DD126" s="975"/>
      <c r="DE126" s="975"/>
      <c r="DF126" s="976"/>
      <c r="DG126" s="944" t="s">
        <v>112</v>
      </c>
      <c r="DH126" s="945"/>
      <c r="DI126" s="945"/>
      <c r="DJ126" s="945"/>
      <c r="DK126" s="945"/>
      <c r="DL126" s="945" t="s">
        <v>112</v>
      </c>
      <c r="DM126" s="945"/>
      <c r="DN126" s="945"/>
      <c r="DO126" s="945"/>
      <c r="DP126" s="945"/>
      <c r="DQ126" s="945" t="s">
        <v>112</v>
      </c>
      <c r="DR126" s="945"/>
      <c r="DS126" s="945"/>
      <c r="DT126" s="945"/>
      <c r="DU126" s="945"/>
      <c r="DV126" s="946" t="s">
        <v>112</v>
      </c>
      <c r="DW126" s="946"/>
      <c r="DX126" s="946"/>
      <c r="DY126" s="946"/>
      <c r="DZ126" s="947"/>
    </row>
    <row r="127" spans="1:130" s="199" customFormat="1" ht="26.25" customHeight="1" x14ac:dyDescent="0.15">
      <c r="A127" s="1085"/>
      <c r="B127" s="973"/>
      <c r="C127" s="1027" t="s">
        <v>450</v>
      </c>
      <c r="D127" s="1028"/>
      <c r="E127" s="1028"/>
      <c r="F127" s="1028"/>
      <c r="G127" s="1028"/>
      <c r="H127" s="1028"/>
      <c r="I127" s="1028"/>
      <c r="J127" s="1028"/>
      <c r="K127" s="1028"/>
      <c r="L127" s="1028"/>
      <c r="M127" s="1028"/>
      <c r="N127" s="1028"/>
      <c r="O127" s="1028"/>
      <c r="P127" s="1028"/>
      <c r="Q127" s="1028"/>
      <c r="R127" s="1028"/>
      <c r="S127" s="1028"/>
      <c r="T127" s="1028"/>
      <c r="U127" s="1028"/>
      <c r="V127" s="1028"/>
      <c r="W127" s="1028"/>
      <c r="X127" s="1028"/>
      <c r="Y127" s="1028"/>
      <c r="Z127" s="1029"/>
      <c r="AA127" s="983">
        <v>254</v>
      </c>
      <c r="AB127" s="984"/>
      <c r="AC127" s="984"/>
      <c r="AD127" s="984"/>
      <c r="AE127" s="985"/>
      <c r="AF127" s="986">
        <v>217</v>
      </c>
      <c r="AG127" s="984"/>
      <c r="AH127" s="984"/>
      <c r="AI127" s="984"/>
      <c r="AJ127" s="985"/>
      <c r="AK127" s="986">
        <v>129</v>
      </c>
      <c r="AL127" s="984"/>
      <c r="AM127" s="984"/>
      <c r="AN127" s="984"/>
      <c r="AO127" s="985"/>
      <c r="AP127" s="987">
        <v>0</v>
      </c>
      <c r="AQ127" s="988"/>
      <c r="AR127" s="988"/>
      <c r="AS127" s="988"/>
      <c r="AT127" s="989"/>
      <c r="AU127" s="235"/>
      <c r="AV127" s="235"/>
      <c r="AW127" s="235"/>
      <c r="AX127" s="1057" t="s">
        <v>451</v>
      </c>
      <c r="AY127" s="1058"/>
      <c r="AZ127" s="1058"/>
      <c r="BA127" s="1058"/>
      <c r="BB127" s="1058"/>
      <c r="BC127" s="1058"/>
      <c r="BD127" s="1058"/>
      <c r="BE127" s="1059"/>
      <c r="BF127" s="1060" t="s">
        <v>452</v>
      </c>
      <c r="BG127" s="1058"/>
      <c r="BH127" s="1058"/>
      <c r="BI127" s="1058"/>
      <c r="BJ127" s="1058"/>
      <c r="BK127" s="1058"/>
      <c r="BL127" s="1059"/>
      <c r="BM127" s="1060" t="s">
        <v>453</v>
      </c>
      <c r="BN127" s="1058"/>
      <c r="BO127" s="1058"/>
      <c r="BP127" s="1058"/>
      <c r="BQ127" s="1058"/>
      <c r="BR127" s="1058"/>
      <c r="BS127" s="1059"/>
      <c r="BT127" s="1060" t="s">
        <v>454</v>
      </c>
      <c r="BU127" s="1058"/>
      <c r="BV127" s="1058"/>
      <c r="BW127" s="1058"/>
      <c r="BX127" s="1058"/>
      <c r="BY127" s="1058"/>
      <c r="BZ127" s="1082"/>
      <c r="CA127" s="235"/>
      <c r="CB127" s="235"/>
      <c r="CC127" s="235"/>
      <c r="CD127" s="236"/>
      <c r="CE127" s="236"/>
      <c r="CF127" s="236"/>
      <c r="CG127" s="233"/>
      <c r="CH127" s="233"/>
      <c r="CI127" s="233"/>
      <c r="CJ127" s="234"/>
      <c r="CK127" s="1049"/>
      <c r="CL127" s="1036"/>
      <c r="CM127" s="1036"/>
      <c r="CN127" s="1036"/>
      <c r="CO127" s="1037"/>
      <c r="CP127" s="974" t="s">
        <v>455</v>
      </c>
      <c r="CQ127" s="975"/>
      <c r="CR127" s="975"/>
      <c r="CS127" s="975"/>
      <c r="CT127" s="975"/>
      <c r="CU127" s="975"/>
      <c r="CV127" s="975"/>
      <c r="CW127" s="975"/>
      <c r="CX127" s="975"/>
      <c r="CY127" s="975"/>
      <c r="CZ127" s="975"/>
      <c r="DA127" s="975"/>
      <c r="DB127" s="975"/>
      <c r="DC127" s="975"/>
      <c r="DD127" s="975"/>
      <c r="DE127" s="975"/>
      <c r="DF127" s="976"/>
      <c r="DG127" s="944" t="s">
        <v>112</v>
      </c>
      <c r="DH127" s="945"/>
      <c r="DI127" s="945"/>
      <c r="DJ127" s="945"/>
      <c r="DK127" s="945"/>
      <c r="DL127" s="945" t="s">
        <v>112</v>
      </c>
      <c r="DM127" s="945"/>
      <c r="DN127" s="945"/>
      <c r="DO127" s="945"/>
      <c r="DP127" s="945"/>
      <c r="DQ127" s="945" t="s">
        <v>112</v>
      </c>
      <c r="DR127" s="945"/>
      <c r="DS127" s="945"/>
      <c r="DT127" s="945"/>
      <c r="DU127" s="945"/>
      <c r="DV127" s="946" t="s">
        <v>112</v>
      </c>
      <c r="DW127" s="946"/>
      <c r="DX127" s="946"/>
      <c r="DY127" s="946"/>
      <c r="DZ127" s="947"/>
    </row>
    <row r="128" spans="1:130" s="199" customFormat="1" ht="26.25" customHeight="1" thickBot="1" x14ac:dyDescent="0.2">
      <c r="A128" s="1068" t="s">
        <v>456</v>
      </c>
      <c r="B128" s="1069"/>
      <c r="C128" s="1069"/>
      <c r="D128" s="1069"/>
      <c r="E128" s="1069"/>
      <c r="F128" s="1069"/>
      <c r="G128" s="1069"/>
      <c r="H128" s="1069"/>
      <c r="I128" s="1069"/>
      <c r="J128" s="1069"/>
      <c r="K128" s="1069"/>
      <c r="L128" s="1069"/>
      <c r="M128" s="1069"/>
      <c r="N128" s="1069"/>
      <c r="O128" s="1069"/>
      <c r="P128" s="1069"/>
      <c r="Q128" s="1069"/>
      <c r="R128" s="1069"/>
      <c r="S128" s="1069"/>
      <c r="T128" s="1069"/>
      <c r="U128" s="1069"/>
      <c r="V128" s="1069"/>
      <c r="W128" s="1070" t="s">
        <v>457</v>
      </c>
      <c r="X128" s="1070"/>
      <c r="Y128" s="1070"/>
      <c r="Z128" s="1071"/>
      <c r="AA128" s="1072">
        <v>461719</v>
      </c>
      <c r="AB128" s="1073"/>
      <c r="AC128" s="1073"/>
      <c r="AD128" s="1073"/>
      <c r="AE128" s="1074"/>
      <c r="AF128" s="1075">
        <v>379378</v>
      </c>
      <c r="AG128" s="1073"/>
      <c r="AH128" s="1073"/>
      <c r="AI128" s="1073"/>
      <c r="AJ128" s="1074"/>
      <c r="AK128" s="1075">
        <v>572406</v>
      </c>
      <c r="AL128" s="1073"/>
      <c r="AM128" s="1073"/>
      <c r="AN128" s="1073"/>
      <c r="AO128" s="1074"/>
      <c r="AP128" s="1076"/>
      <c r="AQ128" s="1077"/>
      <c r="AR128" s="1077"/>
      <c r="AS128" s="1077"/>
      <c r="AT128" s="1078"/>
      <c r="AU128" s="235"/>
      <c r="AV128" s="235"/>
      <c r="AW128" s="235"/>
      <c r="AX128" s="913" t="s">
        <v>458</v>
      </c>
      <c r="AY128" s="914"/>
      <c r="AZ128" s="914"/>
      <c r="BA128" s="914"/>
      <c r="BB128" s="914"/>
      <c r="BC128" s="914"/>
      <c r="BD128" s="914"/>
      <c r="BE128" s="915"/>
      <c r="BF128" s="1079" t="s">
        <v>112</v>
      </c>
      <c r="BG128" s="1080"/>
      <c r="BH128" s="1080"/>
      <c r="BI128" s="1080"/>
      <c r="BJ128" s="1080"/>
      <c r="BK128" s="1080"/>
      <c r="BL128" s="1081"/>
      <c r="BM128" s="1079">
        <v>12.43</v>
      </c>
      <c r="BN128" s="1080"/>
      <c r="BO128" s="1080"/>
      <c r="BP128" s="1080"/>
      <c r="BQ128" s="1080"/>
      <c r="BR128" s="1080"/>
      <c r="BS128" s="1081"/>
      <c r="BT128" s="1079">
        <v>20</v>
      </c>
      <c r="BU128" s="1080"/>
      <c r="BV128" s="1080"/>
      <c r="BW128" s="1080"/>
      <c r="BX128" s="1080"/>
      <c r="BY128" s="1080"/>
      <c r="BZ128" s="1104"/>
      <c r="CA128" s="236"/>
      <c r="CB128" s="236"/>
      <c r="CC128" s="236"/>
      <c r="CD128" s="236"/>
      <c r="CE128" s="236"/>
      <c r="CF128" s="236"/>
      <c r="CG128" s="233"/>
      <c r="CH128" s="233"/>
      <c r="CI128" s="233"/>
      <c r="CJ128" s="234"/>
      <c r="CK128" s="1050"/>
      <c r="CL128" s="1051"/>
      <c r="CM128" s="1051"/>
      <c r="CN128" s="1051"/>
      <c r="CO128" s="1052"/>
      <c r="CP128" s="1061" t="s">
        <v>459</v>
      </c>
      <c r="CQ128" s="1062"/>
      <c r="CR128" s="1062"/>
      <c r="CS128" s="1062"/>
      <c r="CT128" s="1062"/>
      <c r="CU128" s="1062"/>
      <c r="CV128" s="1062"/>
      <c r="CW128" s="1062"/>
      <c r="CX128" s="1062"/>
      <c r="CY128" s="1062"/>
      <c r="CZ128" s="1062"/>
      <c r="DA128" s="1062"/>
      <c r="DB128" s="1062"/>
      <c r="DC128" s="1062"/>
      <c r="DD128" s="1062"/>
      <c r="DE128" s="1062"/>
      <c r="DF128" s="1063"/>
      <c r="DG128" s="1064" t="s">
        <v>112</v>
      </c>
      <c r="DH128" s="1065"/>
      <c r="DI128" s="1065"/>
      <c r="DJ128" s="1065"/>
      <c r="DK128" s="1065"/>
      <c r="DL128" s="1065" t="s">
        <v>112</v>
      </c>
      <c r="DM128" s="1065"/>
      <c r="DN128" s="1065"/>
      <c r="DO128" s="1065"/>
      <c r="DP128" s="1065"/>
      <c r="DQ128" s="1065" t="s">
        <v>112</v>
      </c>
      <c r="DR128" s="1065"/>
      <c r="DS128" s="1065"/>
      <c r="DT128" s="1065"/>
      <c r="DU128" s="1065"/>
      <c r="DV128" s="1066" t="s">
        <v>112</v>
      </c>
      <c r="DW128" s="1066"/>
      <c r="DX128" s="1066"/>
      <c r="DY128" s="1066"/>
      <c r="DZ128" s="1067"/>
    </row>
    <row r="129" spans="1:131" s="199" customFormat="1" ht="26.25" customHeight="1" x14ac:dyDescent="0.15">
      <c r="A129" s="955" t="s">
        <v>91</v>
      </c>
      <c r="B129" s="956"/>
      <c r="C129" s="956"/>
      <c r="D129" s="956"/>
      <c r="E129" s="956"/>
      <c r="F129" s="956"/>
      <c r="G129" s="956"/>
      <c r="H129" s="956"/>
      <c r="I129" s="956"/>
      <c r="J129" s="956"/>
      <c r="K129" s="956"/>
      <c r="L129" s="956"/>
      <c r="M129" s="956"/>
      <c r="N129" s="956"/>
      <c r="O129" s="956"/>
      <c r="P129" s="956"/>
      <c r="Q129" s="956"/>
      <c r="R129" s="956"/>
      <c r="S129" s="956"/>
      <c r="T129" s="956"/>
      <c r="U129" s="956"/>
      <c r="V129" s="956"/>
      <c r="W129" s="1098" t="s">
        <v>460</v>
      </c>
      <c r="X129" s="1099"/>
      <c r="Y129" s="1099"/>
      <c r="Z129" s="1100"/>
      <c r="AA129" s="983">
        <v>20763909</v>
      </c>
      <c r="AB129" s="984"/>
      <c r="AC129" s="984"/>
      <c r="AD129" s="984"/>
      <c r="AE129" s="985"/>
      <c r="AF129" s="986">
        <v>20908416</v>
      </c>
      <c r="AG129" s="984"/>
      <c r="AH129" s="984"/>
      <c r="AI129" s="984"/>
      <c r="AJ129" s="985"/>
      <c r="AK129" s="986">
        <v>20680600</v>
      </c>
      <c r="AL129" s="984"/>
      <c r="AM129" s="984"/>
      <c r="AN129" s="984"/>
      <c r="AO129" s="985"/>
      <c r="AP129" s="1101"/>
      <c r="AQ129" s="1102"/>
      <c r="AR129" s="1102"/>
      <c r="AS129" s="1102"/>
      <c r="AT129" s="1103"/>
      <c r="AU129" s="237"/>
      <c r="AV129" s="237"/>
      <c r="AW129" s="237"/>
      <c r="AX129" s="1092" t="s">
        <v>461</v>
      </c>
      <c r="AY129" s="975"/>
      <c r="AZ129" s="975"/>
      <c r="BA129" s="975"/>
      <c r="BB129" s="975"/>
      <c r="BC129" s="975"/>
      <c r="BD129" s="975"/>
      <c r="BE129" s="976"/>
      <c r="BF129" s="1093" t="s">
        <v>112</v>
      </c>
      <c r="BG129" s="1094"/>
      <c r="BH129" s="1094"/>
      <c r="BI129" s="1094"/>
      <c r="BJ129" s="1094"/>
      <c r="BK129" s="1094"/>
      <c r="BL129" s="1095"/>
      <c r="BM129" s="1093">
        <v>17.43</v>
      </c>
      <c r="BN129" s="1094"/>
      <c r="BO129" s="1094"/>
      <c r="BP129" s="1094"/>
      <c r="BQ129" s="1094"/>
      <c r="BR129" s="1094"/>
      <c r="BS129" s="1095"/>
      <c r="BT129" s="1093">
        <v>30</v>
      </c>
      <c r="BU129" s="1096"/>
      <c r="BV129" s="1096"/>
      <c r="BW129" s="1096"/>
      <c r="BX129" s="1096"/>
      <c r="BY129" s="1096"/>
      <c r="BZ129" s="1097"/>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55" t="s">
        <v>462</v>
      </c>
      <c r="B130" s="956"/>
      <c r="C130" s="956"/>
      <c r="D130" s="956"/>
      <c r="E130" s="956"/>
      <c r="F130" s="956"/>
      <c r="G130" s="956"/>
      <c r="H130" s="956"/>
      <c r="I130" s="956"/>
      <c r="J130" s="956"/>
      <c r="K130" s="956"/>
      <c r="L130" s="956"/>
      <c r="M130" s="956"/>
      <c r="N130" s="956"/>
      <c r="O130" s="956"/>
      <c r="P130" s="956"/>
      <c r="Q130" s="956"/>
      <c r="R130" s="956"/>
      <c r="S130" s="956"/>
      <c r="T130" s="956"/>
      <c r="U130" s="956"/>
      <c r="V130" s="956"/>
      <c r="W130" s="1098" t="s">
        <v>463</v>
      </c>
      <c r="X130" s="1099"/>
      <c r="Y130" s="1099"/>
      <c r="Z130" s="1100"/>
      <c r="AA130" s="983">
        <v>4536764</v>
      </c>
      <c r="AB130" s="984"/>
      <c r="AC130" s="984"/>
      <c r="AD130" s="984"/>
      <c r="AE130" s="985"/>
      <c r="AF130" s="986">
        <v>4421406</v>
      </c>
      <c r="AG130" s="984"/>
      <c r="AH130" s="984"/>
      <c r="AI130" s="984"/>
      <c r="AJ130" s="985"/>
      <c r="AK130" s="986">
        <v>4282225</v>
      </c>
      <c r="AL130" s="984"/>
      <c r="AM130" s="984"/>
      <c r="AN130" s="984"/>
      <c r="AO130" s="985"/>
      <c r="AP130" s="1101"/>
      <c r="AQ130" s="1102"/>
      <c r="AR130" s="1102"/>
      <c r="AS130" s="1102"/>
      <c r="AT130" s="1103"/>
      <c r="AU130" s="237"/>
      <c r="AV130" s="237"/>
      <c r="AW130" s="237"/>
      <c r="AX130" s="1092" t="s">
        <v>464</v>
      </c>
      <c r="AY130" s="975"/>
      <c r="AZ130" s="975"/>
      <c r="BA130" s="975"/>
      <c r="BB130" s="975"/>
      <c r="BC130" s="975"/>
      <c r="BD130" s="975"/>
      <c r="BE130" s="976"/>
      <c r="BF130" s="1129">
        <v>9.9</v>
      </c>
      <c r="BG130" s="1130"/>
      <c r="BH130" s="1130"/>
      <c r="BI130" s="1130"/>
      <c r="BJ130" s="1130"/>
      <c r="BK130" s="1130"/>
      <c r="BL130" s="1131"/>
      <c r="BM130" s="1129">
        <v>25</v>
      </c>
      <c r="BN130" s="1130"/>
      <c r="BO130" s="1130"/>
      <c r="BP130" s="1130"/>
      <c r="BQ130" s="1130"/>
      <c r="BR130" s="1130"/>
      <c r="BS130" s="1131"/>
      <c r="BT130" s="1129">
        <v>35</v>
      </c>
      <c r="BU130" s="1132"/>
      <c r="BV130" s="1132"/>
      <c r="BW130" s="1132"/>
      <c r="BX130" s="1132"/>
      <c r="BY130" s="1132"/>
      <c r="BZ130" s="1133"/>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465</v>
      </c>
      <c r="X131" s="1137"/>
      <c r="Y131" s="1137"/>
      <c r="Z131" s="1138"/>
      <c r="AA131" s="1030">
        <v>16227145</v>
      </c>
      <c r="AB131" s="1009"/>
      <c r="AC131" s="1009"/>
      <c r="AD131" s="1009"/>
      <c r="AE131" s="1010"/>
      <c r="AF131" s="1008">
        <v>16487010</v>
      </c>
      <c r="AG131" s="1009"/>
      <c r="AH131" s="1009"/>
      <c r="AI131" s="1009"/>
      <c r="AJ131" s="1010"/>
      <c r="AK131" s="1008">
        <v>16398375</v>
      </c>
      <c r="AL131" s="1009"/>
      <c r="AM131" s="1009"/>
      <c r="AN131" s="1009"/>
      <c r="AO131" s="1010"/>
      <c r="AP131" s="1139"/>
      <c r="AQ131" s="1140"/>
      <c r="AR131" s="1140"/>
      <c r="AS131" s="1140"/>
      <c r="AT131" s="1141"/>
      <c r="AU131" s="237"/>
      <c r="AV131" s="237"/>
      <c r="AW131" s="237"/>
      <c r="AX131" s="1111" t="s">
        <v>466</v>
      </c>
      <c r="AY131" s="1062"/>
      <c r="AZ131" s="1062"/>
      <c r="BA131" s="1062"/>
      <c r="BB131" s="1062"/>
      <c r="BC131" s="1062"/>
      <c r="BD131" s="1062"/>
      <c r="BE131" s="1063"/>
      <c r="BF131" s="1112" t="s">
        <v>112</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18" t="s">
        <v>467</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468</v>
      </c>
      <c r="W132" s="1122"/>
      <c r="X132" s="1122"/>
      <c r="Y132" s="1122"/>
      <c r="Z132" s="1123"/>
      <c r="AA132" s="1124">
        <v>9.9800303750000001</v>
      </c>
      <c r="AB132" s="1125"/>
      <c r="AC132" s="1125"/>
      <c r="AD132" s="1125"/>
      <c r="AE132" s="1126"/>
      <c r="AF132" s="1127">
        <v>10.12430999</v>
      </c>
      <c r="AG132" s="1125"/>
      <c r="AH132" s="1125"/>
      <c r="AI132" s="1125"/>
      <c r="AJ132" s="1126"/>
      <c r="AK132" s="1127">
        <v>9.8801314149999993</v>
      </c>
      <c r="AL132" s="1125"/>
      <c r="AM132" s="1125"/>
      <c r="AN132" s="1125"/>
      <c r="AO132" s="1126"/>
      <c r="AP132" s="1024"/>
      <c r="AQ132" s="1025"/>
      <c r="AR132" s="1025"/>
      <c r="AS132" s="1025"/>
      <c r="AT132" s="1128"/>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469</v>
      </c>
      <c r="W133" s="1105"/>
      <c r="X133" s="1105"/>
      <c r="Y133" s="1105"/>
      <c r="Z133" s="1106"/>
      <c r="AA133" s="1107">
        <v>12.4</v>
      </c>
      <c r="AB133" s="1108"/>
      <c r="AC133" s="1108"/>
      <c r="AD133" s="1108"/>
      <c r="AE133" s="1109"/>
      <c r="AF133" s="1107">
        <v>11.1</v>
      </c>
      <c r="AG133" s="1108"/>
      <c r="AH133" s="1108"/>
      <c r="AI133" s="1108"/>
      <c r="AJ133" s="1109"/>
      <c r="AK133" s="1107">
        <v>9.9</v>
      </c>
      <c r="AL133" s="1108"/>
      <c r="AM133" s="1108"/>
      <c r="AN133" s="1108"/>
      <c r="AO133" s="1109"/>
      <c r="AP133" s="1054"/>
      <c r="AQ133" s="1055"/>
      <c r="AR133" s="1055"/>
      <c r="AS133" s="1055"/>
      <c r="AT133" s="1110"/>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45" t="s">
        <v>472</v>
      </c>
      <c r="L7" s="256"/>
      <c r="M7" s="257" t="s">
        <v>473</v>
      </c>
      <c r="N7" s="258"/>
    </row>
    <row r="8" spans="1:16" x14ac:dyDescent="0.15">
      <c r="A8" s="250"/>
      <c r="B8" s="246"/>
      <c r="C8" s="246"/>
      <c r="D8" s="246"/>
      <c r="E8" s="246"/>
      <c r="F8" s="246"/>
      <c r="G8" s="259"/>
      <c r="H8" s="260"/>
      <c r="I8" s="260"/>
      <c r="J8" s="261"/>
      <c r="K8" s="1146"/>
      <c r="L8" s="262" t="s">
        <v>474</v>
      </c>
      <c r="M8" s="263" t="s">
        <v>475</v>
      </c>
      <c r="N8" s="264" t="s">
        <v>476</v>
      </c>
    </row>
    <row r="9" spans="1:16" x14ac:dyDescent="0.15">
      <c r="A9" s="250"/>
      <c r="B9" s="246"/>
      <c r="C9" s="246"/>
      <c r="D9" s="246"/>
      <c r="E9" s="246"/>
      <c r="F9" s="246"/>
      <c r="G9" s="1147" t="s">
        <v>477</v>
      </c>
      <c r="H9" s="1148"/>
      <c r="I9" s="1148"/>
      <c r="J9" s="1149"/>
      <c r="K9" s="265">
        <v>4717524</v>
      </c>
      <c r="L9" s="266">
        <v>68312</v>
      </c>
      <c r="M9" s="267">
        <v>72433</v>
      </c>
      <c r="N9" s="268">
        <v>-5.7</v>
      </c>
    </row>
    <row r="10" spans="1:16" x14ac:dyDescent="0.15">
      <c r="A10" s="250"/>
      <c r="B10" s="246"/>
      <c r="C10" s="246"/>
      <c r="D10" s="246"/>
      <c r="E10" s="246"/>
      <c r="F10" s="246"/>
      <c r="G10" s="1147" t="s">
        <v>478</v>
      </c>
      <c r="H10" s="1148"/>
      <c r="I10" s="1148"/>
      <c r="J10" s="1149"/>
      <c r="K10" s="269">
        <v>921975</v>
      </c>
      <c r="L10" s="270">
        <v>13351</v>
      </c>
      <c r="M10" s="271">
        <v>5807</v>
      </c>
      <c r="N10" s="272">
        <v>129.9</v>
      </c>
    </row>
    <row r="11" spans="1:16" ht="13.5" customHeight="1" x14ac:dyDescent="0.15">
      <c r="A11" s="250"/>
      <c r="B11" s="246"/>
      <c r="C11" s="246"/>
      <c r="D11" s="246"/>
      <c r="E11" s="246"/>
      <c r="F11" s="246"/>
      <c r="G11" s="1147" t="s">
        <v>479</v>
      </c>
      <c r="H11" s="1148"/>
      <c r="I11" s="1148"/>
      <c r="J11" s="1149"/>
      <c r="K11" s="269">
        <v>610419</v>
      </c>
      <c r="L11" s="270">
        <v>8839</v>
      </c>
      <c r="M11" s="271">
        <v>5465</v>
      </c>
      <c r="N11" s="272">
        <v>61.7</v>
      </c>
    </row>
    <row r="12" spans="1:16" ht="13.5" customHeight="1" x14ac:dyDescent="0.15">
      <c r="A12" s="250"/>
      <c r="B12" s="246"/>
      <c r="C12" s="246"/>
      <c r="D12" s="246"/>
      <c r="E12" s="246"/>
      <c r="F12" s="246"/>
      <c r="G12" s="1147" t="s">
        <v>480</v>
      </c>
      <c r="H12" s="1148"/>
      <c r="I12" s="1148"/>
      <c r="J12" s="1149"/>
      <c r="K12" s="269">
        <v>35527</v>
      </c>
      <c r="L12" s="270">
        <v>514</v>
      </c>
      <c r="M12" s="271">
        <v>1191</v>
      </c>
      <c r="N12" s="272">
        <v>-56.8</v>
      </c>
    </row>
    <row r="13" spans="1:16" ht="13.5" customHeight="1" x14ac:dyDescent="0.15">
      <c r="A13" s="250"/>
      <c r="B13" s="246"/>
      <c r="C13" s="246"/>
      <c r="D13" s="246"/>
      <c r="E13" s="246"/>
      <c r="F13" s="246"/>
      <c r="G13" s="1147" t="s">
        <v>481</v>
      </c>
      <c r="H13" s="1148"/>
      <c r="I13" s="1148"/>
      <c r="J13" s="1149"/>
      <c r="K13" s="269" t="s">
        <v>482</v>
      </c>
      <c r="L13" s="270" t="s">
        <v>482</v>
      </c>
      <c r="M13" s="271">
        <v>3</v>
      </c>
      <c r="N13" s="272" t="s">
        <v>482</v>
      </c>
    </row>
    <row r="14" spans="1:16" ht="13.5" customHeight="1" x14ac:dyDescent="0.15">
      <c r="A14" s="250"/>
      <c r="B14" s="246"/>
      <c r="C14" s="246"/>
      <c r="D14" s="246"/>
      <c r="E14" s="246"/>
      <c r="F14" s="246"/>
      <c r="G14" s="1147" t="s">
        <v>483</v>
      </c>
      <c r="H14" s="1148"/>
      <c r="I14" s="1148"/>
      <c r="J14" s="1149"/>
      <c r="K14" s="269">
        <v>85394</v>
      </c>
      <c r="L14" s="270">
        <v>1237</v>
      </c>
      <c r="M14" s="271">
        <v>3078</v>
      </c>
      <c r="N14" s="272">
        <v>-59.8</v>
      </c>
    </row>
    <row r="15" spans="1:16" ht="13.5" customHeight="1" x14ac:dyDescent="0.15">
      <c r="A15" s="250"/>
      <c r="B15" s="246"/>
      <c r="C15" s="246"/>
      <c r="D15" s="246"/>
      <c r="E15" s="246"/>
      <c r="F15" s="246"/>
      <c r="G15" s="1147" t="s">
        <v>484</v>
      </c>
      <c r="H15" s="1148"/>
      <c r="I15" s="1148"/>
      <c r="J15" s="1149"/>
      <c r="K15" s="269">
        <v>85810</v>
      </c>
      <c r="L15" s="270">
        <v>1243</v>
      </c>
      <c r="M15" s="271">
        <v>1624</v>
      </c>
      <c r="N15" s="272">
        <v>-23.5</v>
      </c>
    </row>
    <row r="16" spans="1:16" x14ac:dyDescent="0.15">
      <c r="A16" s="250"/>
      <c r="B16" s="246"/>
      <c r="C16" s="246"/>
      <c r="D16" s="246"/>
      <c r="E16" s="246"/>
      <c r="F16" s="246"/>
      <c r="G16" s="1150" t="s">
        <v>485</v>
      </c>
      <c r="H16" s="1151"/>
      <c r="I16" s="1151"/>
      <c r="J16" s="1152"/>
      <c r="K16" s="270">
        <v>-617300</v>
      </c>
      <c r="L16" s="270">
        <v>-8939</v>
      </c>
      <c r="M16" s="271">
        <v>-7680</v>
      </c>
      <c r="N16" s="272">
        <v>16.399999999999999</v>
      </c>
    </row>
    <row r="17" spans="1:16" x14ac:dyDescent="0.15">
      <c r="A17" s="250"/>
      <c r="B17" s="246"/>
      <c r="C17" s="246"/>
      <c r="D17" s="246"/>
      <c r="E17" s="246"/>
      <c r="F17" s="246"/>
      <c r="G17" s="1150" t="s">
        <v>171</v>
      </c>
      <c r="H17" s="1151"/>
      <c r="I17" s="1151"/>
      <c r="J17" s="1152"/>
      <c r="K17" s="270">
        <v>5839349</v>
      </c>
      <c r="L17" s="270">
        <v>84556</v>
      </c>
      <c r="M17" s="271">
        <v>81920</v>
      </c>
      <c r="N17" s="272">
        <v>3.2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42" t="s">
        <v>490</v>
      </c>
      <c r="H21" s="1143"/>
      <c r="I21" s="1143"/>
      <c r="J21" s="1144"/>
      <c r="K21" s="282">
        <v>7.82</v>
      </c>
      <c r="L21" s="283">
        <v>8.2100000000000009</v>
      </c>
      <c r="M21" s="284">
        <v>-0.39</v>
      </c>
      <c r="N21" s="251"/>
      <c r="O21" s="285"/>
      <c r="P21" s="281"/>
    </row>
    <row r="22" spans="1:16" s="286" customFormat="1" x14ac:dyDescent="0.15">
      <c r="A22" s="281"/>
      <c r="B22" s="251"/>
      <c r="C22" s="251"/>
      <c r="D22" s="251"/>
      <c r="E22" s="251"/>
      <c r="F22" s="251"/>
      <c r="G22" s="1142" t="s">
        <v>491</v>
      </c>
      <c r="H22" s="1143"/>
      <c r="I22" s="1143"/>
      <c r="J22" s="1144"/>
      <c r="K22" s="287">
        <v>95.1</v>
      </c>
      <c r="L22" s="288">
        <v>98.1</v>
      </c>
      <c r="M22" s="289">
        <v>-3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45" t="s">
        <v>472</v>
      </c>
      <c r="L30" s="256"/>
      <c r="M30" s="257" t="s">
        <v>473</v>
      </c>
      <c r="N30" s="258"/>
    </row>
    <row r="31" spans="1:16" x14ac:dyDescent="0.15">
      <c r="A31" s="250"/>
      <c r="B31" s="246"/>
      <c r="C31" s="246"/>
      <c r="D31" s="246"/>
      <c r="E31" s="246"/>
      <c r="F31" s="246"/>
      <c r="G31" s="259"/>
      <c r="H31" s="260"/>
      <c r="I31" s="260"/>
      <c r="J31" s="261"/>
      <c r="K31" s="1146"/>
      <c r="L31" s="262" t="s">
        <v>474</v>
      </c>
      <c r="M31" s="263" t="s">
        <v>475</v>
      </c>
      <c r="N31" s="264" t="s">
        <v>476</v>
      </c>
    </row>
    <row r="32" spans="1:16" ht="27" customHeight="1" x14ac:dyDescent="0.15">
      <c r="A32" s="250"/>
      <c r="B32" s="246"/>
      <c r="C32" s="246"/>
      <c r="D32" s="246"/>
      <c r="E32" s="246"/>
      <c r="F32" s="246"/>
      <c r="G32" s="1158" t="s">
        <v>495</v>
      </c>
      <c r="H32" s="1159"/>
      <c r="I32" s="1159"/>
      <c r="J32" s="1160"/>
      <c r="K32" s="296">
        <v>4283721</v>
      </c>
      <c r="L32" s="296">
        <v>62030</v>
      </c>
      <c r="M32" s="297">
        <v>53781</v>
      </c>
      <c r="N32" s="298">
        <v>15.3</v>
      </c>
    </row>
    <row r="33" spans="1:16" ht="13.5" customHeight="1" x14ac:dyDescent="0.15">
      <c r="A33" s="250"/>
      <c r="B33" s="246"/>
      <c r="C33" s="246"/>
      <c r="D33" s="246"/>
      <c r="E33" s="246"/>
      <c r="F33" s="246"/>
      <c r="G33" s="1158" t="s">
        <v>496</v>
      </c>
      <c r="H33" s="1159"/>
      <c r="I33" s="1159"/>
      <c r="J33" s="1160"/>
      <c r="K33" s="296" t="s">
        <v>482</v>
      </c>
      <c r="L33" s="296" t="s">
        <v>482</v>
      </c>
      <c r="M33" s="297" t="s">
        <v>482</v>
      </c>
      <c r="N33" s="298" t="s">
        <v>482</v>
      </c>
    </row>
    <row r="34" spans="1:16" ht="27" customHeight="1" x14ac:dyDescent="0.15">
      <c r="A34" s="250"/>
      <c r="B34" s="246"/>
      <c r="C34" s="246"/>
      <c r="D34" s="246"/>
      <c r="E34" s="246"/>
      <c r="F34" s="246"/>
      <c r="G34" s="1158" t="s">
        <v>497</v>
      </c>
      <c r="H34" s="1159"/>
      <c r="I34" s="1159"/>
      <c r="J34" s="1160"/>
      <c r="K34" s="296" t="s">
        <v>482</v>
      </c>
      <c r="L34" s="296" t="s">
        <v>482</v>
      </c>
      <c r="M34" s="297">
        <v>41</v>
      </c>
      <c r="N34" s="298" t="s">
        <v>482</v>
      </c>
    </row>
    <row r="35" spans="1:16" ht="27" customHeight="1" x14ac:dyDescent="0.15">
      <c r="A35" s="250"/>
      <c r="B35" s="246"/>
      <c r="C35" s="246"/>
      <c r="D35" s="246"/>
      <c r="E35" s="246"/>
      <c r="F35" s="246"/>
      <c r="G35" s="1158" t="s">
        <v>498</v>
      </c>
      <c r="H35" s="1159"/>
      <c r="I35" s="1159"/>
      <c r="J35" s="1160"/>
      <c r="K35" s="296">
        <v>1303389</v>
      </c>
      <c r="L35" s="296">
        <v>18874</v>
      </c>
      <c r="M35" s="297">
        <v>14373</v>
      </c>
      <c r="N35" s="298">
        <v>31.3</v>
      </c>
    </row>
    <row r="36" spans="1:16" ht="27" customHeight="1" x14ac:dyDescent="0.15">
      <c r="A36" s="250"/>
      <c r="B36" s="246"/>
      <c r="C36" s="246"/>
      <c r="D36" s="246"/>
      <c r="E36" s="246"/>
      <c r="F36" s="246"/>
      <c r="G36" s="1158" t="s">
        <v>499</v>
      </c>
      <c r="H36" s="1159"/>
      <c r="I36" s="1159"/>
      <c r="J36" s="1160"/>
      <c r="K36" s="296">
        <v>853762</v>
      </c>
      <c r="L36" s="296">
        <v>12363</v>
      </c>
      <c r="M36" s="297">
        <v>1414</v>
      </c>
      <c r="N36" s="298">
        <v>774.3</v>
      </c>
    </row>
    <row r="37" spans="1:16" ht="13.5" customHeight="1" x14ac:dyDescent="0.15">
      <c r="A37" s="250"/>
      <c r="B37" s="246"/>
      <c r="C37" s="246"/>
      <c r="D37" s="246"/>
      <c r="E37" s="246"/>
      <c r="F37" s="246"/>
      <c r="G37" s="1158" t="s">
        <v>500</v>
      </c>
      <c r="H37" s="1159"/>
      <c r="I37" s="1159"/>
      <c r="J37" s="1160"/>
      <c r="K37" s="296">
        <v>33940</v>
      </c>
      <c r="L37" s="296">
        <v>491</v>
      </c>
      <c r="M37" s="297">
        <v>886</v>
      </c>
      <c r="N37" s="298">
        <v>-44.6</v>
      </c>
    </row>
    <row r="38" spans="1:16" ht="27" customHeight="1" x14ac:dyDescent="0.15">
      <c r="A38" s="250"/>
      <c r="B38" s="246"/>
      <c r="C38" s="246"/>
      <c r="D38" s="246"/>
      <c r="E38" s="246"/>
      <c r="F38" s="246"/>
      <c r="G38" s="1161" t="s">
        <v>501</v>
      </c>
      <c r="H38" s="1162"/>
      <c r="I38" s="1162"/>
      <c r="J38" s="1163"/>
      <c r="K38" s="299" t="s">
        <v>482</v>
      </c>
      <c r="L38" s="299" t="s">
        <v>482</v>
      </c>
      <c r="M38" s="300">
        <v>2</v>
      </c>
      <c r="N38" s="301" t="s">
        <v>482</v>
      </c>
      <c r="O38" s="295"/>
    </row>
    <row r="39" spans="1:16" x14ac:dyDescent="0.15">
      <c r="A39" s="250"/>
      <c r="B39" s="246"/>
      <c r="C39" s="246"/>
      <c r="D39" s="246"/>
      <c r="E39" s="246"/>
      <c r="F39" s="246"/>
      <c r="G39" s="1161" t="s">
        <v>502</v>
      </c>
      <c r="H39" s="1162"/>
      <c r="I39" s="1162"/>
      <c r="J39" s="1163"/>
      <c r="K39" s="302">
        <v>-572406</v>
      </c>
      <c r="L39" s="302">
        <v>-8289</v>
      </c>
      <c r="M39" s="303">
        <v>-4261</v>
      </c>
      <c r="N39" s="304">
        <v>94.5</v>
      </c>
      <c r="O39" s="295"/>
    </row>
    <row r="40" spans="1:16" ht="27" customHeight="1" x14ac:dyDescent="0.15">
      <c r="A40" s="250"/>
      <c r="B40" s="246"/>
      <c r="C40" s="246"/>
      <c r="D40" s="246"/>
      <c r="E40" s="246"/>
      <c r="F40" s="246"/>
      <c r="G40" s="1158" t="s">
        <v>503</v>
      </c>
      <c r="H40" s="1159"/>
      <c r="I40" s="1159"/>
      <c r="J40" s="1160"/>
      <c r="K40" s="302">
        <v>-4282225</v>
      </c>
      <c r="L40" s="302">
        <v>-62008</v>
      </c>
      <c r="M40" s="303">
        <v>-47768</v>
      </c>
      <c r="N40" s="304">
        <v>29.8</v>
      </c>
      <c r="O40" s="295"/>
    </row>
    <row r="41" spans="1:16" x14ac:dyDescent="0.15">
      <c r="A41" s="250"/>
      <c r="B41" s="246"/>
      <c r="C41" s="246"/>
      <c r="D41" s="246"/>
      <c r="E41" s="246"/>
      <c r="F41" s="246"/>
      <c r="G41" s="1164" t="s">
        <v>282</v>
      </c>
      <c r="H41" s="1165"/>
      <c r="I41" s="1165"/>
      <c r="J41" s="1166"/>
      <c r="K41" s="296">
        <v>1620181</v>
      </c>
      <c r="L41" s="302">
        <v>23461</v>
      </c>
      <c r="M41" s="303">
        <v>18468</v>
      </c>
      <c r="N41" s="304">
        <v>27</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53" t="s">
        <v>472</v>
      </c>
      <c r="J49" s="1155" t="s">
        <v>507</v>
      </c>
      <c r="K49" s="1156"/>
      <c r="L49" s="1156"/>
      <c r="M49" s="1156"/>
      <c r="N49" s="1157"/>
    </row>
    <row r="50" spans="1:14" x14ac:dyDescent="0.15">
      <c r="A50" s="250"/>
      <c r="B50" s="246"/>
      <c r="C50" s="246"/>
      <c r="D50" s="246"/>
      <c r="E50" s="246"/>
      <c r="F50" s="246"/>
      <c r="G50" s="314"/>
      <c r="H50" s="315"/>
      <c r="I50" s="1154"/>
      <c r="J50" s="316" t="s">
        <v>508</v>
      </c>
      <c r="K50" s="317" t="s">
        <v>509</v>
      </c>
      <c r="L50" s="318" t="s">
        <v>510</v>
      </c>
      <c r="M50" s="319" t="s">
        <v>511</v>
      </c>
      <c r="N50" s="320" t="s">
        <v>512</v>
      </c>
    </row>
    <row r="51" spans="1:14" x14ac:dyDescent="0.15">
      <c r="A51" s="250"/>
      <c r="B51" s="246"/>
      <c r="C51" s="246"/>
      <c r="D51" s="246"/>
      <c r="E51" s="246"/>
      <c r="F51" s="246"/>
      <c r="G51" s="312" t="s">
        <v>513</v>
      </c>
      <c r="H51" s="313"/>
      <c r="I51" s="321">
        <v>4309767</v>
      </c>
      <c r="J51" s="322">
        <v>61063</v>
      </c>
      <c r="K51" s="323">
        <v>21.6</v>
      </c>
      <c r="L51" s="324">
        <v>52678</v>
      </c>
      <c r="M51" s="325">
        <v>1.9</v>
      </c>
      <c r="N51" s="326">
        <v>19.7</v>
      </c>
    </row>
    <row r="52" spans="1:14" x14ac:dyDescent="0.15">
      <c r="A52" s="250"/>
      <c r="B52" s="246"/>
      <c r="C52" s="246"/>
      <c r="D52" s="246"/>
      <c r="E52" s="246"/>
      <c r="F52" s="246"/>
      <c r="G52" s="327"/>
      <c r="H52" s="328" t="s">
        <v>514</v>
      </c>
      <c r="I52" s="329">
        <v>1593532</v>
      </c>
      <c r="J52" s="330">
        <v>22578</v>
      </c>
      <c r="K52" s="331">
        <v>-0.9</v>
      </c>
      <c r="L52" s="332">
        <v>30185</v>
      </c>
      <c r="M52" s="333">
        <v>12.2</v>
      </c>
      <c r="N52" s="334">
        <v>-13.1</v>
      </c>
    </row>
    <row r="53" spans="1:14" x14ac:dyDescent="0.15">
      <c r="A53" s="250"/>
      <c r="B53" s="246"/>
      <c r="C53" s="246"/>
      <c r="D53" s="246"/>
      <c r="E53" s="246"/>
      <c r="F53" s="246"/>
      <c r="G53" s="312" t="s">
        <v>515</v>
      </c>
      <c r="H53" s="313"/>
      <c r="I53" s="321">
        <v>4368082</v>
      </c>
      <c r="J53" s="322">
        <v>62172</v>
      </c>
      <c r="K53" s="323">
        <v>1.8</v>
      </c>
      <c r="L53" s="324">
        <v>69560</v>
      </c>
      <c r="M53" s="325">
        <v>32</v>
      </c>
      <c r="N53" s="326">
        <v>-30.2</v>
      </c>
    </row>
    <row r="54" spans="1:14" x14ac:dyDescent="0.15">
      <c r="A54" s="250"/>
      <c r="B54" s="246"/>
      <c r="C54" s="246"/>
      <c r="D54" s="246"/>
      <c r="E54" s="246"/>
      <c r="F54" s="246"/>
      <c r="G54" s="327"/>
      <c r="H54" s="328" t="s">
        <v>514</v>
      </c>
      <c r="I54" s="329">
        <v>2005735</v>
      </c>
      <c r="J54" s="330">
        <v>28548</v>
      </c>
      <c r="K54" s="331">
        <v>26.4</v>
      </c>
      <c r="L54" s="332">
        <v>35305</v>
      </c>
      <c r="M54" s="333">
        <v>17</v>
      </c>
      <c r="N54" s="334">
        <v>9.4</v>
      </c>
    </row>
    <row r="55" spans="1:14" x14ac:dyDescent="0.15">
      <c r="A55" s="250"/>
      <c r="B55" s="246"/>
      <c r="C55" s="246"/>
      <c r="D55" s="246"/>
      <c r="E55" s="246"/>
      <c r="F55" s="246"/>
      <c r="G55" s="312" t="s">
        <v>516</v>
      </c>
      <c r="H55" s="313"/>
      <c r="I55" s="321">
        <v>2842296</v>
      </c>
      <c r="J55" s="322">
        <v>40687</v>
      </c>
      <c r="K55" s="323">
        <v>-34.6</v>
      </c>
      <c r="L55" s="324">
        <v>65988</v>
      </c>
      <c r="M55" s="325">
        <v>-5.0999999999999996</v>
      </c>
      <c r="N55" s="326">
        <v>-29.5</v>
      </c>
    </row>
    <row r="56" spans="1:14" x14ac:dyDescent="0.15">
      <c r="A56" s="250"/>
      <c r="B56" s="246"/>
      <c r="C56" s="246"/>
      <c r="D56" s="246"/>
      <c r="E56" s="246"/>
      <c r="F56" s="246"/>
      <c r="G56" s="327"/>
      <c r="H56" s="328" t="s">
        <v>514</v>
      </c>
      <c r="I56" s="329">
        <v>1320769</v>
      </c>
      <c r="J56" s="330">
        <v>18906</v>
      </c>
      <c r="K56" s="331">
        <v>-33.799999999999997</v>
      </c>
      <c r="L56" s="332">
        <v>36473</v>
      </c>
      <c r="M56" s="333">
        <v>3.3</v>
      </c>
      <c r="N56" s="334">
        <v>-37.1</v>
      </c>
    </row>
    <row r="57" spans="1:14" x14ac:dyDescent="0.15">
      <c r="A57" s="250"/>
      <c r="B57" s="246"/>
      <c r="C57" s="246"/>
      <c r="D57" s="246"/>
      <c r="E57" s="246"/>
      <c r="F57" s="246"/>
      <c r="G57" s="312" t="s">
        <v>517</v>
      </c>
      <c r="H57" s="313"/>
      <c r="I57" s="321">
        <v>4812806</v>
      </c>
      <c r="J57" s="322">
        <v>69270</v>
      </c>
      <c r="K57" s="323">
        <v>70.3</v>
      </c>
      <c r="L57" s="324">
        <v>77507</v>
      </c>
      <c r="M57" s="325">
        <v>17.5</v>
      </c>
      <c r="N57" s="326">
        <v>52.8</v>
      </c>
    </row>
    <row r="58" spans="1:14" x14ac:dyDescent="0.15">
      <c r="A58" s="250"/>
      <c r="B58" s="246"/>
      <c r="C58" s="246"/>
      <c r="D58" s="246"/>
      <c r="E58" s="246"/>
      <c r="F58" s="246"/>
      <c r="G58" s="327"/>
      <c r="H58" s="328" t="s">
        <v>514</v>
      </c>
      <c r="I58" s="329">
        <v>2612363</v>
      </c>
      <c r="J58" s="330">
        <v>37599</v>
      </c>
      <c r="K58" s="331">
        <v>98.9</v>
      </c>
      <c r="L58" s="332">
        <v>42788</v>
      </c>
      <c r="M58" s="333">
        <v>17.3</v>
      </c>
      <c r="N58" s="334">
        <v>81.599999999999994</v>
      </c>
    </row>
    <row r="59" spans="1:14" x14ac:dyDescent="0.15">
      <c r="A59" s="250"/>
      <c r="B59" s="246"/>
      <c r="C59" s="246"/>
      <c r="D59" s="246"/>
      <c r="E59" s="246"/>
      <c r="F59" s="246"/>
      <c r="G59" s="312" t="s">
        <v>518</v>
      </c>
      <c r="H59" s="313"/>
      <c r="I59" s="321">
        <v>4075159</v>
      </c>
      <c r="J59" s="322">
        <v>59010</v>
      </c>
      <c r="K59" s="323">
        <v>-14.8</v>
      </c>
      <c r="L59" s="324">
        <v>67319</v>
      </c>
      <c r="M59" s="325">
        <v>-13.1</v>
      </c>
      <c r="N59" s="326">
        <v>-1.7</v>
      </c>
    </row>
    <row r="60" spans="1:14" x14ac:dyDescent="0.15">
      <c r="A60" s="250"/>
      <c r="B60" s="246"/>
      <c r="C60" s="246"/>
      <c r="D60" s="246"/>
      <c r="E60" s="246"/>
      <c r="F60" s="246"/>
      <c r="G60" s="327"/>
      <c r="H60" s="328" t="s">
        <v>514</v>
      </c>
      <c r="I60" s="335">
        <v>1534038</v>
      </c>
      <c r="J60" s="330">
        <v>22213</v>
      </c>
      <c r="K60" s="331">
        <v>-40.9</v>
      </c>
      <c r="L60" s="332">
        <v>38101</v>
      </c>
      <c r="M60" s="333">
        <v>-11</v>
      </c>
      <c r="N60" s="334">
        <v>-29.9</v>
      </c>
    </row>
    <row r="61" spans="1:14" x14ac:dyDescent="0.15">
      <c r="A61" s="250"/>
      <c r="B61" s="246"/>
      <c r="C61" s="246"/>
      <c r="D61" s="246"/>
      <c r="E61" s="246"/>
      <c r="F61" s="246"/>
      <c r="G61" s="312" t="s">
        <v>519</v>
      </c>
      <c r="H61" s="336"/>
      <c r="I61" s="337">
        <v>4081622</v>
      </c>
      <c r="J61" s="338">
        <v>58440</v>
      </c>
      <c r="K61" s="339">
        <v>8.9</v>
      </c>
      <c r="L61" s="340">
        <v>66610</v>
      </c>
      <c r="M61" s="341">
        <v>6.6</v>
      </c>
      <c r="N61" s="326">
        <v>2.2999999999999998</v>
      </c>
    </row>
    <row r="62" spans="1:14" x14ac:dyDescent="0.15">
      <c r="A62" s="250"/>
      <c r="B62" s="246"/>
      <c r="C62" s="246"/>
      <c r="D62" s="246"/>
      <c r="E62" s="246"/>
      <c r="F62" s="246"/>
      <c r="G62" s="327"/>
      <c r="H62" s="328" t="s">
        <v>514</v>
      </c>
      <c r="I62" s="329">
        <v>1813287</v>
      </c>
      <c r="J62" s="330">
        <v>25969</v>
      </c>
      <c r="K62" s="331">
        <v>9.9</v>
      </c>
      <c r="L62" s="332">
        <v>36570</v>
      </c>
      <c r="M62" s="333">
        <v>7.8</v>
      </c>
      <c r="N62" s="334">
        <v>2.1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67" t="s">
        <v>3</v>
      </c>
      <c r="D47" s="1167"/>
      <c r="E47" s="1168"/>
      <c r="F47" s="11">
        <v>15.24</v>
      </c>
      <c r="G47" s="12">
        <v>17.71</v>
      </c>
      <c r="H47" s="12">
        <v>19.32</v>
      </c>
      <c r="I47" s="12">
        <v>19.11</v>
      </c>
      <c r="J47" s="13">
        <v>22.51</v>
      </c>
    </row>
    <row r="48" spans="2:10" ht="57.75" customHeight="1" x14ac:dyDescent="0.15">
      <c r="B48" s="14"/>
      <c r="C48" s="1169" t="s">
        <v>4</v>
      </c>
      <c r="D48" s="1169"/>
      <c r="E48" s="1170"/>
      <c r="F48" s="15">
        <v>5.26</v>
      </c>
      <c r="G48" s="16">
        <v>4.5999999999999996</v>
      </c>
      <c r="H48" s="16">
        <v>4.97</v>
      </c>
      <c r="I48" s="16">
        <v>4.78</v>
      </c>
      <c r="J48" s="17">
        <v>4.9800000000000004</v>
      </c>
    </row>
    <row r="49" spans="2:10" ht="57.75" customHeight="1" thickBot="1" x14ac:dyDescent="0.2">
      <c r="B49" s="18"/>
      <c r="C49" s="1171" t="s">
        <v>5</v>
      </c>
      <c r="D49" s="1171"/>
      <c r="E49" s="1172"/>
      <c r="F49" s="19">
        <v>4.71</v>
      </c>
      <c r="G49" s="20">
        <v>2.16</v>
      </c>
      <c r="H49" s="20">
        <v>3</v>
      </c>
      <c r="I49" s="20">
        <v>0.5</v>
      </c>
      <c r="J49" s="21">
        <v>7.84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79" t="s">
        <v>526</v>
      </c>
      <c r="D34" s="1179"/>
      <c r="E34" s="1180"/>
      <c r="F34" s="32">
        <v>3.66</v>
      </c>
      <c r="G34" s="33">
        <v>4.67</v>
      </c>
      <c r="H34" s="33">
        <v>4.46</v>
      </c>
      <c r="I34" s="33">
        <v>4.67</v>
      </c>
      <c r="J34" s="34">
        <v>5.63</v>
      </c>
      <c r="K34" s="22"/>
      <c r="L34" s="22"/>
      <c r="M34" s="22"/>
      <c r="N34" s="22"/>
      <c r="O34" s="22"/>
      <c r="P34" s="22"/>
    </row>
    <row r="35" spans="1:16" ht="39" customHeight="1" x14ac:dyDescent="0.15">
      <c r="A35" s="22"/>
      <c r="B35" s="35"/>
      <c r="C35" s="1173" t="s">
        <v>527</v>
      </c>
      <c r="D35" s="1174"/>
      <c r="E35" s="1175"/>
      <c r="F35" s="36">
        <v>5.26</v>
      </c>
      <c r="G35" s="37">
        <v>4.5999999999999996</v>
      </c>
      <c r="H35" s="37">
        <v>4.97</v>
      </c>
      <c r="I35" s="37">
        <v>4.78</v>
      </c>
      <c r="J35" s="38">
        <v>4.9800000000000004</v>
      </c>
      <c r="K35" s="22"/>
      <c r="L35" s="22"/>
      <c r="M35" s="22"/>
      <c r="N35" s="22"/>
      <c r="O35" s="22"/>
      <c r="P35" s="22"/>
    </row>
    <row r="36" spans="1:16" ht="39" customHeight="1" x14ac:dyDescent="0.15">
      <c r="A36" s="22"/>
      <c r="B36" s="35"/>
      <c r="C36" s="1173" t="s">
        <v>528</v>
      </c>
      <c r="D36" s="1174"/>
      <c r="E36" s="1175"/>
      <c r="F36" s="36">
        <v>2.68</v>
      </c>
      <c r="G36" s="37">
        <v>2.37</v>
      </c>
      <c r="H36" s="37">
        <v>1.89</v>
      </c>
      <c r="I36" s="37">
        <v>2.04</v>
      </c>
      <c r="J36" s="38">
        <v>2.74</v>
      </c>
      <c r="K36" s="22"/>
      <c r="L36" s="22"/>
      <c r="M36" s="22"/>
      <c r="N36" s="22"/>
      <c r="O36" s="22"/>
      <c r="P36" s="22"/>
    </row>
    <row r="37" spans="1:16" ht="39" customHeight="1" x14ac:dyDescent="0.15">
      <c r="A37" s="22"/>
      <c r="B37" s="35"/>
      <c r="C37" s="1173" t="s">
        <v>529</v>
      </c>
      <c r="D37" s="1174"/>
      <c r="E37" s="1175"/>
      <c r="F37" s="36">
        <v>0.63</v>
      </c>
      <c r="G37" s="37">
        <v>0.7</v>
      </c>
      <c r="H37" s="37">
        <v>0.8</v>
      </c>
      <c r="I37" s="37">
        <v>0.85</v>
      </c>
      <c r="J37" s="38">
        <v>0.87</v>
      </c>
      <c r="K37" s="22"/>
      <c r="L37" s="22"/>
      <c r="M37" s="22"/>
      <c r="N37" s="22"/>
      <c r="O37" s="22"/>
      <c r="P37" s="22"/>
    </row>
    <row r="38" spans="1:16" ht="39" customHeight="1" x14ac:dyDescent="0.15">
      <c r="A38" s="22"/>
      <c r="B38" s="35"/>
      <c r="C38" s="1173" t="s">
        <v>530</v>
      </c>
      <c r="D38" s="1174"/>
      <c r="E38" s="1175"/>
      <c r="F38" s="36">
        <v>0.32</v>
      </c>
      <c r="G38" s="37">
        <v>0.12</v>
      </c>
      <c r="H38" s="37">
        <v>0.36</v>
      </c>
      <c r="I38" s="37">
        <v>0.04</v>
      </c>
      <c r="J38" s="38">
        <v>0.73</v>
      </c>
      <c r="K38" s="22"/>
      <c r="L38" s="22"/>
      <c r="M38" s="22"/>
      <c r="N38" s="22"/>
      <c r="O38" s="22"/>
      <c r="P38" s="22"/>
    </row>
    <row r="39" spans="1:16" ht="39" customHeight="1" x14ac:dyDescent="0.15">
      <c r="A39" s="22"/>
      <c r="B39" s="35"/>
      <c r="C39" s="1173" t="s">
        <v>531</v>
      </c>
      <c r="D39" s="1174"/>
      <c r="E39" s="1175"/>
      <c r="F39" s="36">
        <v>0</v>
      </c>
      <c r="G39" s="37">
        <v>0</v>
      </c>
      <c r="H39" s="37">
        <v>0</v>
      </c>
      <c r="I39" s="37">
        <v>0</v>
      </c>
      <c r="J39" s="38">
        <v>0.24</v>
      </c>
      <c r="K39" s="22"/>
      <c r="L39" s="22"/>
      <c r="M39" s="22"/>
      <c r="N39" s="22"/>
      <c r="O39" s="22"/>
      <c r="P39" s="22"/>
    </row>
    <row r="40" spans="1:16" ht="39" customHeight="1" x14ac:dyDescent="0.15">
      <c r="A40" s="22"/>
      <c r="B40" s="35"/>
      <c r="C40" s="1173" t="s">
        <v>532</v>
      </c>
      <c r="D40" s="1174"/>
      <c r="E40" s="1175"/>
      <c r="F40" s="36">
        <v>7.0000000000000007E-2</v>
      </c>
      <c r="G40" s="37">
        <v>0.04</v>
      </c>
      <c r="H40" s="37">
        <v>0.05</v>
      </c>
      <c r="I40" s="37">
        <v>0.04</v>
      </c>
      <c r="J40" s="38">
        <v>0.04</v>
      </c>
      <c r="K40" s="22"/>
      <c r="L40" s="22"/>
      <c r="M40" s="22"/>
      <c r="N40" s="22"/>
      <c r="O40" s="22"/>
      <c r="P40" s="22"/>
    </row>
    <row r="41" spans="1:16" ht="39" customHeight="1" x14ac:dyDescent="0.15">
      <c r="A41" s="22"/>
      <c r="B41" s="35"/>
      <c r="C41" s="1173" t="s">
        <v>533</v>
      </c>
      <c r="D41" s="1174"/>
      <c r="E41" s="1175"/>
      <c r="F41" s="36">
        <v>0</v>
      </c>
      <c r="G41" s="37">
        <v>0</v>
      </c>
      <c r="H41" s="37">
        <v>0.01</v>
      </c>
      <c r="I41" s="37">
        <v>0</v>
      </c>
      <c r="J41" s="38">
        <v>0</v>
      </c>
      <c r="K41" s="22"/>
      <c r="L41" s="22"/>
      <c r="M41" s="22"/>
      <c r="N41" s="22"/>
      <c r="O41" s="22"/>
      <c r="P41" s="22"/>
    </row>
    <row r="42" spans="1:16" ht="39" customHeight="1" x14ac:dyDescent="0.15">
      <c r="A42" s="22"/>
      <c r="B42" s="39"/>
      <c r="C42" s="1173" t="s">
        <v>534</v>
      </c>
      <c r="D42" s="1174"/>
      <c r="E42" s="1175"/>
      <c r="F42" s="36" t="s">
        <v>482</v>
      </c>
      <c r="G42" s="37" t="s">
        <v>482</v>
      </c>
      <c r="H42" s="37" t="s">
        <v>482</v>
      </c>
      <c r="I42" s="37" t="s">
        <v>482</v>
      </c>
      <c r="J42" s="38" t="s">
        <v>482</v>
      </c>
      <c r="K42" s="22"/>
      <c r="L42" s="22"/>
      <c r="M42" s="22"/>
      <c r="N42" s="22"/>
      <c r="O42" s="22"/>
      <c r="P42" s="22"/>
    </row>
    <row r="43" spans="1:16" ht="39" customHeight="1" thickBot="1" x14ac:dyDescent="0.2">
      <c r="A43" s="22"/>
      <c r="B43" s="40"/>
      <c r="C43" s="1176" t="s">
        <v>535</v>
      </c>
      <c r="D43" s="1177"/>
      <c r="E43" s="1178"/>
      <c r="F43" s="41">
        <v>0.01</v>
      </c>
      <c r="G43" s="42">
        <v>0.01</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89" t="s">
        <v>10</v>
      </c>
      <c r="C45" s="1190"/>
      <c r="D45" s="58"/>
      <c r="E45" s="1195" t="s">
        <v>11</v>
      </c>
      <c r="F45" s="1195"/>
      <c r="G45" s="1195"/>
      <c r="H45" s="1195"/>
      <c r="I45" s="1195"/>
      <c r="J45" s="1196"/>
      <c r="K45" s="59">
        <v>4310</v>
      </c>
      <c r="L45" s="60">
        <v>4353</v>
      </c>
      <c r="M45" s="60">
        <v>4342</v>
      </c>
      <c r="N45" s="60">
        <v>4161</v>
      </c>
      <c r="O45" s="61">
        <v>4284</v>
      </c>
      <c r="P45" s="48"/>
      <c r="Q45" s="48"/>
      <c r="R45" s="48"/>
      <c r="S45" s="48"/>
      <c r="T45" s="48"/>
      <c r="U45" s="48"/>
    </row>
    <row r="46" spans="1:21" ht="30.75" customHeight="1" x14ac:dyDescent="0.15">
      <c r="A46" s="48"/>
      <c r="B46" s="1191"/>
      <c r="C46" s="1192"/>
      <c r="D46" s="62"/>
      <c r="E46" s="1183" t="s">
        <v>12</v>
      </c>
      <c r="F46" s="1183"/>
      <c r="G46" s="1183"/>
      <c r="H46" s="1183"/>
      <c r="I46" s="1183"/>
      <c r="J46" s="1184"/>
      <c r="K46" s="63" t="s">
        <v>482</v>
      </c>
      <c r="L46" s="64" t="s">
        <v>482</v>
      </c>
      <c r="M46" s="64" t="s">
        <v>482</v>
      </c>
      <c r="N46" s="64" t="s">
        <v>482</v>
      </c>
      <c r="O46" s="65" t="s">
        <v>482</v>
      </c>
      <c r="P46" s="48"/>
      <c r="Q46" s="48"/>
      <c r="R46" s="48"/>
      <c r="S46" s="48"/>
      <c r="T46" s="48"/>
      <c r="U46" s="48"/>
    </row>
    <row r="47" spans="1:21" ht="30.75" customHeight="1" x14ac:dyDescent="0.15">
      <c r="A47" s="48"/>
      <c r="B47" s="1191"/>
      <c r="C47" s="1192"/>
      <c r="D47" s="62"/>
      <c r="E47" s="1183" t="s">
        <v>13</v>
      </c>
      <c r="F47" s="1183"/>
      <c r="G47" s="1183"/>
      <c r="H47" s="1183"/>
      <c r="I47" s="1183"/>
      <c r="J47" s="1184"/>
      <c r="K47" s="63" t="s">
        <v>482</v>
      </c>
      <c r="L47" s="64" t="s">
        <v>482</v>
      </c>
      <c r="M47" s="64" t="s">
        <v>482</v>
      </c>
      <c r="N47" s="64" t="s">
        <v>482</v>
      </c>
      <c r="O47" s="65" t="s">
        <v>482</v>
      </c>
      <c r="P47" s="48"/>
      <c r="Q47" s="48"/>
      <c r="R47" s="48"/>
      <c r="S47" s="48"/>
      <c r="T47" s="48"/>
      <c r="U47" s="48"/>
    </row>
    <row r="48" spans="1:21" ht="30.75" customHeight="1" x14ac:dyDescent="0.15">
      <c r="A48" s="48"/>
      <c r="B48" s="1191"/>
      <c r="C48" s="1192"/>
      <c r="D48" s="62"/>
      <c r="E48" s="1183" t="s">
        <v>14</v>
      </c>
      <c r="F48" s="1183"/>
      <c r="G48" s="1183"/>
      <c r="H48" s="1183"/>
      <c r="I48" s="1183"/>
      <c r="J48" s="1184"/>
      <c r="K48" s="63">
        <v>1538</v>
      </c>
      <c r="L48" s="64">
        <v>1491</v>
      </c>
      <c r="M48" s="64">
        <v>1403</v>
      </c>
      <c r="N48" s="64">
        <v>1417</v>
      </c>
      <c r="O48" s="65">
        <v>1303</v>
      </c>
      <c r="P48" s="48"/>
      <c r="Q48" s="48"/>
      <c r="R48" s="48"/>
      <c r="S48" s="48"/>
      <c r="T48" s="48"/>
      <c r="U48" s="48"/>
    </row>
    <row r="49" spans="1:21" ht="30.75" customHeight="1" x14ac:dyDescent="0.15">
      <c r="A49" s="48"/>
      <c r="B49" s="1191"/>
      <c r="C49" s="1192"/>
      <c r="D49" s="62"/>
      <c r="E49" s="1183" t="s">
        <v>15</v>
      </c>
      <c r="F49" s="1183"/>
      <c r="G49" s="1183"/>
      <c r="H49" s="1183"/>
      <c r="I49" s="1183"/>
      <c r="J49" s="1184"/>
      <c r="K49" s="63">
        <v>749</v>
      </c>
      <c r="L49" s="64">
        <v>790</v>
      </c>
      <c r="M49" s="64">
        <v>813</v>
      </c>
      <c r="N49" s="64">
        <v>848</v>
      </c>
      <c r="O49" s="65">
        <v>854</v>
      </c>
      <c r="P49" s="48"/>
      <c r="Q49" s="48"/>
      <c r="R49" s="48"/>
      <c r="S49" s="48"/>
      <c r="T49" s="48"/>
      <c r="U49" s="48"/>
    </row>
    <row r="50" spans="1:21" ht="30.75" customHeight="1" x14ac:dyDescent="0.15">
      <c r="A50" s="48"/>
      <c r="B50" s="1191"/>
      <c r="C50" s="1192"/>
      <c r="D50" s="62"/>
      <c r="E50" s="1183" t="s">
        <v>16</v>
      </c>
      <c r="F50" s="1183"/>
      <c r="G50" s="1183"/>
      <c r="H50" s="1183"/>
      <c r="I50" s="1183"/>
      <c r="J50" s="1184"/>
      <c r="K50" s="63">
        <v>115</v>
      </c>
      <c r="L50" s="64">
        <v>104</v>
      </c>
      <c r="M50" s="64">
        <v>60</v>
      </c>
      <c r="N50" s="64">
        <v>43</v>
      </c>
      <c r="O50" s="65">
        <v>34</v>
      </c>
      <c r="P50" s="48"/>
      <c r="Q50" s="48"/>
      <c r="R50" s="48"/>
      <c r="S50" s="48"/>
      <c r="T50" s="48"/>
      <c r="U50" s="48"/>
    </row>
    <row r="51" spans="1:21" ht="30.75" customHeight="1" x14ac:dyDescent="0.15">
      <c r="A51" s="48"/>
      <c r="B51" s="1193"/>
      <c r="C51" s="1194"/>
      <c r="D51" s="66"/>
      <c r="E51" s="1183" t="s">
        <v>17</v>
      </c>
      <c r="F51" s="1183"/>
      <c r="G51" s="1183"/>
      <c r="H51" s="1183"/>
      <c r="I51" s="1183"/>
      <c r="J51" s="1184"/>
      <c r="K51" s="63" t="s">
        <v>482</v>
      </c>
      <c r="L51" s="64" t="s">
        <v>482</v>
      </c>
      <c r="M51" s="64" t="s">
        <v>482</v>
      </c>
      <c r="N51" s="64" t="s">
        <v>482</v>
      </c>
      <c r="O51" s="65" t="s">
        <v>482</v>
      </c>
      <c r="P51" s="48"/>
      <c r="Q51" s="48"/>
      <c r="R51" s="48"/>
      <c r="S51" s="48"/>
      <c r="T51" s="48"/>
      <c r="U51" s="48"/>
    </row>
    <row r="52" spans="1:21" ht="30.75" customHeight="1" x14ac:dyDescent="0.15">
      <c r="A52" s="48"/>
      <c r="B52" s="1181" t="s">
        <v>18</v>
      </c>
      <c r="C52" s="1182"/>
      <c r="D52" s="66"/>
      <c r="E52" s="1183" t="s">
        <v>19</v>
      </c>
      <c r="F52" s="1183"/>
      <c r="G52" s="1183"/>
      <c r="H52" s="1183"/>
      <c r="I52" s="1183"/>
      <c r="J52" s="1184"/>
      <c r="K52" s="63">
        <v>4416</v>
      </c>
      <c r="L52" s="64">
        <v>4512</v>
      </c>
      <c r="M52" s="64">
        <v>4999</v>
      </c>
      <c r="N52" s="64">
        <v>4801</v>
      </c>
      <c r="O52" s="65">
        <v>4854</v>
      </c>
      <c r="P52" s="48"/>
      <c r="Q52" s="48"/>
      <c r="R52" s="48"/>
      <c r="S52" s="48"/>
      <c r="T52" s="48"/>
      <c r="U52" s="48"/>
    </row>
    <row r="53" spans="1:21" ht="30.75" customHeight="1" thickBot="1" x14ac:dyDescent="0.2">
      <c r="A53" s="48"/>
      <c r="B53" s="1185" t="s">
        <v>20</v>
      </c>
      <c r="C53" s="1186"/>
      <c r="D53" s="67"/>
      <c r="E53" s="1187" t="s">
        <v>21</v>
      </c>
      <c r="F53" s="1187"/>
      <c r="G53" s="1187"/>
      <c r="H53" s="1187"/>
      <c r="I53" s="1187"/>
      <c r="J53" s="1188"/>
      <c r="K53" s="68">
        <v>2296</v>
      </c>
      <c r="L53" s="69">
        <v>2226</v>
      </c>
      <c r="M53" s="69">
        <v>1619</v>
      </c>
      <c r="N53" s="69">
        <v>1668</v>
      </c>
      <c r="O53" s="70">
        <v>1621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521</v>
      </c>
      <c r="J40" s="79" t="s">
        <v>522</v>
      </c>
      <c r="K40" s="79" t="s">
        <v>523</v>
      </c>
      <c r="L40" s="79" t="s">
        <v>524</v>
      </c>
      <c r="M40" s="80" t="s">
        <v>525</v>
      </c>
    </row>
    <row r="41" spans="2:13" ht="27.75" customHeight="1" x14ac:dyDescent="0.15">
      <c r="B41" s="1197" t="s">
        <v>23</v>
      </c>
      <c r="C41" s="1198"/>
      <c r="D41" s="81"/>
      <c r="E41" s="1203" t="s">
        <v>24</v>
      </c>
      <c r="F41" s="1203"/>
      <c r="G41" s="1203"/>
      <c r="H41" s="1204"/>
      <c r="I41" s="82">
        <v>32773</v>
      </c>
      <c r="J41" s="83">
        <v>34421</v>
      </c>
      <c r="K41" s="83">
        <v>33710</v>
      </c>
      <c r="L41" s="83">
        <v>33605</v>
      </c>
      <c r="M41" s="84">
        <v>32003</v>
      </c>
    </row>
    <row r="42" spans="2:13" ht="27.75" customHeight="1" x14ac:dyDescent="0.15">
      <c r="B42" s="1199"/>
      <c r="C42" s="1200"/>
      <c r="D42" s="85"/>
      <c r="E42" s="1205" t="s">
        <v>25</v>
      </c>
      <c r="F42" s="1205"/>
      <c r="G42" s="1205"/>
      <c r="H42" s="1206"/>
      <c r="I42" s="86">
        <v>470</v>
      </c>
      <c r="J42" s="87">
        <v>312</v>
      </c>
      <c r="K42" s="87">
        <v>252</v>
      </c>
      <c r="L42" s="87">
        <v>212</v>
      </c>
      <c r="M42" s="88">
        <v>180</v>
      </c>
    </row>
    <row r="43" spans="2:13" ht="27.75" customHeight="1" x14ac:dyDescent="0.15">
      <c r="B43" s="1199"/>
      <c r="C43" s="1200"/>
      <c r="D43" s="85"/>
      <c r="E43" s="1205" t="s">
        <v>26</v>
      </c>
      <c r="F43" s="1205"/>
      <c r="G43" s="1205"/>
      <c r="H43" s="1206"/>
      <c r="I43" s="86">
        <v>31753</v>
      </c>
      <c r="J43" s="87">
        <v>29911</v>
      </c>
      <c r="K43" s="87">
        <v>27159</v>
      </c>
      <c r="L43" s="87">
        <v>24547</v>
      </c>
      <c r="M43" s="88">
        <v>23017</v>
      </c>
    </row>
    <row r="44" spans="2:13" ht="27.75" customHeight="1" x14ac:dyDescent="0.15">
      <c r="B44" s="1199"/>
      <c r="C44" s="1200"/>
      <c r="D44" s="85"/>
      <c r="E44" s="1205" t="s">
        <v>27</v>
      </c>
      <c r="F44" s="1205"/>
      <c r="G44" s="1205"/>
      <c r="H44" s="1206"/>
      <c r="I44" s="86">
        <v>8632</v>
      </c>
      <c r="J44" s="87">
        <v>8545</v>
      </c>
      <c r="K44" s="87">
        <v>8045</v>
      </c>
      <c r="L44" s="87">
        <v>7659</v>
      </c>
      <c r="M44" s="88">
        <v>8344</v>
      </c>
    </row>
    <row r="45" spans="2:13" ht="27.75" customHeight="1" x14ac:dyDescent="0.15">
      <c r="B45" s="1199"/>
      <c r="C45" s="1200"/>
      <c r="D45" s="85"/>
      <c r="E45" s="1205" t="s">
        <v>28</v>
      </c>
      <c r="F45" s="1205"/>
      <c r="G45" s="1205"/>
      <c r="H45" s="1206"/>
      <c r="I45" s="86">
        <v>7269</v>
      </c>
      <c r="J45" s="87">
        <v>7258</v>
      </c>
      <c r="K45" s="87">
        <v>6575</v>
      </c>
      <c r="L45" s="87">
        <v>6969</v>
      </c>
      <c r="M45" s="88">
        <v>6680</v>
      </c>
    </row>
    <row r="46" spans="2:13" ht="27.75" customHeight="1" x14ac:dyDescent="0.15">
      <c r="B46" s="1199"/>
      <c r="C46" s="1200"/>
      <c r="D46" s="89"/>
      <c r="E46" s="1205" t="s">
        <v>29</v>
      </c>
      <c r="F46" s="1205"/>
      <c r="G46" s="1205"/>
      <c r="H46" s="1206"/>
      <c r="I46" s="86">
        <v>85</v>
      </c>
      <c r="J46" s="87" t="s">
        <v>482</v>
      </c>
      <c r="K46" s="87" t="s">
        <v>482</v>
      </c>
      <c r="L46" s="87" t="s">
        <v>482</v>
      </c>
      <c r="M46" s="88" t="s">
        <v>482</v>
      </c>
    </row>
    <row r="47" spans="2:13" ht="27.75" customHeight="1" x14ac:dyDescent="0.15">
      <c r="B47" s="1199"/>
      <c r="C47" s="1200"/>
      <c r="D47" s="90"/>
      <c r="E47" s="1207" t="s">
        <v>30</v>
      </c>
      <c r="F47" s="1208"/>
      <c r="G47" s="1208"/>
      <c r="H47" s="1209"/>
      <c r="I47" s="86" t="s">
        <v>482</v>
      </c>
      <c r="J47" s="87" t="s">
        <v>482</v>
      </c>
      <c r="K47" s="87" t="s">
        <v>482</v>
      </c>
      <c r="L47" s="87" t="s">
        <v>482</v>
      </c>
      <c r="M47" s="88" t="s">
        <v>482</v>
      </c>
    </row>
    <row r="48" spans="2:13" ht="27.75" customHeight="1" x14ac:dyDescent="0.15">
      <c r="B48" s="1199"/>
      <c r="C48" s="1200"/>
      <c r="D48" s="85"/>
      <c r="E48" s="1205" t="s">
        <v>31</v>
      </c>
      <c r="F48" s="1205"/>
      <c r="G48" s="1205"/>
      <c r="H48" s="1206"/>
      <c r="I48" s="86" t="s">
        <v>482</v>
      </c>
      <c r="J48" s="87" t="s">
        <v>482</v>
      </c>
      <c r="K48" s="87" t="s">
        <v>482</v>
      </c>
      <c r="L48" s="87" t="s">
        <v>482</v>
      </c>
      <c r="M48" s="88" t="s">
        <v>482</v>
      </c>
    </row>
    <row r="49" spans="2:13" ht="27.75" customHeight="1" x14ac:dyDescent="0.15">
      <c r="B49" s="1201"/>
      <c r="C49" s="1202"/>
      <c r="D49" s="85"/>
      <c r="E49" s="1205" t="s">
        <v>32</v>
      </c>
      <c r="F49" s="1205"/>
      <c r="G49" s="1205"/>
      <c r="H49" s="1206"/>
      <c r="I49" s="86" t="s">
        <v>482</v>
      </c>
      <c r="J49" s="87" t="s">
        <v>482</v>
      </c>
      <c r="K49" s="87" t="s">
        <v>482</v>
      </c>
      <c r="L49" s="87" t="s">
        <v>482</v>
      </c>
      <c r="M49" s="88" t="s">
        <v>482</v>
      </c>
    </row>
    <row r="50" spans="2:13" ht="27.75" customHeight="1" x14ac:dyDescent="0.15">
      <c r="B50" s="1210" t="s">
        <v>33</v>
      </c>
      <c r="C50" s="1211"/>
      <c r="D50" s="91"/>
      <c r="E50" s="1205" t="s">
        <v>34</v>
      </c>
      <c r="F50" s="1205"/>
      <c r="G50" s="1205"/>
      <c r="H50" s="1206"/>
      <c r="I50" s="86">
        <v>7571</v>
      </c>
      <c r="J50" s="87">
        <v>9369</v>
      </c>
      <c r="K50" s="87">
        <v>10528</v>
      </c>
      <c r="L50" s="87">
        <v>13510</v>
      </c>
      <c r="M50" s="88">
        <v>17090</v>
      </c>
    </row>
    <row r="51" spans="2:13" ht="27.75" customHeight="1" x14ac:dyDescent="0.15">
      <c r="B51" s="1199"/>
      <c r="C51" s="1200"/>
      <c r="D51" s="85"/>
      <c r="E51" s="1205" t="s">
        <v>35</v>
      </c>
      <c r="F51" s="1205"/>
      <c r="G51" s="1205"/>
      <c r="H51" s="1206"/>
      <c r="I51" s="86">
        <v>4134</v>
      </c>
      <c r="J51" s="87">
        <v>3962</v>
      </c>
      <c r="K51" s="87">
        <v>3647</v>
      </c>
      <c r="L51" s="87">
        <v>3244</v>
      </c>
      <c r="M51" s="88">
        <v>3042</v>
      </c>
    </row>
    <row r="52" spans="2:13" ht="27.75" customHeight="1" x14ac:dyDescent="0.15">
      <c r="B52" s="1201"/>
      <c r="C52" s="1202"/>
      <c r="D52" s="85"/>
      <c r="E52" s="1205" t="s">
        <v>36</v>
      </c>
      <c r="F52" s="1205"/>
      <c r="G52" s="1205"/>
      <c r="H52" s="1206"/>
      <c r="I52" s="86">
        <v>52677</v>
      </c>
      <c r="J52" s="87">
        <v>52391</v>
      </c>
      <c r="K52" s="87">
        <v>51784</v>
      </c>
      <c r="L52" s="87">
        <v>51331</v>
      </c>
      <c r="M52" s="88">
        <v>50874</v>
      </c>
    </row>
    <row r="53" spans="2:13" ht="27.75" customHeight="1" thickBot="1" x14ac:dyDescent="0.2">
      <c r="B53" s="1212" t="s">
        <v>37</v>
      </c>
      <c r="C53" s="1213"/>
      <c r="D53" s="92"/>
      <c r="E53" s="1214" t="s">
        <v>38</v>
      </c>
      <c r="F53" s="1214"/>
      <c r="G53" s="1214"/>
      <c r="H53" s="1215"/>
      <c r="I53" s="93">
        <v>16599</v>
      </c>
      <c r="J53" s="94">
        <v>14725</v>
      </c>
      <c r="K53" s="94">
        <v>9782</v>
      </c>
      <c r="L53" s="94">
        <v>4906</v>
      </c>
      <c r="M53" s="95">
        <v>-783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555</v>
      </c>
      <c r="I42" s="354"/>
      <c r="J42" s="354"/>
      <c r="K42" s="354"/>
      <c r="L42" s="246"/>
      <c r="M42" s="246"/>
      <c r="N42" s="246"/>
      <c r="O42" s="246"/>
    </row>
    <row r="43" spans="2:17" x14ac:dyDescent="0.15">
      <c r="B43" s="250"/>
      <c r="C43" s="246"/>
      <c r="D43" s="246"/>
      <c r="E43" s="246"/>
      <c r="F43" s="246"/>
      <c r="G43" s="1216" t="s">
        <v>564</v>
      </c>
      <c r="H43" s="1217"/>
      <c r="I43" s="1217"/>
      <c r="J43" s="1217"/>
      <c r="K43" s="1217"/>
      <c r="L43" s="1217"/>
      <c r="M43" s="1217"/>
      <c r="N43" s="1217"/>
      <c r="O43" s="1218"/>
    </row>
    <row r="44" spans="2:17" x14ac:dyDescent="0.15">
      <c r="B44" s="250"/>
      <c r="C44" s="246"/>
      <c r="D44" s="246"/>
      <c r="E44" s="246"/>
      <c r="F44" s="246"/>
      <c r="G44" s="1219"/>
      <c r="H44" s="1220"/>
      <c r="I44" s="1220"/>
      <c r="J44" s="1220"/>
      <c r="K44" s="1220"/>
      <c r="L44" s="1220"/>
      <c r="M44" s="1220"/>
      <c r="N44" s="1220"/>
      <c r="O44" s="1221"/>
    </row>
    <row r="45" spans="2:17" x14ac:dyDescent="0.15">
      <c r="B45" s="250"/>
      <c r="C45" s="246"/>
      <c r="D45" s="246"/>
      <c r="E45" s="246"/>
      <c r="F45" s="246"/>
      <c r="G45" s="1219"/>
      <c r="H45" s="1220"/>
      <c r="I45" s="1220"/>
      <c r="J45" s="1220"/>
      <c r="K45" s="1220"/>
      <c r="L45" s="1220"/>
      <c r="M45" s="1220"/>
      <c r="N45" s="1220"/>
      <c r="O45" s="1221"/>
    </row>
    <row r="46" spans="2:17" x14ac:dyDescent="0.15">
      <c r="B46" s="250"/>
      <c r="C46" s="246"/>
      <c r="D46" s="246"/>
      <c r="E46" s="246"/>
      <c r="F46" s="246"/>
      <c r="G46" s="1219"/>
      <c r="H46" s="1220"/>
      <c r="I46" s="1220"/>
      <c r="J46" s="1220"/>
      <c r="K46" s="1220"/>
      <c r="L46" s="1220"/>
      <c r="M46" s="1220"/>
      <c r="N46" s="1220"/>
      <c r="O46" s="1221"/>
    </row>
    <row r="47" spans="2:17" x14ac:dyDescent="0.15">
      <c r="B47" s="250"/>
      <c r="C47" s="246"/>
      <c r="D47" s="246"/>
      <c r="E47" s="246"/>
      <c r="F47" s="246"/>
      <c r="G47" s="1222"/>
      <c r="H47" s="1223"/>
      <c r="I47" s="1223"/>
      <c r="J47" s="1223"/>
      <c r="K47" s="1223"/>
      <c r="L47" s="1223"/>
      <c r="M47" s="1223"/>
      <c r="N47" s="1223"/>
      <c r="O47" s="1224"/>
    </row>
    <row r="48" spans="2:17" x14ac:dyDescent="0.15">
      <c r="B48" s="250"/>
      <c r="C48" s="246"/>
      <c r="D48" s="246"/>
      <c r="E48" s="246"/>
      <c r="F48" s="246"/>
      <c r="G48" s="246"/>
      <c r="H48" s="355"/>
      <c r="I48" s="355"/>
      <c r="J48" s="355"/>
    </row>
    <row r="49" spans="1:17" x14ac:dyDescent="0.15">
      <c r="B49" s="250"/>
      <c r="C49" s="246"/>
      <c r="D49" s="246"/>
      <c r="E49" s="246"/>
      <c r="F49" s="246"/>
      <c r="G49" s="245" t="s">
        <v>556</v>
      </c>
    </row>
    <row r="50" spans="1:17" x14ac:dyDescent="0.15">
      <c r="B50" s="250"/>
      <c r="C50" s="246"/>
      <c r="D50" s="246"/>
      <c r="E50" s="246"/>
      <c r="F50" s="246"/>
      <c r="G50" s="1225"/>
      <c r="H50" s="1226"/>
      <c r="I50" s="1226"/>
      <c r="J50" s="1227"/>
      <c r="K50" s="356" t="s">
        <v>521</v>
      </c>
      <c r="L50" s="356" t="s">
        <v>522</v>
      </c>
      <c r="M50" s="356" t="s">
        <v>523</v>
      </c>
      <c r="N50" s="356" t="s">
        <v>524</v>
      </c>
      <c r="O50" s="356" t="s">
        <v>525</v>
      </c>
    </row>
    <row r="51" spans="1:17" x14ac:dyDescent="0.15">
      <c r="B51" s="250"/>
      <c r="C51" s="246"/>
      <c r="D51" s="246"/>
      <c r="E51" s="246"/>
      <c r="F51" s="246"/>
      <c r="G51" s="1228" t="s">
        <v>557</v>
      </c>
      <c r="H51" s="1229"/>
      <c r="I51" s="1234" t="s">
        <v>558</v>
      </c>
      <c r="J51" s="1234"/>
      <c r="K51" s="1236"/>
      <c r="L51" s="1236"/>
      <c r="M51" s="1236"/>
      <c r="N51" s="1237">
        <v>29.7</v>
      </c>
      <c r="O51" s="1237"/>
    </row>
    <row r="52" spans="1:17" x14ac:dyDescent="0.15">
      <c r="B52" s="250"/>
      <c r="C52" s="246"/>
      <c r="D52" s="246"/>
      <c r="E52" s="246"/>
      <c r="F52" s="246"/>
      <c r="G52" s="1230"/>
      <c r="H52" s="1231"/>
      <c r="I52" s="1235"/>
      <c r="J52" s="1235"/>
      <c r="K52" s="1237"/>
      <c r="L52" s="1237"/>
      <c r="M52" s="1237"/>
      <c r="N52" s="1237"/>
      <c r="O52" s="1237"/>
    </row>
    <row r="53" spans="1:17" x14ac:dyDescent="0.15">
      <c r="A53" s="357"/>
      <c r="B53" s="250"/>
      <c r="C53" s="246"/>
      <c r="D53" s="246"/>
      <c r="E53" s="246"/>
      <c r="F53" s="246"/>
      <c r="G53" s="1230"/>
      <c r="H53" s="1231"/>
      <c r="I53" s="1238" t="s">
        <v>559</v>
      </c>
      <c r="J53" s="1238"/>
      <c r="K53" s="1245"/>
      <c r="L53" s="1245"/>
      <c r="M53" s="1245"/>
      <c r="N53" s="1247">
        <v>57.9</v>
      </c>
      <c r="O53" s="1247">
        <v>59</v>
      </c>
    </row>
    <row r="54" spans="1:17" x14ac:dyDescent="0.15">
      <c r="A54" s="357"/>
      <c r="B54" s="250"/>
      <c r="C54" s="246"/>
      <c r="D54" s="246"/>
      <c r="E54" s="246"/>
      <c r="F54" s="246"/>
      <c r="G54" s="1232"/>
      <c r="H54" s="1233"/>
      <c r="I54" s="1238"/>
      <c r="J54" s="1238"/>
      <c r="K54" s="1246"/>
      <c r="L54" s="1246"/>
      <c r="M54" s="1246"/>
      <c r="N54" s="1246"/>
      <c r="O54" s="1246"/>
    </row>
    <row r="55" spans="1:17" x14ac:dyDescent="0.15">
      <c r="A55" s="357"/>
      <c r="B55" s="250"/>
      <c r="C55" s="246"/>
      <c r="D55" s="246"/>
      <c r="E55" s="246"/>
      <c r="F55" s="246"/>
      <c r="G55" s="1239" t="s">
        <v>560</v>
      </c>
      <c r="H55" s="1240"/>
      <c r="I55" s="1238" t="s">
        <v>558</v>
      </c>
      <c r="J55" s="1238"/>
      <c r="K55" s="1236"/>
      <c r="L55" s="1236"/>
      <c r="M55" s="1236"/>
      <c r="N55" s="1237">
        <v>35.700000000000003</v>
      </c>
      <c r="O55" s="1237">
        <v>32.5</v>
      </c>
    </row>
    <row r="56" spans="1:17" x14ac:dyDescent="0.15">
      <c r="A56" s="357"/>
      <c r="B56" s="250"/>
      <c r="C56" s="246"/>
      <c r="D56" s="246"/>
      <c r="E56" s="246"/>
      <c r="F56" s="246"/>
      <c r="G56" s="1241"/>
      <c r="H56" s="1242"/>
      <c r="I56" s="1238"/>
      <c r="J56" s="1238"/>
      <c r="K56" s="1237"/>
      <c r="L56" s="1237"/>
      <c r="M56" s="1237"/>
      <c r="N56" s="1237"/>
      <c r="O56" s="1237"/>
    </row>
    <row r="57" spans="1:17" s="357" customFormat="1" x14ac:dyDescent="0.15">
      <c r="B57" s="358"/>
      <c r="C57" s="354"/>
      <c r="D57" s="354"/>
      <c r="E57" s="354"/>
      <c r="F57" s="354"/>
      <c r="G57" s="1241"/>
      <c r="H57" s="1242"/>
      <c r="I57" s="1248" t="s">
        <v>559</v>
      </c>
      <c r="J57" s="1248"/>
      <c r="K57" s="1245"/>
      <c r="L57" s="1245"/>
      <c r="M57" s="1245"/>
      <c r="N57" s="1247">
        <v>57</v>
      </c>
      <c r="O57" s="1247">
        <v>56.7</v>
      </c>
      <c r="P57" s="359"/>
      <c r="Q57" s="358"/>
    </row>
    <row r="58" spans="1:17" s="357" customFormat="1" x14ac:dyDescent="0.15">
      <c r="A58" s="245"/>
      <c r="B58" s="358"/>
      <c r="C58" s="354"/>
      <c r="D58" s="354"/>
      <c r="E58" s="354"/>
      <c r="F58" s="354"/>
      <c r="G58" s="1243"/>
      <c r="H58" s="1244"/>
      <c r="I58" s="1248"/>
      <c r="J58" s="1248"/>
      <c r="K58" s="1246"/>
      <c r="L58" s="1246"/>
      <c r="M58" s="1246"/>
      <c r="N58" s="1246"/>
      <c r="O58" s="124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561</v>
      </c>
      <c r="C63" s="246"/>
      <c r="D63" s="246"/>
      <c r="E63" s="246"/>
      <c r="F63" s="246"/>
      <c r="G63" s="246"/>
      <c r="H63" s="246"/>
      <c r="I63" s="246"/>
      <c r="J63" s="246"/>
      <c r="K63" s="246"/>
      <c r="L63" s="246"/>
      <c r="M63" s="246"/>
      <c r="N63" s="246"/>
      <c r="O63" s="246"/>
    </row>
    <row r="64" spans="1:17" x14ac:dyDescent="0.15">
      <c r="B64" s="250"/>
      <c r="C64" s="246"/>
      <c r="D64" s="246"/>
      <c r="E64" s="246"/>
      <c r="F64" s="246"/>
      <c r="G64" s="353" t="s">
        <v>555</v>
      </c>
      <c r="I64" s="354"/>
      <c r="J64" s="354"/>
      <c r="K64" s="354"/>
      <c r="L64" s="246"/>
      <c r="M64" s="246"/>
      <c r="N64" s="246"/>
      <c r="O64" s="246"/>
    </row>
    <row r="65" spans="2:30" x14ac:dyDescent="0.15">
      <c r="B65" s="250"/>
      <c r="C65" s="246"/>
      <c r="D65" s="246"/>
      <c r="E65" s="246"/>
      <c r="F65" s="246"/>
      <c r="G65" s="1216" t="s">
        <v>565</v>
      </c>
      <c r="H65" s="1217"/>
      <c r="I65" s="1217"/>
      <c r="J65" s="1217"/>
      <c r="K65" s="1217"/>
      <c r="L65" s="1217"/>
      <c r="M65" s="1217"/>
      <c r="N65" s="1217"/>
      <c r="O65" s="1218"/>
    </row>
    <row r="66" spans="2:30" x14ac:dyDescent="0.15">
      <c r="B66" s="250"/>
      <c r="C66" s="246"/>
      <c r="D66" s="246"/>
      <c r="E66" s="246"/>
      <c r="F66" s="246"/>
      <c r="G66" s="1219"/>
      <c r="H66" s="1220"/>
      <c r="I66" s="1220"/>
      <c r="J66" s="1220"/>
      <c r="K66" s="1220"/>
      <c r="L66" s="1220"/>
      <c r="M66" s="1220"/>
      <c r="N66" s="1220"/>
      <c r="O66" s="1221"/>
    </row>
    <row r="67" spans="2:30" x14ac:dyDescent="0.15">
      <c r="B67" s="250"/>
      <c r="C67" s="246"/>
      <c r="D67" s="246"/>
      <c r="E67" s="246"/>
      <c r="F67" s="246"/>
      <c r="G67" s="1219"/>
      <c r="H67" s="1220"/>
      <c r="I67" s="1220"/>
      <c r="J67" s="1220"/>
      <c r="K67" s="1220"/>
      <c r="L67" s="1220"/>
      <c r="M67" s="1220"/>
      <c r="N67" s="1220"/>
      <c r="O67" s="1221"/>
    </row>
    <row r="68" spans="2:30" x14ac:dyDescent="0.15">
      <c r="B68" s="250"/>
      <c r="C68" s="246"/>
      <c r="D68" s="246"/>
      <c r="E68" s="246"/>
      <c r="F68" s="246"/>
      <c r="G68" s="1219"/>
      <c r="H68" s="1220"/>
      <c r="I68" s="1220"/>
      <c r="J68" s="1220"/>
      <c r="K68" s="1220"/>
      <c r="L68" s="1220"/>
      <c r="M68" s="1220"/>
      <c r="N68" s="1220"/>
      <c r="O68" s="1221"/>
    </row>
    <row r="69" spans="2:30" x14ac:dyDescent="0.15">
      <c r="B69" s="250"/>
      <c r="C69" s="246"/>
      <c r="D69" s="246"/>
      <c r="E69" s="246"/>
      <c r="F69" s="246"/>
      <c r="G69" s="1222"/>
      <c r="H69" s="1223"/>
      <c r="I69" s="1223"/>
      <c r="J69" s="1223"/>
      <c r="K69" s="1223"/>
      <c r="L69" s="1223"/>
      <c r="M69" s="1223"/>
      <c r="N69" s="1223"/>
      <c r="O69" s="1224"/>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562</v>
      </c>
      <c r="I71" s="370"/>
      <c r="J71" s="366"/>
      <c r="K71" s="366"/>
      <c r="L71" s="367"/>
      <c r="M71" s="366"/>
      <c r="N71" s="367"/>
      <c r="O71" s="368"/>
    </row>
    <row r="72" spans="2:30" x14ac:dyDescent="0.15">
      <c r="B72" s="250"/>
      <c r="C72" s="246"/>
      <c r="D72" s="246"/>
      <c r="E72" s="246"/>
      <c r="F72" s="246"/>
      <c r="G72" s="1225"/>
      <c r="H72" s="1226"/>
      <c r="I72" s="1226"/>
      <c r="J72" s="1227"/>
      <c r="K72" s="356" t="s">
        <v>521</v>
      </c>
      <c r="L72" s="356" t="s">
        <v>522</v>
      </c>
      <c r="M72" s="356" t="s">
        <v>523</v>
      </c>
      <c r="N72" s="356" t="s">
        <v>524</v>
      </c>
      <c r="O72" s="356" t="s">
        <v>525</v>
      </c>
    </row>
    <row r="73" spans="2:30" x14ac:dyDescent="0.15">
      <c r="B73" s="250"/>
      <c r="C73" s="246"/>
      <c r="D73" s="246"/>
      <c r="E73" s="246"/>
      <c r="F73" s="246"/>
      <c r="G73" s="1228" t="s">
        <v>557</v>
      </c>
      <c r="H73" s="1229"/>
      <c r="I73" s="1234" t="s">
        <v>558</v>
      </c>
      <c r="J73" s="1234"/>
      <c r="K73" s="1249">
        <v>101.2</v>
      </c>
      <c r="L73" s="1249">
        <v>88.6</v>
      </c>
      <c r="M73" s="1237">
        <v>60.2</v>
      </c>
      <c r="N73" s="1237">
        <v>29.7</v>
      </c>
      <c r="O73" s="1237"/>
      <c r="S73" s="245">
        <v>9.9</v>
      </c>
    </row>
    <row r="74" spans="2:30" x14ac:dyDescent="0.15">
      <c r="B74" s="250"/>
      <c r="C74" s="246"/>
      <c r="D74" s="246"/>
      <c r="E74" s="246"/>
      <c r="F74" s="246"/>
      <c r="G74" s="1230"/>
      <c r="H74" s="1231"/>
      <c r="I74" s="1235"/>
      <c r="J74" s="1235"/>
      <c r="K74" s="1249"/>
      <c r="L74" s="1249"/>
      <c r="M74" s="1237"/>
      <c r="N74" s="1237"/>
      <c r="O74" s="1237"/>
    </row>
    <row r="75" spans="2:30" x14ac:dyDescent="0.15">
      <c r="B75" s="250"/>
      <c r="C75" s="246"/>
      <c r="D75" s="246"/>
      <c r="E75" s="246"/>
      <c r="F75" s="246"/>
      <c r="G75" s="1230"/>
      <c r="H75" s="1231"/>
      <c r="I75" s="1238" t="s">
        <v>563</v>
      </c>
      <c r="J75" s="1238"/>
      <c r="K75" s="1247">
        <v>15.1</v>
      </c>
      <c r="L75" s="1247">
        <v>14.2</v>
      </c>
      <c r="M75" s="1247">
        <v>12.4</v>
      </c>
      <c r="N75" s="1247">
        <v>11.1</v>
      </c>
      <c r="O75" s="1247">
        <v>9.9</v>
      </c>
      <c r="U75" s="245">
        <v>81.2</v>
      </c>
      <c r="W75" s="245">
        <v>87.2</v>
      </c>
      <c r="Y75" s="245">
        <v>99.8</v>
      </c>
      <c r="AA75" s="245">
        <v>109.5</v>
      </c>
      <c r="AC75" s="245">
        <v>115.2</v>
      </c>
    </row>
    <row r="76" spans="2:30" x14ac:dyDescent="0.15">
      <c r="B76" s="250"/>
      <c r="C76" s="246"/>
      <c r="D76" s="246"/>
      <c r="E76" s="246"/>
      <c r="F76" s="246"/>
      <c r="G76" s="1232"/>
      <c r="H76" s="1233"/>
      <c r="I76" s="1238"/>
      <c r="J76" s="1238"/>
      <c r="K76" s="1246"/>
      <c r="L76" s="1246"/>
      <c r="M76" s="1246"/>
      <c r="N76" s="1246"/>
      <c r="O76" s="1246"/>
    </row>
    <row r="77" spans="2:30" x14ac:dyDescent="0.15">
      <c r="B77" s="250"/>
      <c r="C77" s="246"/>
      <c r="D77" s="246"/>
      <c r="E77" s="246"/>
      <c r="F77" s="246"/>
      <c r="G77" s="1239" t="s">
        <v>560</v>
      </c>
      <c r="H77" s="1240"/>
      <c r="I77" s="1238" t="s">
        <v>558</v>
      </c>
      <c r="J77" s="1238"/>
      <c r="K77" s="1249">
        <v>52.6</v>
      </c>
      <c r="L77" s="1249">
        <v>41.3</v>
      </c>
      <c r="M77" s="1237">
        <v>33</v>
      </c>
      <c r="N77" s="1237">
        <v>35.700000000000003</v>
      </c>
      <c r="O77" s="1237">
        <v>32.5</v>
      </c>
      <c r="R77" s="245">
        <v>12.3</v>
      </c>
      <c r="T77" s="245">
        <v>11.1</v>
      </c>
    </row>
    <row r="78" spans="2:30" x14ac:dyDescent="0.15">
      <c r="B78" s="250"/>
      <c r="C78" s="246"/>
      <c r="D78" s="246"/>
      <c r="E78" s="246"/>
      <c r="F78" s="246"/>
      <c r="G78" s="1241"/>
      <c r="H78" s="1242"/>
      <c r="I78" s="1238"/>
      <c r="J78" s="1238"/>
      <c r="K78" s="1249"/>
      <c r="L78" s="1249"/>
      <c r="M78" s="1237"/>
      <c r="N78" s="1237"/>
      <c r="O78" s="1237"/>
    </row>
    <row r="79" spans="2:30" x14ac:dyDescent="0.15">
      <c r="B79" s="250"/>
      <c r="C79" s="246"/>
      <c r="D79" s="246"/>
      <c r="E79" s="246"/>
      <c r="F79" s="246"/>
      <c r="G79" s="1241"/>
      <c r="H79" s="1242"/>
      <c r="I79" s="1250" t="s">
        <v>563</v>
      </c>
      <c r="J79" s="1248"/>
      <c r="K79" s="1251">
        <v>10.4</v>
      </c>
      <c r="L79" s="1251">
        <v>9.6</v>
      </c>
      <c r="M79" s="1251">
        <v>8.5</v>
      </c>
      <c r="N79" s="1251">
        <v>8</v>
      </c>
      <c r="O79" s="1251">
        <v>8.1999999999999993</v>
      </c>
      <c r="V79" s="245">
        <v>53.5</v>
      </c>
      <c r="X79" s="245">
        <v>48.2</v>
      </c>
      <c r="Z79" s="245">
        <v>34.200000000000003</v>
      </c>
      <c r="AB79" s="245">
        <v>30.3</v>
      </c>
      <c r="AD79" s="245">
        <v>28.9</v>
      </c>
    </row>
    <row r="80" spans="2:30" x14ac:dyDescent="0.15">
      <c r="B80" s="250"/>
      <c r="C80" s="246"/>
      <c r="D80" s="246"/>
      <c r="E80" s="246"/>
      <c r="F80" s="246"/>
      <c r="G80" s="1243"/>
      <c r="H80" s="1244"/>
      <c r="I80" s="1248"/>
      <c r="J80" s="1248"/>
      <c r="K80" s="1251"/>
      <c r="L80" s="1251"/>
      <c r="M80" s="1251"/>
      <c r="N80" s="1251"/>
      <c r="O80" s="1251"/>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520</v>
      </c>
      <c r="G2" s="113"/>
      <c r="H2" s="114"/>
    </row>
    <row r="3" spans="1:8" x14ac:dyDescent="0.15">
      <c r="A3" s="110" t="s">
        <v>513</v>
      </c>
      <c r="B3" s="115"/>
      <c r="C3" s="116"/>
      <c r="D3" s="117">
        <v>61063</v>
      </c>
      <c r="E3" s="118"/>
      <c r="F3" s="119">
        <v>52678</v>
      </c>
      <c r="G3" s="120"/>
      <c r="H3" s="121"/>
    </row>
    <row r="4" spans="1:8" x14ac:dyDescent="0.15">
      <c r="A4" s="122"/>
      <c r="B4" s="123"/>
      <c r="C4" s="124"/>
      <c r="D4" s="125">
        <v>22578</v>
      </c>
      <c r="E4" s="126"/>
      <c r="F4" s="127">
        <v>30185</v>
      </c>
      <c r="G4" s="128"/>
      <c r="H4" s="129"/>
    </row>
    <row r="5" spans="1:8" x14ac:dyDescent="0.15">
      <c r="A5" s="110" t="s">
        <v>515</v>
      </c>
      <c r="B5" s="115"/>
      <c r="C5" s="116"/>
      <c r="D5" s="117">
        <v>62172</v>
      </c>
      <c r="E5" s="118"/>
      <c r="F5" s="119">
        <v>69560</v>
      </c>
      <c r="G5" s="120"/>
      <c r="H5" s="121"/>
    </row>
    <row r="6" spans="1:8" x14ac:dyDescent="0.15">
      <c r="A6" s="122"/>
      <c r="B6" s="123"/>
      <c r="C6" s="124"/>
      <c r="D6" s="125">
        <v>28548</v>
      </c>
      <c r="E6" s="126"/>
      <c r="F6" s="127">
        <v>35305</v>
      </c>
      <c r="G6" s="128"/>
      <c r="H6" s="129"/>
    </row>
    <row r="7" spans="1:8" x14ac:dyDescent="0.15">
      <c r="A7" s="110" t="s">
        <v>516</v>
      </c>
      <c r="B7" s="115"/>
      <c r="C7" s="116"/>
      <c r="D7" s="117">
        <v>40687</v>
      </c>
      <c r="E7" s="118"/>
      <c r="F7" s="119">
        <v>65988</v>
      </c>
      <c r="G7" s="120"/>
      <c r="H7" s="121"/>
    </row>
    <row r="8" spans="1:8" x14ac:dyDescent="0.15">
      <c r="A8" s="122"/>
      <c r="B8" s="123"/>
      <c r="C8" s="124"/>
      <c r="D8" s="125">
        <v>18906</v>
      </c>
      <c r="E8" s="126"/>
      <c r="F8" s="127">
        <v>36473</v>
      </c>
      <c r="G8" s="128"/>
      <c r="H8" s="129"/>
    </row>
    <row r="9" spans="1:8" x14ac:dyDescent="0.15">
      <c r="A9" s="110" t="s">
        <v>517</v>
      </c>
      <c r="B9" s="115"/>
      <c r="C9" s="116"/>
      <c r="D9" s="117">
        <v>69270</v>
      </c>
      <c r="E9" s="118"/>
      <c r="F9" s="119">
        <v>77507</v>
      </c>
      <c r="G9" s="120"/>
      <c r="H9" s="121"/>
    </row>
    <row r="10" spans="1:8" x14ac:dyDescent="0.15">
      <c r="A10" s="122"/>
      <c r="B10" s="123"/>
      <c r="C10" s="124"/>
      <c r="D10" s="125">
        <v>37599</v>
      </c>
      <c r="E10" s="126"/>
      <c r="F10" s="127">
        <v>42788</v>
      </c>
      <c r="G10" s="128"/>
      <c r="H10" s="129"/>
    </row>
    <row r="11" spans="1:8" x14ac:dyDescent="0.15">
      <c r="A11" s="110" t="s">
        <v>518</v>
      </c>
      <c r="B11" s="115"/>
      <c r="C11" s="116"/>
      <c r="D11" s="117">
        <v>59010</v>
      </c>
      <c r="E11" s="118"/>
      <c r="F11" s="119">
        <v>67319</v>
      </c>
      <c r="G11" s="120"/>
      <c r="H11" s="121"/>
    </row>
    <row r="12" spans="1:8" x14ac:dyDescent="0.15">
      <c r="A12" s="122"/>
      <c r="B12" s="123"/>
      <c r="C12" s="130"/>
      <c r="D12" s="125">
        <v>22213</v>
      </c>
      <c r="E12" s="126"/>
      <c r="F12" s="127">
        <v>38101</v>
      </c>
      <c r="G12" s="128"/>
      <c r="H12" s="129"/>
    </row>
    <row r="13" spans="1:8" x14ac:dyDescent="0.15">
      <c r="A13" s="110"/>
      <c r="B13" s="115"/>
      <c r="C13" s="131"/>
      <c r="D13" s="132">
        <v>58440</v>
      </c>
      <c r="E13" s="133"/>
      <c r="F13" s="134">
        <v>66610</v>
      </c>
      <c r="G13" s="135"/>
      <c r="H13" s="121"/>
    </row>
    <row r="14" spans="1:8" x14ac:dyDescent="0.15">
      <c r="A14" s="122"/>
      <c r="B14" s="123"/>
      <c r="C14" s="124"/>
      <c r="D14" s="125">
        <v>25969</v>
      </c>
      <c r="E14" s="126"/>
      <c r="F14" s="127">
        <v>36570</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5.26</v>
      </c>
      <c r="C19" s="136">
        <f>ROUND(VALUE(SUBSTITUTE(実質収支比率等に係る経年分析!G$48,"▲","-")),2)</f>
        <v>4.5999999999999996</v>
      </c>
      <c r="D19" s="136">
        <f>ROUND(VALUE(SUBSTITUTE(実質収支比率等に係る経年分析!H$48,"▲","-")),2)</f>
        <v>4.97</v>
      </c>
      <c r="E19" s="136">
        <f>ROUND(VALUE(SUBSTITUTE(実質収支比率等に係る経年分析!I$48,"▲","-")),2)</f>
        <v>4.78</v>
      </c>
      <c r="F19" s="136">
        <f>ROUND(VALUE(SUBSTITUTE(実質収支比率等に係る経年分析!J$48,"▲","-")),2)</f>
        <v>4.9800000000000004</v>
      </c>
    </row>
    <row r="20" spans="1:11" x14ac:dyDescent="0.15">
      <c r="A20" s="136" t="s">
        <v>43</v>
      </c>
      <c r="B20" s="136">
        <f>ROUND(VALUE(SUBSTITUTE(実質収支比率等に係る経年分析!F$47,"▲","-")),2)</f>
        <v>15.24</v>
      </c>
      <c r="C20" s="136">
        <f>ROUND(VALUE(SUBSTITUTE(実質収支比率等に係る経年分析!G$47,"▲","-")),2)</f>
        <v>17.71</v>
      </c>
      <c r="D20" s="136">
        <f>ROUND(VALUE(SUBSTITUTE(実質収支比率等に係る経年分析!H$47,"▲","-")),2)</f>
        <v>19.32</v>
      </c>
      <c r="E20" s="136">
        <f>ROUND(VALUE(SUBSTITUTE(実質収支比率等に係る経年分析!I$47,"▲","-")),2)</f>
        <v>19.11</v>
      </c>
      <c r="F20" s="136">
        <f>ROUND(VALUE(SUBSTITUTE(実質収支比率等に係る経年分析!J$47,"▲","-")),2)</f>
        <v>22.51</v>
      </c>
    </row>
    <row r="21" spans="1:11" x14ac:dyDescent="0.15">
      <c r="A21" s="136" t="s">
        <v>44</v>
      </c>
      <c r="B21" s="136">
        <f>IF(ISNUMBER(VALUE(SUBSTITUTE(実質収支比率等に係る経年分析!F$49,"▲","-"))),ROUND(VALUE(SUBSTITUTE(実質収支比率等に係る経年分析!F$49,"▲","-")),2),NA())</f>
        <v>4.71</v>
      </c>
      <c r="C21" s="136">
        <f>IF(ISNUMBER(VALUE(SUBSTITUTE(実質収支比率等に係る経年分析!G$49,"▲","-"))),ROUND(VALUE(SUBSTITUTE(実質収支比率等に係る経年分析!G$49,"▲","-")),2),NA())</f>
        <v>2.16</v>
      </c>
      <c r="D21" s="136">
        <f>IF(ISNUMBER(VALUE(SUBSTITUTE(実質収支比率等に係る経年分析!H$49,"▲","-"))),ROUND(VALUE(SUBSTITUTE(実質収支比率等に係る経年分析!H$49,"▲","-")),2),NA())</f>
        <v>3</v>
      </c>
      <c r="E21" s="136">
        <f>IF(ISNUMBER(VALUE(SUBSTITUTE(実質収支比率等に係る経年分析!I$49,"▲","-"))),ROUND(VALUE(SUBSTITUTE(実質収支比率等に係る経年分析!I$49,"▲","-")),2),NA())</f>
        <v>0.5</v>
      </c>
      <c r="F21" s="136">
        <f>IF(ISNUMBER(VALUE(SUBSTITUTE(実質収支比率等に係る経年分析!J$49,"▲","-"))),ROUND(VALUE(SUBSTITUTE(実質収支比率等に係る経年分析!J$49,"▲","-")),2),NA())</f>
        <v>7.84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市営駐車場事業特別会計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7.0000000000000007E-2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x14ac:dyDescent="0.15">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0.24</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0.73</v>
      </c>
    </row>
    <row r="33" spans="1:16" x14ac:dyDescent="0.15">
      <c r="A33" s="137" t="str">
        <f>IF(連結実質赤字比率に係る赤字・黒字の構成分析!C$37="",NA(),連結実質赤字比率に係る赤字・黒字の構成分析!C$37)</f>
        <v>自動車運送事業会計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0.87</v>
      </c>
    </row>
    <row r="34" spans="1:16" x14ac:dyDescent="0.15">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2.68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2.37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1.89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2.04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2.74</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5.26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4.5999999999999996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4.97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4.78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4.9800000000000004</v>
      </c>
    </row>
    <row r="36" spans="1:16" x14ac:dyDescent="0.15">
      <c r="A36" s="137" t="str">
        <f>IF(連結実質赤字比率に係る赤字・黒字の構成分析!C$34="",NA(),連結実質赤字比率に係る赤字・黒字の構成分析!C$34)</f>
        <v>下水道事業会計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3.66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4.67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4.46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4.67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5.63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4416</v>
      </c>
      <c r="E42" s="138"/>
      <c r="F42" s="138"/>
      <c r="G42" s="138">
        <f>'実質公債費比率（分子）の構造'!L$52</f>
        <v>4512</v>
      </c>
      <c r="H42" s="138"/>
      <c r="I42" s="138"/>
      <c r="J42" s="138">
        <f>'実質公債費比率（分子）の構造'!M$52</f>
        <v>4999</v>
      </c>
      <c r="K42" s="138"/>
      <c r="L42" s="138"/>
      <c r="M42" s="138">
        <f>'実質公債費比率（分子）の構造'!N$52</f>
        <v>4801</v>
      </c>
      <c r="N42" s="138"/>
      <c r="O42" s="138"/>
      <c r="P42" s="138">
        <f>'実質公債費比率（分子）の構造'!O$52</f>
        <v>4854</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115</v>
      </c>
      <c r="C44" s="138"/>
      <c r="D44" s="138"/>
      <c r="E44" s="138">
        <f>'実質公債費比率（分子）の構造'!L$50</f>
        <v>104</v>
      </c>
      <c r="F44" s="138"/>
      <c r="G44" s="138"/>
      <c r="H44" s="138">
        <f>'実質公債費比率（分子）の構造'!M$50</f>
        <v>60</v>
      </c>
      <c r="I44" s="138"/>
      <c r="J44" s="138"/>
      <c r="K44" s="138">
        <f>'実質公債費比率（分子）の構造'!N$50</f>
        <v>43</v>
      </c>
      <c r="L44" s="138"/>
      <c r="M44" s="138"/>
      <c r="N44" s="138">
        <f>'実質公債費比率（分子）の構造'!O$50</f>
        <v>34</v>
      </c>
      <c r="O44" s="138"/>
      <c r="P44" s="138"/>
    </row>
    <row r="45" spans="1:16" x14ac:dyDescent="0.15">
      <c r="A45" s="138" t="s">
        <v>54</v>
      </c>
      <c r="B45" s="138">
        <f>'実質公債費比率（分子）の構造'!K$49</f>
        <v>749</v>
      </c>
      <c r="C45" s="138"/>
      <c r="D45" s="138"/>
      <c r="E45" s="138">
        <f>'実質公債費比率（分子）の構造'!L$49</f>
        <v>790</v>
      </c>
      <c r="F45" s="138"/>
      <c r="G45" s="138"/>
      <c r="H45" s="138">
        <f>'実質公債費比率（分子）の構造'!M$49</f>
        <v>813</v>
      </c>
      <c r="I45" s="138"/>
      <c r="J45" s="138"/>
      <c r="K45" s="138">
        <f>'実質公債費比率（分子）の構造'!N$49</f>
        <v>848</v>
      </c>
      <c r="L45" s="138"/>
      <c r="M45" s="138"/>
      <c r="N45" s="138">
        <f>'実質公債費比率（分子）の構造'!O$49</f>
        <v>854</v>
      </c>
      <c r="O45" s="138"/>
      <c r="P45" s="138"/>
    </row>
    <row r="46" spans="1:16" x14ac:dyDescent="0.15">
      <c r="A46" s="138" t="s">
        <v>55</v>
      </c>
      <c r="B46" s="138">
        <f>'実質公債費比率（分子）の構造'!K$48</f>
        <v>1538</v>
      </c>
      <c r="C46" s="138"/>
      <c r="D46" s="138"/>
      <c r="E46" s="138">
        <f>'実質公債費比率（分子）の構造'!L$48</f>
        <v>1491</v>
      </c>
      <c r="F46" s="138"/>
      <c r="G46" s="138"/>
      <c r="H46" s="138">
        <f>'実質公債費比率（分子）の構造'!M$48</f>
        <v>1403</v>
      </c>
      <c r="I46" s="138"/>
      <c r="J46" s="138"/>
      <c r="K46" s="138">
        <f>'実質公債費比率（分子）の構造'!N$48</f>
        <v>1417</v>
      </c>
      <c r="L46" s="138"/>
      <c r="M46" s="138"/>
      <c r="N46" s="138">
        <f>'実質公債費比率（分子）の構造'!O$48</f>
        <v>1303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4310</v>
      </c>
      <c r="C49" s="138"/>
      <c r="D49" s="138"/>
      <c r="E49" s="138">
        <f>'実質公債費比率（分子）の構造'!L$45</f>
        <v>4353</v>
      </c>
      <c r="F49" s="138"/>
      <c r="G49" s="138"/>
      <c r="H49" s="138">
        <f>'実質公債費比率（分子）の構造'!M$45</f>
        <v>4342</v>
      </c>
      <c r="I49" s="138"/>
      <c r="J49" s="138"/>
      <c r="K49" s="138">
        <f>'実質公債費比率（分子）の構造'!N$45</f>
        <v>4161</v>
      </c>
      <c r="L49" s="138"/>
      <c r="M49" s="138"/>
      <c r="N49" s="138">
        <f>'実質公債費比率（分子）の構造'!O$45</f>
        <v>4284</v>
      </c>
      <c r="O49" s="138"/>
      <c r="P49" s="138"/>
    </row>
    <row r="50" spans="1:16" x14ac:dyDescent="0.15">
      <c r="A50" s="138" t="s">
        <v>59</v>
      </c>
      <c r="B50" s="138" t="e">
        <f>NA()</f>
        <v>#N/A</v>
      </c>
      <c r="C50" s="138">
        <f>IF(ISNUMBER('実質公債費比率（分子）の構造'!K$53),'実質公債費比率（分子）の構造'!K$53,NA())</f>
        <v>2296</v>
      </c>
      <c r="D50" s="138" t="e">
        <f>NA()</f>
        <v>#N/A</v>
      </c>
      <c r="E50" s="138" t="e">
        <f>NA()</f>
        <v>#N/A</v>
      </c>
      <c r="F50" s="138">
        <f>IF(ISNUMBER('実質公債費比率（分子）の構造'!L$53),'実質公債費比率（分子）の構造'!L$53,NA())</f>
        <v>2226</v>
      </c>
      <c r="G50" s="138" t="e">
        <f>NA()</f>
        <v>#N/A</v>
      </c>
      <c r="H50" s="138" t="e">
        <f>NA()</f>
        <v>#N/A</v>
      </c>
      <c r="I50" s="138">
        <f>IF(ISNUMBER('実質公債費比率（分子）の構造'!M$53),'実質公債費比率（分子）の構造'!M$53,NA())</f>
        <v>1619</v>
      </c>
      <c r="J50" s="138" t="e">
        <f>NA()</f>
        <v>#N/A</v>
      </c>
      <c r="K50" s="138" t="e">
        <f>NA()</f>
        <v>#N/A</v>
      </c>
      <c r="L50" s="138">
        <f>IF(ISNUMBER('実質公債費比率（分子）の構造'!N$53),'実質公債費比率（分子）の構造'!N$53,NA())</f>
        <v>1668</v>
      </c>
      <c r="M50" s="138" t="e">
        <f>NA()</f>
        <v>#N/A</v>
      </c>
      <c r="N50" s="138" t="e">
        <f>NA()</f>
        <v>#N/A</v>
      </c>
      <c r="O50" s="138">
        <f>IF(ISNUMBER('実質公債費比率（分子）の構造'!O$53),'実質公債費比率（分子）の構造'!O$53,NA())</f>
        <v>1621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36</v>
      </c>
      <c r="B56" s="137"/>
      <c r="C56" s="137"/>
      <c r="D56" s="137">
        <f>'将来負担比率（分子）の構造'!I$52</f>
        <v>52677</v>
      </c>
      <c r="E56" s="137"/>
      <c r="F56" s="137"/>
      <c r="G56" s="137">
        <f>'将来負担比率（分子）の構造'!J$52</f>
        <v>52391</v>
      </c>
      <c r="H56" s="137"/>
      <c r="I56" s="137"/>
      <c r="J56" s="137">
        <f>'将来負担比率（分子）の構造'!K$52</f>
        <v>51784</v>
      </c>
      <c r="K56" s="137"/>
      <c r="L56" s="137"/>
      <c r="M56" s="137">
        <f>'将来負担比率（分子）の構造'!L$52</f>
        <v>51331</v>
      </c>
      <c r="N56" s="137"/>
      <c r="O56" s="137"/>
      <c r="P56" s="137">
        <f>'将来負担比率（分子）の構造'!M$52</f>
        <v>50874</v>
      </c>
    </row>
    <row r="57" spans="1:16" x14ac:dyDescent="0.15">
      <c r="A57" s="137" t="s">
        <v>35</v>
      </c>
      <c r="B57" s="137"/>
      <c r="C57" s="137"/>
      <c r="D57" s="137">
        <f>'将来負担比率（分子）の構造'!I$51</f>
        <v>4134</v>
      </c>
      <c r="E57" s="137"/>
      <c r="F57" s="137"/>
      <c r="G57" s="137">
        <f>'将来負担比率（分子）の構造'!J$51</f>
        <v>3962</v>
      </c>
      <c r="H57" s="137"/>
      <c r="I57" s="137"/>
      <c r="J57" s="137">
        <f>'将来負担比率（分子）の構造'!K$51</f>
        <v>3647</v>
      </c>
      <c r="K57" s="137"/>
      <c r="L57" s="137"/>
      <c r="M57" s="137">
        <f>'将来負担比率（分子）の構造'!L$51</f>
        <v>3244</v>
      </c>
      <c r="N57" s="137"/>
      <c r="O57" s="137"/>
      <c r="P57" s="137">
        <f>'将来負担比率（分子）の構造'!M$51</f>
        <v>3042</v>
      </c>
    </row>
    <row r="58" spans="1:16" x14ac:dyDescent="0.15">
      <c r="A58" s="137" t="s">
        <v>34</v>
      </c>
      <c r="B58" s="137"/>
      <c r="C58" s="137"/>
      <c r="D58" s="137">
        <f>'将来負担比率（分子）の構造'!I$50</f>
        <v>7571</v>
      </c>
      <c r="E58" s="137"/>
      <c r="F58" s="137"/>
      <c r="G58" s="137">
        <f>'将来負担比率（分子）の構造'!J$50</f>
        <v>9369</v>
      </c>
      <c r="H58" s="137"/>
      <c r="I58" s="137"/>
      <c r="J58" s="137">
        <f>'将来負担比率（分子）の構造'!K$50</f>
        <v>10528</v>
      </c>
      <c r="K58" s="137"/>
      <c r="L58" s="137"/>
      <c r="M58" s="137">
        <f>'将来負担比率（分子）の構造'!L$50</f>
        <v>13510</v>
      </c>
      <c r="N58" s="137"/>
      <c r="O58" s="137"/>
      <c r="P58" s="137">
        <f>'将来負担比率（分子）の構造'!M$50</f>
        <v>17090</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f>'将来負担比率（分子）の構造'!I$46</f>
        <v>85</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28</v>
      </c>
      <c r="B62" s="137">
        <f>'将来負担比率（分子）の構造'!I$45</f>
        <v>7269</v>
      </c>
      <c r="C62" s="137"/>
      <c r="D62" s="137"/>
      <c r="E62" s="137">
        <f>'将来負担比率（分子）の構造'!J$45</f>
        <v>7258</v>
      </c>
      <c r="F62" s="137"/>
      <c r="G62" s="137"/>
      <c r="H62" s="137">
        <f>'将来負担比率（分子）の構造'!K$45</f>
        <v>6575</v>
      </c>
      <c r="I62" s="137"/>
      <c r="J62" s="137"/>
      <c r="K62" s="137">
        <f>'将来負担比率（分子）の構造'!L$45</f>
        <v>6969</v>
      </c>
      <c r="L62" s="137"/>
      <c r="M62" s="137"/>
      <c r="N62" s="137">
        <f>'将来負担比率（分子）の構造'!M$45</f>
        <v>6680</v>
      </c>
      <c r="O62" s="137"/>
      <c r="P62" s="137"/>
    </row>
    <row r="63" spans="1:16" x14ac:dyDescent="0.15">
      <c r="A63" s="137" t="s">
        <v>27</v>
      </c>
      <c r="B63" s="137">
        <f>'将来負担比率（分子）の構造'!I$44</f>
        <v>8632</v>
      </c>
      <c r="C63" s="137"/>
      <c r="D63" s="137"/>
      <c r="E63" s="137">
        <f>'将来負担比率（分子）の構造'!J$44</f>
        <v>8545</v>
      </c>
      <c r="F63" s="137"/>
      <c r="G63" s="137"/>
      <c r="H63" s="137">
        <f>'将来負担比率（分子）の構造'!K$44</f>
        <v>8045</v>
      </c>
      <c r="I63" s="137"/>
      <c r="J63" s="137"/>
      <c r="K63" s="137">
        <f>'将来負担比率（分子）の構造'!L$44</f>
        <v>7659</v>
      </c>
      <c r="L63" s="137"/>
      <c r="M63" s="137"/>
      <c r="N63" s="137">
        <f>'将来負担比率（分子）の構造'!M$44</f>
        <v>8344</v>
      </c>
      <c r="O63" s="137"/>
      <c r="P63" s="137"/>
    </row>
    <row r="64" spans="1:16" x14ac:dyDescent="0.15">
      <c r="A64" s="137" t="s">
        <v>26</v>
      </c>
      <c r="B64" s="137">
        <f>'将来負担比率（分子）の構造'!I$43</f>
        <v>31753</v>
      </c>
      <c r="C64" s="137"/>
      <c r="D64" s="137"/>
      <c r="E64" s="137">
        <f>'将来負担比率（分子）の構造'!J$43</f>
        <v>29911</v>
      </c>
      <c r="F64" s="137"/>
      <c r="G64" s="137"/>
      <c r="H64" s="137">
        <f>'将来負担比率（分子）の構造'!K$43</f>
        <v>27159</v>
      </c>
      <c r="I64" s="137"/>
      <c r="J64" s="137"/>
      <c r="K64" s="137">
        <f>'将来負担比率（分子）の構造'!L$43</f>
        <v>24547</v>
      </c>
      <c r="L64" s="137"/>
      <c r="M64" s="137"/>
      <c r="N64" s="137">
        <f>'将来負担比率（分子）の構造'!M$43</f>
        <v>23017</v>
      </c>
      <c r="O64" s="137"/>
      <c r="P64" s="137"/>
    </row>
    <row r="65" spans="1:16" x14ac:dyDescent="0.15">
      <c r="A65" s="137" t="s">
        <v>25</v>
      </c>
      <c r="B65" s="137">
        <f>'将来負担比率（分子）の構造'!I$42</f>
        <v>470</v>
      </c>
      <c r="C65" s="137"/>
      <c r="D65" s="137"/>
      <c r="E65" s="137">
        <f>'将来負担比率（分子）の構造'!J$42</f>
        <v>312</v>
      </c>
      <c r="F65" s="137"/>
      <c r="G65" s="137"/>
      <c r="H65" s="137">
        <f>'将来負担比率（分子）の構造'!K$42</f>
        <v>252</v>
      </c>
      <c r="I65" s="137"/>
      <c r="J65" s="137"/>
      <c r="K65" s="137">
        <f>'将来負担比率（分子）の構造'!L$42</f>
        <v>212</v>
      </c>
      <c r="L65" s="137"/>
      <c r="M65" s="137"/>
      <c r="N65" s="137">
        <f>'将来負担比率（分子）の構造'!M$42</f>
        <v>180</v>
      </c>
      <c r="O65" s="137"/>
      <c r="P65" s="137"/>
    </row>
    <row r="66" spans="1:16" x14ac:dyDescent="0.15">
      <c r="A66" s="137" t="s">
        <v>24</v>
      </c>
      <c r="B66" s="137">
        <f>'将来負担比率（分子）の構造'!I$41</f>
        <v>32773</v>
      </c>
      <c r="C66" s="137"/>
      <c r="D66" s="137"/>
      <c r="E66" s="137">
        <f>'将来負担比率（分子）の構造'!J$41</f>
        <v>34421</v>
      </c>
      <c r="F66" s="137"/>
      <c r="G66" s="137"/>
      <c r="H66" s="137">
        <f>'将来負担比率（分子）の構造'!K$41</f>
        <v>33710</v>
      </c>
      <c r="I66" s="137"/>
      <c r="J66" s="137"/>
      <c r="K66" s="137">
        <f>'将来負担比率（分子）の構造'!L$41</f>
        <v>33605</v>
      </c>
      <c r="L66" s="137"/>
      <c r="M66" s="137"/>
      <c r="N66" s="137">
        <f>'将来負担比率（分子）の構造'!M$41</f>
        <v>32003</v>
      </c>
      <c r="O66" s="137"/>
      <c r="P66" s="137"/>
    </row>
    <row r="67" spans="1:16" x14ac:dyDescent="0.15">
      <c r="A67" s="137" t="s">
        <v>63</v>
      </c>
      <c r="B67" s="137" t="e">
        <f>NA()</f>
        <v>#N/A</v>
      </c>
      <c r="C67" s="137">
        <f>IF(ISNUMBER('将来負担比率（分子）の構造'!I$53), IF('将来負担比率（分子）の構造'!I$53 &lt; 0, 0, '将来負担比率（分子）の構造'!I$53), NA())</f>
        <v>16599</v>
      </c>
      <c r="D67" s="137" t="e">
        <f>NA()</f>
        <v>#N/A</v>
      </c>
      <c r="E67" s="137" t="e">
        <f>NA()</f>
        <v>#N/A</v>
      </c>
      <c r="F67" s="137">
        <f>IF(ISNUMBER('将来負担比率（分子）の構造'!J$53), IF('将来負担比率（分子）の構造'!J$53 &lt; 0, 0, '将来負担比率（分子）の構造'!J$53), NA())</f>
        <v>14725</v>
      </c>
      <c r="G67" s="137" t="e">
        <f>NA()</f>
        <v>#N/A</v>
      </c>
      <c r="H67" s="137" t="e">
        <f>NA()</f>
        <v>#N/A</v>
      </c>
      <c r="I67" s="137">
        <f>IF(ISNUMBER('将来負担比率（分子）の構造'!K$53), IF('将来負担比率（分子）の構造'!K$53 &lt; 0, 0, '将来負担比率（分子）の構造'!K$53), NA())</f>
        <v>9782</v>
      </c>
      <c r="J67" s="137" t="e">
        <f>NA()</f>
        <v>#N/A</v>
      </c>
      <c r="K67" s="137" t="e">
        <f>NA()</f>
        <v>#N/A</v>
      </c>
      <c r="L67" s="137">
        <f>IF(ISNUMBER('将来負担比率（分子）の構造'!L$53), IF('将来負担比率（分子）の構造'!L$53 &lt; 0, 0, '将来負担比率（分子）の構造'!L$53), NA())</f>
        <v>4906</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2018-10-21T03:02:54Z</cp:lastPrinted>
  <dcterms:created xsi:type="dcterms:W3CDTF">2018-01-24T04:54:29Z</dcterms:created>
  <dcterms:modified xsi:type="dcterms:W3CDTF">2018-10-30T00:58:18Z</dcterms:modified>
  <cp:category/>
</cp:coreProperties>
</file>