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CSI-FSV01\userprofile$\24613\Desktop\"/>
    </mc:Choice>
  </mc:AlternateContent>
  <bookViews>
    <workbookView xWindow="0" yWindow="0" windowWidth="15360" windowHeight="7635" tabRatio="78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<sst xmlns="http://schemas.openxmlformats.org/spreadsheetml/2006/main" count="1115" uniqueCount="621">
  <si>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</si>
  <si>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</si>
  <si>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</si>
  <si>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</si>
  <si>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</si>
  <si>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</si>
  <si>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</si>
  <si>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</si>
  <si>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</si>
  <si>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</si>
  <si>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</si>
  <si>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</si>
  <si>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</si>
  <si>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</si>
  <si>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</si>
  <si>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</si>
  <si>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</si>
  <si>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</si>
  <si>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</si>
  <si>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</si>
  <si>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</si>
  <si>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</si>
  <si>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</si>
  <si>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</si>
  <si>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</si>
  <si>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</si>
  <si>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</si>
  <si>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</si>
  <si>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</si>
  <si>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</si>
  <si>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</si>
  <si>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</si>
  <si>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</si>
  <si>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</si>
  <si>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</si>
  <si>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</si>
  <si>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</si>
  <si>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</si>
  <si>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</si>
  <si>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</si>
  <si>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</si>
  <si>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</si>
  <si>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</si>
  <si>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</si>
  <si>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</si>
  <si>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</si>
  <si>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</si>
  <si>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</si>
  <si>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</si>
  <si>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</si>
  <si>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</si>
  <si>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</si>
  <si>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</si>
  <si>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</si>
  <si>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</si>
  <si>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</si>
  <si>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</si>
  <si>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</si>
  <si>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</si>
  <si>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</si>
  <si>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</si>
  <si>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</si>
  <si>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</si>
  <si>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</si>
  <si>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</si>
  <si>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</si>
  <si>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</si>
  <si>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</si>
  <si>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</si>
  <si>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</si>
  <si>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</si>
  <si>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</si>
  <si>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</si>
  <si>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</si>
  <si>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</si>
  <si>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</si>
  <si>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</si>
  <si>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</si>
  <si>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</si>
  <si>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</si>
  <si>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</si>
  <si>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</si>
  <si>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</si>
  <si>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</si>
  <si>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</si>
  <si>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</si>
  <si>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</si>
  <si>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</si>
  <si>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</si>
  <si>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</si>
  <si>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</si>
  <si>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</si>
  <si>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</si>
  <si>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</si>
  <si>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</si>
  <si>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</si>
  <si>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</si>
  <si>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</si>
  <si>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伊那市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</si>
  <si>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</si>
  <si>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</si>
  <si>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</si>
  <si>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</si>
  <si>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</si>
  <si>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</si>
  <si>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</si>
  <si>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</si>
  <si>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</si>
  <si>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</si>
  <si>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</si>
  <si>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</si>
  <si>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</si>
  <si>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</si>
  <si>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</si>
  <si>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</si>
  <si>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</si>
  <si>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</si>
  <si>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</si>
  <si>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</si>
  <si>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</si>
  <si>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</si>
  <si>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</si>
  <si>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</si>
  <si>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</si>
  <si>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</si>
  <si>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</si>
  <si>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</si>
  <si>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</si>
  <si>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</si>
  <si>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</si>
  <si>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</si>
  <si>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</si>
  <si>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</si>
  <si>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</si>
  <si>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</si>
  <si>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</si>
  <si>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</si>
  <si>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</si>
  <si>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</si>
  <si>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</si>
  <si>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</si>
  <si>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</si>
  <si>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</si>
  <si>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</si>
  <si>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</si>
  <si>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</si>
  <si>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</si>
  <si>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</si>
  <si>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</si>
  <si>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</si>
  <si>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</si>
  <si>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</si>
  <si>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</si>
  <si>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</si>
  <si>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</si>
  <si>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</si>
  <si>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</si>
  <si>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</si>
  <si>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</si>
  <si>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</si>
  <si>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</si>
  <si>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</si>
  <si>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</si>
  <si>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</si>
  <si>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</si>
  <si>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</si>
  <si>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</si>
  <si>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</si>
  <si>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</si>
  <si>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</si>
  <si>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</si>
  <si>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</si>
  <si>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</si>
  <si>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</si>
  <si>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</si>
  <si>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</si>
  <si>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</si>
  <si>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</si>
  <si>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</si>
  <si>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</si>
  <si>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</si>
  <si>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</si>
  <si>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</si>
  <si>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</si>
  <si>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</si>
  <si>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</si>
  <si>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</si>
  <si>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</si>
  <si>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</si>
  <si>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</si>
  <si>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</si>
  <si>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</si>
  <si>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</si>
  <si>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</si>
  <si>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</si>
  <si>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</si>
  <si>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</si>
  <si>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</si>
  <si>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</si>
  <si>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</si>
  <si>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</si>
  <si>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</si>
  <si>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</si>
  <si>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</si>
  <si>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</si>
  <si>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</si>
  <si>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</si>
  <si>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</si>
  <si>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</si>
  <si>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</si>
  <si>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</si>
  <si>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</si>
  <si>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</si>
  <si>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長野県伊那市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</si>
  <si>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</si>
  <si>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</si>
  <si>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</si>
  <si>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</si>
  <si>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</si>
  <si>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</si>
  <si>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</si>
  <si>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</si>
  <si>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</si>
  <si>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</si>
  <si>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</si>
  <si>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</si>
  <si>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</si>
  <si>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</si>
  <si>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</si>
  <si>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</si>
  <si>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</si>
  <si>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</si>
  <si>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</si>
  <si>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</si>
  <si>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</si>
  <si>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</si>
  <si>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</si>
  <si>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</si>
  <si>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</si>
  <si>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</si>
  <si>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</si>
  <si>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</si>
  <si>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</si>
  <si>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</si>
  <si>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</si>
  <si>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</si>
  <si>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</si>
  <si>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</si>
  <si>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</si>
  <si>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</si>
  <si>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</si>
  <si>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</si>
  <si>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</si>
  <si>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</si>
  <si>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</si>
  <si>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</si>
  <si>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</si>
  <si>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</si>
  <si>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</si>
  <si>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</si>
  <si>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</si>
  <si>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</si>
  <si>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</si>
  <si>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</si>
  <si>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</si>
  <si>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</si>
  <si>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</si>
  <si>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</si>
  <si>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</si>
  <si>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</si>
  <si>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</si>
  <si>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</si>
  <si>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</si>
  <si>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</si>
  <si>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</si>
  <si>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</si>
  <si>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</si>
  <si>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</si>
  <si>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</si>
  <si>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</si>
  <si>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</si>
  <si>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</si>
  <si>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</si>
  <si>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</si>
  <si>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</si>
  <si>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</si>
  <si>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</si>
  <si>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</si>
  <si>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</si>
  <si>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</si>
  <si>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</si>
  <si>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</si>
  <si>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</si>
  <si>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</si>
  <si>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</si>
  <si>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</si>
  <si>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</si>
  <si>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</si>
  <si>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</si>
  <si>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</si>
  <si>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</si>
  <si>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</si>
  <si>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</si>
  <si>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</si>
  <si>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</si>
  <si>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</si>
  <si>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</si>
  <si>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</si>
  <si>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</si>
  <si>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</si>
  <si>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</si>
  <si>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</si>
  <si>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</si>
  <si>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</si>
  <si>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</si>
  <si>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</si>
  <si>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</si>
  <si>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</si>
  <si>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</si>
  <si>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</si>
  <si>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</si>
  <si>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</si>
  <si>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</si>
  <si>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</si>
  <si>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</si>
  <si>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</si>
  <si>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</si>
  <si>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</si>
  <si>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</si>
  <si>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</si>
  <si>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</si>
  <si>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</si>
  <si>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</si>
  <si>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</si>
  <si>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</si>
  <si>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</si>
  <si>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</si>
  <si>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</si>
  <si>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</si>
  <si>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</si>
  <si>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</si>
  <si>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</si>
  <si>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</si>
  <si>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</si>
  <si>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</si>
  <si>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</si>
  <si>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</si>
  <si>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</si>
  <si>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</si>
  <si>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</si>
  <si>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</si>
  <si>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</si>
  <si>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</si>
  <si>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</si>
  <si>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</si>
  <si>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</si>
  <si>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</si>
  <si>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</si>
  <si>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</si>
  <si>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</si>
  <si>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</si>
  <si>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</si>
  <si>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</si>
  <si>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</si>
  <si>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</si>
  <si>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</si>
  <si>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</si>
  <si>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</si>
  <si>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長野県伊那市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</si>
  <si>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</si>
  <si>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</si>
  <si>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</si>
  <si>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</si>
  <si>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</si>
  <si>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</si>
  <si>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</si>
  <si>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</si>
  <si>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</si>
  <si>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</si>
  <si>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</si>
  <si>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</si>
  <si>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</si>
  <si>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</si>
  <si>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</si>
  <si>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</si>
  <si>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</si>
  <si>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</si>
  <si>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</si>
  <si>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</si>
  <si>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公有財産管理活用事業特別会計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</si>
  <si>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</si>
  <si>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</si>
  <si>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</si>
  <si>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</si>
  <si>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</si>
  <si>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</si>
  <si>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</si>
  <si>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</si>
  <si>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</si>
  <si>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</si>
  <si>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</si>
  <si>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</si>
  <si>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</si>
  <si>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</si>
  <si>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</si>
  <si>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</si>
  <si>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国民健康保険直営診療所特別会計</t>
    <phoneticPr fontId="5"/>
  </si>
  <si>
    <t>介護保険特別会計</t>
    <phoneticPr fontId="5"/>
  </si>
  <si>
    <t>後期高齢者医療特別会計</t>
    <phoneticPr fontId="5"/>
  </si>
  <si>
    <t>市営駐車場事業特別会計</t>
    <phoneticPr fontId="5"/>
  </si>
  <si>
    <t>-</t>
    <phoneticPr fontId="5"/>
  </si>
  <si>
    <t>水道事業会計</t>
    <phoneticPr fontId="5"/>
  </si>
  <si>
    <t>法適用企業</t>
    <phoneticPr fontId="5"/>
  </si>
  <si>
    <t>下水道事業会計</t>
    <phoneticPr fontId="5"/>
  </si>
  <si>
    <t>法適用企業</t>
    <phoneticPr fontId="5"/>
  </si>
  <si>
    <t>自動車運送事業会計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</si>
  <si>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</si>
  <si>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</si>
  <si>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</si>
  <si>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</si>
  <si>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</si>
  <si>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</si>
  <si>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</si>
  <si>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</si>
  <si>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</si>
  <si>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</si>
  <si>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</si>
  <si>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</si>
  <si>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</si>
  <si>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</si>
  <si>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</si>
  <si>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</si>
  <si>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</si>
  <si>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</si>
  <si>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</si>
  <si>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</si>
  <si>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</si>
  <si>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</si>
  <si>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</si>
  <si>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</si>
  <si>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</si>
  <si>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</si>
  <si>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</si>
  <si>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</si>
  <si>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</si>
  <si>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</si>
  <si>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</si>
  <si>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</si>
  <si>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</si>
  <si>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</si>
  <si>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</si>
  <si>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</si>
  <si>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</si>
  <si>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</si>
  <si>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</si>
  <si>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</si>
  <si>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</si>
  <si>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</si>
  <si>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</si>
  <si>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</si>
  <si>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</si>
  <si>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</si>
  <si>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</si>
  <si>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</si>
  <si>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</si>
  <si>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</si>
  <si>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</si>
  <si>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</si>
  <si>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</si>
  <si>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</si>
  <si>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</si>
  <si>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</si>
  <si>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</si>
  <si>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</si>
  <si>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</si>
  <si>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</si>
  <si>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</si>
  <si>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</si>
  <si>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</si>
  <si>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</si>
  <si>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</si>
  <si>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</si>
  <si>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国民健康保険直営診療所特別会計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</si>
  <si>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</si>
  <si>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</si>
  <si>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</si>
  <si>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</si>
  <si>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</si>
  <si>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</si>
  <si>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</si>
  <si>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</si>
  <si>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</si>
  <si>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</si>
  <si>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</si>
  <si>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</si>
  <si>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</si>
  <si>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</si>
  <si>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</si>
  <si>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</si>
  <si>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</si>
  <si>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</si>
  <si>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</si>
  <si>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</si>
  <si>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</si>
  <si>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</si>
  <si>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</si>
  <si>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</si>
  <si>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</si>
  <si>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</si>
  <si>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</si>
  <si>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</si>
  <si>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</si>
  <si>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</si>
  <si>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</si>
  <si>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</si>
  <si>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</si>
  <si>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</si>
  <si>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</si>
  <si>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</si>
  <si>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</si>
  <si>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</si>
  <si>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</si>
  <si>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</si>
  <si>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</si>
  <si>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</si>
  <si>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</si>
  <si>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</si>
  <si>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</si>
  <si>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</si>
  <si>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</si>
  <si>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</si>
  <si>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</si>
  <si>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</si>
  <si>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</si>
  <si>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</si>
  <si>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</si>
  <si>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</si>
  <si>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</si>
  <si>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</si>
  <si>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</si>
  <si>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</si>
  <si>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</si>
  <si>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</si>
  <si>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</si>
  <si>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</si>
  <si>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</si>
  <si>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</si>
  <si>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</si>
  <si>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</si>
  <si>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</si>
  <si>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</si>
  <si>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</si>
  <si>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</si>
  <si>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</si>
  <si>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</si>
  <si>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</si>
  <si>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</si>
  <si>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</si>
  <si>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</si>
  <si>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</si>
  <si>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</si>
  <si>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</si>
  <si>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</si>
  <si>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</si>
  <si>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</si>
  <si>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</si>
  <si>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</si>
  <si>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</si>
  <si>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下水道事業会計</t>
  </si>
  <si>
    <t>一般会計</t>
  </si>
  <si>
    <t>水道事業会計</t>
  </si>
  <si>
    <t>自動車運送事業会計</t>
  </si>
  <si>
    <t>介護保険特別会計</t>
  </si>
  <si>
    <t>国民健康保険特別会計</t>
  </si>
  <si>
    <t>後期高齢者医療特別会計</t>
  </si>
  <si>
    <t>公有財産管理活用事業特別会計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</si>
  <si>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</si>
  <si>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</si>
  <si>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</si>
  <si>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</si>
  <si>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</si>
  <si>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</si>
  <si>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</si>
  <si>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</si>
  <si>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</si>
  <si>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</si>
  <si>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</si>
  <si>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伊那中央行政組合（一般会計）</t>
    <rPh sb="0" eb="2">
      <t>イナ</t>
    </rPh>
    <rPh sb="2" eb="4">
      <t>チュウオウ</t>
    </rPh>
    <rPh sb="4" eb="6">
      <t>ギョウセイ</t>
    </rPh>
    <rPh sb="6" eb="8">
      <t>クミアイ</t>
    </rPh>
    <rPh sb="9" eb="11">
      <t>イッパン</t>
    </rPh>
    <rPh sb="11" eb="13">
      <t>カイケイ</t>
    </rPh>
    <phoneticPr fontId="2"/>
  </si>
  <si>
    <t>伊那中央行政組合（伊那中央病院会計）</t>
    <rPh sb="0" eb="2">
      <t>イナ</t>
    </rPh>
    <rPh sb="2" eb="4">
      <t>チュウオウ</t>
    </rPh>
    <rPh sb="4" eb="6">
      <t>ギョウセイ</t>
    </rPh>
    <rPh sb="6" eb="8">
      <t>クミアイ</t>
    </rPh>
    <rPh sb="9" eb="11">
      <t>イナ</t>
    </rPh>
    <rPh sb="11" eb="13">
      <t>チュウオウ</t>
    </rPh>
    <rPh sb="13" eb="15">
      <t>ビョウイン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</si>
  <si>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</si>
  <si>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長野県後期高齢者医療広域連合（一般会計）</t>
    <rPh sb="0" eb="3">
      <t>ナガノケン</t>
    </rPh>
    <rPh sb="3" eb="5">
      <t>コウキ</t>
    </rPh>
    <rPh sb="5" eb="8">
      <t>コウレイシャ</t>
    </rPh>
    <rPh sb="8" eb="14">
      <t>イリョウコウイキレンゴウ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</si>
  <si>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4">
      <t>イリョウコウイキレンゴウ</t>
    </rPh>
    <rPh sb="15" eb="22">
      <t>コウキコウレイシャイリョウ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</si>
  <si>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</si>
  <si>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</si>
  <si>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2"/>
  </si>
  <si>
    <t>-</t>
    <phoneticPr fontId="2"/>
  </si>
  <si>
    <t>伊那市振興公社</t>
    <rPh sb="0" eb="3">
      <t>イナシ</t>
    </rPh>
    <rPh sb="3" eb="5">
      <t>シンコウ</t>
    </rPh>
    <rPh sb="5" eb="7">
      <t>コウシャ</t>
    </rPh>
    <phoneticPr fontId="2"/>
  </si>
  <si>
    <t>伊那市観光</t>
    <rPh sb="0" eb="3">
      <t>イナシ</t>
    </rPh>
    <rPh sb="3" eb="5">
      <t>カンコウ</t>
    </rPh>
    <phoneticPr fontId="2"/>
  </si>
  <si>
    <t>上伊那産業振興会</t>
    <rPh sb="0" eb="3">
      <t>カミイナ</t>
    </rPh>
    <rPh sb="3" eb="5">
      <t>サンギョウ</t>
    </rPh>
    <rPh sb="5" eb="7">
      <t>シンコウ</t>
    </rPh>
    <rPh sb="7" eb="8">
      <t>カイ</t>
    </rPh>
    <phoneticPr fontId="2"/>
  </si>
  <si>
    <t>ふるさと応援基金</t>
    <rPh sb="4" eb="6">
      <t>オウエン</t>
    </rPh>
    <rPh sb="6" eb="8">
      <t>キキン</t>
    </rPh>
    <phoneticPr fontId="5"/>
  </si>
  <si>
    <t>職員退職手当基金</t>
    <rPh sb="0" eb="2">
      <t>ショクイン</t>
    </rPh>
    <rPh sb="2" eb="4">
      <t>タイショク</t>
    </rPh>
    <rPh sb="4" eb="6">
      <t>テアテ</t>
    </rPh>
    <rPh sb="6" eb="8">
      <t>キキン</t>
    </rPh>
    <phoneticPr fontId="5"/>
  </si>
  <si>
    <t>まちづくり基金</t>
    <rPh sb="5" eb="7">
      <t>キキン</t>
    </rPh>
    <phoneticPr fontId="5"/>
  </si>
  <si>
    <t>公共施設等管理基金</t>
    <rPh sb="0" eb="2">
      <t>コウキョウ</t>
    </rPh>
    <rPh sb="2" eb="4">
      <t>シセツ</t>
    </rPh>
    <rPh sb="4" eb="5">
      <t>トウ</t>
    </rPh>
    <rPh sb="5" eb="7">
      <t>カンリ</t>
    </rPh>
    <rPh sb="7" eb="9">
      <t>キキン</t>
    </rPh>
    <phoneticPr fontId="5"/>
  </si>
  <si>
    <t>ごみ処理施設整備基金</t>
    <rPh sb="2" eb="4">
      <t>ショリ</t>
    </rPh>
    <rPh sb="4" eb="6">
      <t>シセツ</t>
    </rPh>
    <rPh sb="6" eb="8">
      <t>セイビ</t>
    </rPh>
    <rPh sb="8" eb="10">
      <t>キキン</t>
    </rPh>
    <phoneticPr fontId="5"/>
  </si>
  <si>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</si>
  <si>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</si>
  <si>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</si>
  <si>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</si>
  <si>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</si>
  <si>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</si>
  <si>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</si>
  <si>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</si>
  <si>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</si>
  <si>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</si>
  <si>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</si>
  <si>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</si>
  <si>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</si>
  <si>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</si>
  <si>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</si>
  <si>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返すより多く借りない」方針に基づき、地方債残高の減少に取り組んだこと、また、経費削減により生じた決算剰余金の基金への積立てを行ったことなどにより、前年度に引き続き「数値なし」となった。
有形固定資産減価償却率については、小中学校等の老朽化が進んでいることなどから上昇傾向にあり、類似団体平均と長野県平均を上回っている。
今後、増加が見込まれる施設の更新等に当たっては地方債や基金等の活用も視野に入れつつ、公共施設等総合管理計画に基づき、施設の統廃合や長寿命化による計画的な施設の管理に努める。</t>
    <rPh sb="148" eb="150">
      <t>ルイジ</t>
    </rPh>
    <rPh sb="150" eb="152">
      <t>ダンタイ</t>
    </rPh>
    <rPh sb="152" eb="154">
      <t>ヘイキン</t>
    </rPh>
    <rPh sb="155" eb="158">
      <t>ナガノケン</t>
    </rPh>
    <rPh sb="158" eb="160">
      <t>ヘイキン</t>
    </rPh>
    <rPh sb="161" eb="163">
      <t>ウワマワ</t>
    </rPh>
    <phoneticPr fontId="5"/>
  </si>
  <si>
    <t>財政健全化の取組により、将来負担比率、実質公債費比率とも順調に改善している。
将来負担比率は、地方債残高の減少や基金への積立てなどにより引き続き「数値なし」となったものの、実質公債費比率は、類似団体内平均値を依然として上回っており、更なる改善が必要である。
今後、いくつかの大型事業も控えているため、一層の経費削減に努め、地方債の繰上償還や基金の積立て等を積極的に行い、引き続き財政の健全化に努める。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</si>
</sst>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8"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77507</c:v>
                </c:pt>
                <c:pt idx="1">
                  <c:v>67319</c:v>
                </c:pt>
                <c:pt idx="2">
                  <c:v>70615</c:v>
                </c:pt>
                <c:pt idx="3">
                  <c:v>69185</c:v>
                </c:pt>
                <c:pt idx="4">
                  <c:v>70166</c:v>
                </c:pt>
              </c:numCache>
            </c:numRef>
          </c:val>
          <c:smooth val="0"/>
          <c:extLst>
            <c:ext xmlns:c16="http://schemas.microsoft.com/office/drawing/2014/chart" uri="{C3380CC4-5D6E-409C-BE32-E72D297353CC}">
              <c16:uniqueId val="{00000000-598C-460B-89B2-D95B080EC5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69270</c:v>
                </c:pt>
                <c:pt idx="1">
                  <c:v>59010</c:v>
                </c:pt>
                <c:pt idx="2">
                  <c:v>71234</c:v>
                </c:pt>
                <c:pt idx="3">
                  <c:v>67804</c:v>
                </c:pt>
                <c:pt idx="4">
                  <c:v>82683</c:v>
                </c:pt>
              </c:numCache>
            </c:numRef>
          </c:val>
          <c:smooth val="0"/>
          <c:extLst>
            <c:ext xmlns:c16="http://schemas.microsoft.com/office/drawing/2014/chart" uri="{C3380CC4-5D6E-409C-BE32-E72D297353CC}">
              <c16:uniqueId val="{00000001-598C-460B-89B2-D95B080EC53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4.78</c:v>
                </c:pt>
                <c:pt idx="1">
                  <c:v>4.9800000000000004</c:v>
                </c:pt>
                <c:pt idx="2">
                  <c:v>4.96</c:v>
                </c:pt>
                <c:pt idx="3">
                  <c:v>4.3</c:v>
                </c:pt>
                <c:pt idx="4">
                  <c:v>4.67</c:v>
                </c:pt>
              </c:numCache>
            </c:numRef>
          </c:val>
          <c:extLst>
            <c:ext xmlns:c16="http://schemas.microsoft.com/office/drawing/2014/chart" uri="{C3380CC4-5D6E-409C-BE32-E72D297353CC}">
              <c16:uniqueId val="{00000000-54D9-4A94-AC61-72306BF040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19.11</c:v>
                </c:pt>
                <c:pt idx="1">
                  <c:v>22.51</c:v>
                </c:pt>
                <c:pt idx="2">
                  <c:v>23.46</c:v>
                </c:pt>
                <c:pt idx="3">
                  <c:v>26.44</c:v>
                </c:pt>
                <c:pt idx="4">
                  <c:v>27.5</c:v>
                </c:pt>
              </c:numCache>
            </c:numRef>
          </c:val>
          <c:extLst>
            <c:ext xmlns:c16="http://schemas.microsoft.com/office/drawing/2014/chart" uri="{C3380CC4-5D6E-409C-BE32-E72D297353CC}">
              <c16:uniqueId val="{00000001-54D9-4A94-AC61-72306BF040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c:v>
                </c:pt>
                <c:pt idx="1">
                  <c:v>7.84</c:v>
                </c:pt>
                <c:pt idx="2">
                  <c:v>0.57999999999999996</c:v>
                </c:pt>
                <c:pt idx="3">
                  <c:v>3.86</c:v>
                </c:pt>
                <c:pt idx="4">
                  <c:v>2.4900000000000002</c:v>
                </c:pt>
              </c:numCache>
            </c:numRef>
          </c:val>
          <c:smooth val="0"/>
          <c:extLst>
            <c:ext xmlns:c16="http://schemas.microsoft.com/office/drawing/2014/chart" uri="{C3380CC4-5D6E-409C-BE32-E72D297353CC}">
              <c16:uniqueId val="{00000002-54D9-4A94-AC61-72306BF040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0.24</c:v>
                </c:pt>
                <c:pt idx="4">
                  <c:v>#N/A</c:v>
                </c:pt>
                <c:pt idx="5">
                  <c:v>0</c:v>
                </c:pt>
                <c:pt idx="6">
                  <c:v>#N/A</c:v>
                </c:pt>
                <c:pt idx="7">
                  <c:v>0</c:v>
                </c:pt>
                <c:pt idx="8">
                  <c:v>#N/A</c:v>
                </c:pt>
                <c:pt idx="9">
                  <c:v>0</c:v>
                </c:pt>
              </c:numCache>
            </c:numRef>
          </c:val>
          <c:extLst>
            <c:ext xmlns:c16="http://schemas.microsoft.com/office/drawing/2014/chart" uri="{C3380CC4-5D6E-409C-BE32-E72D297353CC}">
              <c16:uniqueId val="{00000000-268D-4947-B19E-1C27B0BDD1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8D-4947-B19E-1C27B0BDD126}"/>
            </c:ext>
          </c:extLst>
        </c:ser>
        <c:ser>
          <c:idx val="2"/>
          <c:order val="2"/>
          <c:tx>
            <c:strRef>
              <c:f>データシート!$A$29</c:f>
              <c:strCache>
                <c:ptCount val="1"/>
                <c:pt idx="0">
                  <c:v>公有財産管理活用事業特別会計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68D-4947-B19E-1C27B0BDD12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0.04</c:v>
                </c:pt>
                <c:pt idx="2">
                  <c:v>#N/A</c:v>
                </c:pt>
                <c:pt idx="3">
                  <c:v>0.04</c:v>
                </c:pt>
                <c:pt idx="4">
                  <c:v>#N/A</c:v>
                </c:pt>
                <c:pt idx="5">
                  <c:v>0.13</c:v>
                </c:pt>
                <c:pt idx="6">
                  <c:v>#N/A</c:v>
                </c:pt>
                <c:pt idx="7">
                  <c:v>0.03</c:v>
                </c:pt>
                <c:pt idx="8">
                  <c:v>#N/A</c:v>
                </c:pt>
                <c:pt idx="9">
                  <c:v>0.04</c:v>
                </c:pt>
              </c:numCache>
            </c:numRef>
          </c:val>
          <c:extLst>
            <c:ext xmlns:c16="http://schemas.microsoft.com/office/drawing/2014/chart" uri="{C3380CC4-5D6E-409C-BE32-E72D297353CC}">
              <c16:uniqueId val="{00000003-268D-4947-B19E-1C27B0BDD12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0.09</c:v>
                </c:pt>
                <c:pt idx="6">
                  <c:v>#N/A</c:v>
                </c:pt>
                <c:pt idx="7">
                  <c:v>0</c:v>
                </c:pt>
                <c:pt idx="8">
                  <c:v>#N/A</c:v>
                </c:pt>
                <c:pt idx="9">
                  <c:v>0.32</c:v>
                </c:pt>
              </c:numCache>
            </c:numRef>
          </c:val>
          <c:extLst>
            <c:ext xmlns:c16="http://schemas.microsoft.com/office/drawing/2014/chart" uri="{C3380CC4-5D6E-409C-BE32-E72D297353CC}">
              <c16:uniqueId val="{00000004-268D-4947-B19E-1C27B0BDD12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0.04</c:v>
                </c:pt>
                <c:pt idx="2">
                  <c:v>#N/A</c:v>
                </c:pt>
                <c:pt idx="3">
                  <c:v>0.73</c:v>
                </c:pt>
                <c:pt idx="4">
                  <c:v>#N/A</c:v>
                </c:pt>
                <c:pt idx="5">
                  <c:v>0.46</c:v>
                </c:pt>
                <c:pt idx="6">
                  <c:v>#N/A</c:v>
                </c:pt>
                <c:pt idx="7">
                  <c:v>0.59</c:v>
                </c:pt>
                <c:pt idx="8">
                  <c:v>#N/A</c:v>
                </c:pt>
                <c:pt idx="9">
                  <c:v>0.35</c:v>
                </c:pt>
              </c:numCache>
            </c:numRef>
          </c:val>
          <c:extLst>
            <c:ext xmlns:c16="http://schemas.microsoft.com/office/drawing/2014/chart" uri="{C3380CC4-5D6E-409C-BE32-E72D297353CC}">
              <c16:uniqueId val="{00000005-268D-4947-B19E-1C27B0BDD126}"/>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0.85</c:v>
                </c:pt>
                <c:pt idx="2">
                  <c:v>#N/A</c:v>
                </c:pt>
                <c:pt idx="3">
                  <c:v>0.87</c:v>
                </c:pt>
                <c:pt idx="4">
                  <c:v>#N/A</c:v>
                </c:pt>
                <c:pt idx="5">
                  <c:v>0.96</c:v>
                </c:pt>
                <c:pt idx="6">
                  <c:v>#N/A</c:v>
                </c:pt>
                <c:pt idx="7">
                  <c:v>1.04</c:v>
                </c:pt>
                <c:pt idx="8">
                  <c:v>#N/A</c:v>
                </c:pt>
                <c:pt idx="9">
                  <c:v>1.06</c:v>
                </c:pt>
              </c:numCache>
            </c:numRef>
          </c:val>
          <c:extLst>
            <c:ext xmlns:c16="http://schemas.microsoft.com/office/drawing/2014/chart" uri="{C3380CC4-5D6E-409C-BE32-E72D297353CC}">
              <c16:uniqueId val="{00000006-268D-4947-B19E-1C27B0BDD12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2.04</c:v>
                </c:pt>
                <c:pt idx="2">
                  <c:v>#N/A</c:v>
                </c:pt>
                <c:pt idx="3">
                  <c:v>2.74</c:v>
                </c:pt>
                <c:pt idx="4">
                  <c:v>#N/A</c:v>
                </c:pt>
                <c:pt idx="5">
                  <c:v>2.86</c:v>
                </c:pt>
                <c:pt idx="6">
                  <c:v>#N/A</c:v>
                </c:pt>
                <c:pt idx="7">
                  <c:v>3.21</c:v>
                </c:pt>
                <c:pt idx="8">
                  <c:v>#N/A</c:v>
                </c:pt>
                <c:pt idx="9">
                  <c:v>3.1</c:v>
                </c:pt>
              </c:numCache>
            </c:numRef>
          </c:val>
          <c:extLst>
            <c:ext xmlns:c16="http://schemas.microsoft.com/office/drawing/2014/chart" uri="{C3380CC4-5D6E-409C-BE32-E72D297353CC}">
              <c16:uniqueId val="{00000007-268D-4947-B19E-1C27B0BDD12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4.78</c:v>
                </c:pt>
                <c:pt idx="2">
                  <c:v>#N/A</c:v>
                </c:pt>
                <c:pt idx="3">
                  <c:v>4.9800000000000004</c:v>
                </c:pt>
                <c:pt idx="4">
                  <c:v>#N/A</c:v>
                </c:pt>
                <c:pt idx="5">
                  <c:v>4.95</c:v>
                </c:pt>
                <c:pt idx="6">
                  <c:v>#N/A</c:v>
                </c:pt>
                <c:pt idx="7">
                  <c:v>4.3</c:v>
                </c:pt>
                <c:pt idx="8">
                  <c:v>#N/A</c:v>
                </c:pt>
                <c:pt idx="9">
                  <c:v>4.67</c:v>
                </c:pt>
              </c:numCache>
            </c:numRef>
          </c:val>
          <c:extLst>
            <c:ext xmlns:c16="http://schemas.microsoft.com/office/drawing/2014/chart" uri="{C3380CC4-5D6E-409C-BE32-E72D297353CC}">
              <c16:uniqueId val="{00000008-268D-4947-B19E-1C27B0BDD126}"/>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4.67</c:v>
                </c:pt>
                <c:pt idx="2">
                  <c:v>#N/A</c:v>
                </c:pt>
                <c:pt idx="3">
                  <c:v>5.63</c:v>
                </c:pt>
                <c:pt idx="4">
                  <c:v>#N/A</c:v>
                </c:pt>
                <c:pt idx="5">
                  <c:v>6.56</c:v>
                </c:pt>
                <c:pt idx="6">
                  <c:v>#N/A</c:v>
                </c:pt>
                <c:pt idx="7">
                  <c:v>7.14</c:v>
                </c:pt>
                <c:pt idx="8">
                  <c:v>#N/A</c:v>
                </c:pt>
                <c:pt idx="9">
                  <c:v>7.44</c:v>
                </c:pt>
              </c:numCache>
            </c:numRef>
          </c:val>
          <c:extLst>
            <c:ext xmlns:c16="http://schemas.microsoft.com/office/drawing/2014/chart" uri="{C3380CC4-5D6E-409C-BE32-E72D297353CC}">
              <c16:uniqueId val="{00000009-268D-4947-B19E-1C27B0BDD1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4801</c:v>
                </c:pt>
                <c:pt idx="5">
                  <c:v>4854</c:v>
                </c:pt>
                <c:pt idx="8">
                  <c:v>4529</c:v>
                </c:pt>
                <c:pt idx="11">
                  <c:v>4547</c:v>
                </c:pt>
                <c:pt idx="14">
                  <c:v>4536</c:v>
                </c:pt>
              </c:numCache>
            </c:numRef>
          </c:val>
          <c:extLst>
            <c:ext xmlns:c16="http://schemas.microsoft.com/office/drawing/2014/chart" uri="{C3380CC4-5D6E-409C-BE32-E72D297353CC}">
              <c16:uniqueId val="{00000000-A13F-43E8-A08B-4CB6E7D83E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3F-43E8-A08B-4CB6E7D83E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34</c:v>
                </c:pt>
                <c:pt idx="6">
                  <c:v>33</c:v>
                </c:pt>
                <c:pt idx="9">
                  <c:v>33</c:v>
                </c:pt>
                <c:pt idx="12">
                  <c:v>26</c:v>
                </c:pt>
              </c:numCache>
            </c:numRef>
          </c:val>
          <c:extLst>
            <c:ext xmlns:c16="http://schemas.microsoft.com/office/drawing/2014/chart" uri="{C3380CC4-5D6E-409C-BE32-E72D297353CC}">
              <c16:uniqueId val="{00000002-A13F-43E8-A08B-4CB6E7D83E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848</c:v>
                </c:pt>
                <c:pt idx="3">
                  <c:v>854</c:v>
                </c:pt>
                <c:pt idx="6">
                  <c:v>935</c:v>
                </c:pt>
                <c:pt idx="9">
                  <c:v>968</c:v>
                </c:pt>
                <c:pt idx="12">
                  <c:v>839</c:v>
                </c:pt>
              </c:numCache>
            </c:numRef>
          </c:val>
          <c:extLst>
            <c:ext xmlns:c16="http://schemas.microsoft.com/office/drawing/2014/chart" uri="{C3380CC4-5D6E-409C-BE32-E72D297353CC}">
              <c16:uniqueId val="{00000003-A13F-43E8-A08B-4CB6E7D83E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1417</c:v>
                </c:pt>
                <c:pt idx="3">
                  <c:v>1303</c:v>
                </c:pt>
                <c:pt idx="6">
                  <c:v>1289</c:v>
                </c:pt>
                <c:pt idx="9">
                  <c:v>1234</c:v>
                </c:pt>
                <c:pt idx="12">
                  <c:v>1217</c:v>
                </c:pt>
              </c:numCache>
            </c:numRef>
          </c:val>
          <c:extLst>
            <c:ext xmlns:c16="http://schemas.microsoft.com/office/drawing/2014/chart" uri="{C3380CC4-5D6E-409C-BE32-E72D297353CC}">
              <c16:uniqueId val="{00000004-A13F-43E8-A08B-4CB6E7D83E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3F-43E8-A08B-4CB6E7D83E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3F-43E8-A08B-4CB6E7D83E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4161</c:v>
                </c:pt>
                <c:pt idx="3">
                  <c:v>4284</c:v>
                </c:pt>
                <c:pt idx="6">
                  <c:v>3803</c:v>
                </c:pt>
                <c:pt idx="9">
                  <c:v>3818</c:v>
                </c:pt>
                <c:pt idx="12">
                  <c:v>3652</c:v>
                </c:pt>
              </c:numCache>
            </c:numRef>
          </c:val>
          <c:extLst>
            <c:ext xmlns:c16="http://schemas.microsoft.com/office/drawing/2014/chart" uri="{C3380CC4-5D6E-409C-BE32-E72D297353CC}">
              <c16:uniqueId val="{00000007-A13F-43E8-A08B-4CB6E7D83EC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1668</c:v>
                </c:pt>
                <c:pt idx="2">
                  <c:v>#N/A</c:v>
                </c:pt>
                <c:pt idx="3">
                  <c:v>#N/A</c:v>
                </c:pt>
                <c:pt idx="4">
                  <c:v>1621</c:v>
                </c:pt>
                <c:pt idx="5">
                  <c:v>#N/A</c:v>
                </c:pt>
                <c:pt idx="6">
                  <c:v>#N/A</c:v>
                </c:pt>
                <c:pt idx="7">
                  <c:v>1531</c:v>
                </c:pt>
                <c:pt idx="8">
                  <c:v>#N/A</c:v>
                </c:pt>
                <c:pt idx="9">
                  <c:v>#N/A</c:v>
                </c:pt>
                <c:pt idx="10">
                  <c:v>1506</c:v>
                </c:pt>
                <c:pt idx="11">
                  <c:v>#N/A</c:v>
                </c:pt>
                <c:pt idx="12">
                  <c:v>#N/A</c:v>
                </c:pt>
                <c:pt idx="13">
                  <c:v>1198</c:v>
                </c:pt>
                <c:pt idx="14">
                  <c:v>#N/A</c:v>
                </c:pt>
              </c:numCache>
            </c:numRef>
          </c:val>
          <c:smooth val="0"/>
          <c:extLst>
            <c:ext xmlns:c16="http://schemas.microsoft.com/office/drawing/2014/chart" uri="{C3380CC4-5D6E-409C-BE32-E72D297353CC}">
              <c16:uniqueId val="{00000008-A13F-43E8-A08B-4CB6E7D83EC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51331</c:v>
                </c:pt>
                <c:pt idx="5">
                  <c:v>50874</c:v>
                </c:pt>
                <c:pt idx="8">
                  <c:v>50887</c:v>
                </c:pt>
                <c:pt idx="11">
                  <c:v>50435</c:v>
                </c:pt>
                <c:pt idx="14">
                  <c:v>49684</c:v>
                </c:pt>
              </c:numCache>
            </c:numRef>
          </c:val>
          <c:extLst>
            <c:ext xmlns:c16="http://schemas.microsoft.com/office/drawing/2014/chart" uri="{C3380CC4-5D6E-409C-BE32-E72D297353CC}">
              <c16:uniqueId val="{00000000-F04F-41D3-B43B-C1C793FD9B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3244</c:v>
                </c:pt>
                <c:pt idx="5">
                  <c:v>3042</c:v>
                </c:pt>
                <c:pt idx="8">
                  <c:v>2849</c:v>
                </c:pt>
                <c:pt idx="11">
                  <c:v>2666</c:v>
                </c:pt>
                <c:pt idx="14">
                  <c:v>2619</c:v>
                </c:pt>
              </c:numCache>
            </c:numRef>
          </c:val>
          <c:extLst>
            <c:ext xmlns:c16="http://schemas.microsoft.com/office/drawing/2014/chart" uri="{C3380CC4-5D6E-409C-BE32-E72D297353CC}">
              <c16:uniqueId val="{00000001-F04F-41D3-B43B-C1C793FD9B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13510</c:v>
                </c:pt>
                <c:pt idx="5">
                  <c:v>17090</c:v>
                </c:pt>
                <c:pt idx="8">
                  <c:v>18247</c:v>
                </c:pt>
                <c:pt idx="11">
                  <c:v>18094</c:v>
                </c:pt>
                <c:pt idx="14">
                  <c:v>18529</c:v>
                </c:pt>
              </c:numCache>
            </c:numRef>
          </c:val>
          <c:extLst>
            <c:ext xmlns:c16="http://schemas.microsoft.com/office/drawing/2014/chart" uri="{C3380CC4-5D6E-409C-BE32-E72D297353CC}">
              <c16:uniqueId val="{00000002-F04F-41D3-B43B-C1C793FD9B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4F-41D3-B43B-C1C793FD9B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4F-41D3-B43B-C1C793FD9B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4F-41D3-B43B-C1C793FD9B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6969</c:v>
                </c:pt>
                <c:pt idx="3">
                  <c:v>6680</c:v>
                </c:pt>
                <c:pt idx="6">
                  <c:v>6529</c:v>
                </c:pt>
                <c:pt idx="9">
                  <c:v>6100</c:v>
                </c:pt>
                <c:pt idx="12">
                  <c:v>5874</c:v>
                </c:pt>
              </c:numCache>
            </c:numRef>
          </c:val>
          <c:extLst>
            <c:ext xmlns:c16="http://schemas.microsoft.com/office/drawing/2014/chart" uri="{C3380CC4-5D6E-409C-BE32-E72D297353CC}">
              <c16:uniqueId val="{00000006-F04F-41D3-B43B-C1C793FD9B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7659</c:v>
                </c:pt>
                <c:pt idx="3">
                  <c:v>8344</c:v>
                </c:pt>
                <c:pt idx="6">
                  <c:v>8039</c:v>
                </c:pt>
                <c:pt idx="9">
                  <c:v>8920</c:v>
                </c:pt>
                <c:pt idx="12">
                  <c:v>8245</c:v>
                </c:pt>
              </c:numCache>
            </c:numRef>
          </c:val>
          <c:extLst>
            <c:ext xmlns:c16="http://schemas.microsoft.com/office/drawing/2014/chart" uri="{C3380CC4-5D6E-409C-BE32-E72D297353CC}">
              <c16:uniqueId val="{00000007-F04F-41D3-B43B-C1C793FD9B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24547</c:v>
                </c:pt>
                <c:pt idx="3">
                  <c:v>23017</c:v>
                </c:pt>
                <c:pt idx="6">
                  <c:v>21735</c:v>
                </c:pt>
                <c:pt idx="9">
                  <c:v>20470</c:v>
                </c:pt>
                <c:pt idx="12">
                  <c:v>18755</c:v>
                </c:pt>
              </c:numCache>
            </c:numRef>
          </c:val>
          <c:extLst>
            <c:ext xmlns:c16="http://schemas.microsoft.com/office/drawing/2014/chart" uri="{C3380CC4-5D6E-409C-BE32-E72D297353CC}">
              <c16:uniqueId val="{00000008-F04F-41D3-B43B-C1C793FD9B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212</c:v>
                </c:pt>
                <c:pt idx="3">
                  <c:v>180</c:v>
                </c:pt>
                <c:pt idx="6">
                  <c:v>148</c:v>
                </c:pt>
                <c:pt idx="9">
                  <c:v>117</c:v>
                </c:pt>
                <c:pt idx="12">
                  <c:v>92</c:v>
                </c:pt>
              </c:numCache>
            </c:numRef>
          </c:val>
          <c:extLst>
            <c:ext xmlns:c16="http://schemas.microsoft.com/office/drawing/2014/chart" uri="{C3380CC4-5D6E-409C-BE32-E72D297353CC}">
              <c16:uniqueId val="{00000009-F04F-41D3-B43B-C1C793FD9B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33605</c:v>
                </c:pt>
                <c:pt idx="3">
                  <c:v>32003</c:v>
                </c:pt>
                <c:pt idx="6">
                  <c:v>31900</c:v>
                </c:pt>
                <c:pt idx="9">
                  <c:v>31306</c:v>
                </c:pt>
                <c:pt idx="12">
                  <c:v>30934</c:v>
                </c:pt>
              </c:numCache>
            </c:numRef>
          </c:val>
          <c:extLst>
            <c:ext xmlns:c16="http://schemas.microsoft.com/office/drawing/2014/chart" uri="{C3380CC4-5D6E-409C-BE32-E72D297353CC}">
              <c16:uniqueId val="{0000000A-F04F-41D3-B43B-C1C793FD9B3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4906</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4F-41D3-B43B-C1C793FD9B3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4792</c:v>
                </c:pt>
                <c:pt idx="1">
                  <c:v>5467</c:v>
                </c:pt>
                <c:pt idx="2">
                  <c:v>5676</c:v>
                </c:pt>
              </c:numCache>
            </c:numRef>
          </c:val>
          <c:extLst>
            <c:ext xmlns:c16="http://schemas.microsoft.com/office/drawing/2014/chart" uri="{C3380CC4-5D6E-409C-BE32-E72D297353CC}">
              <c16:uniqueId val="{00000000-B237-46C3-860F-D788D6C2B3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1194</c:v>
                </c:pt>
                <c:pt idx="1">
                  <c:v>949</c:v>
                </c:pt>
                <c:pt idx="2">
                  <c:v>851</c:v>
                </c:pt>
              </c:numCache>
            </c:numRef>
          </c:val>
          <c:extLst>
            <c:ext xmlns:c16="http://schemas.microsoft.com/office/drawing/2014/chart" uri="{C3380CC4-5D6E-409C-BE32-E72D297353CC}">
              <c16:uniqueId val="{00000001-B237-46C3-860F-D788D6C2B3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13474</c:v>
                </c:pt>
                <c:pt idx="1">
                  <c:v>12859</c:v>
                </c:pt>
                <c:pt idx="2">
                  <c:v>13051</c:v>
                </c:pt>
              </c:numCache>
            </c:numRef>
          </c:val>
          <c:extLst>
            <c:ext xmlns:c16="http://schemas.microsoft.com/office/drawing/2014/chart" uri="{C3380CC4-5D6E-409C-BE32-E72D297353CC}">
              <c16:uniqueId val="{00000002-B237-46C3-860F-D788D6C2B3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{CEA78072-FBE7-4120-9577-6ECE75E1313E}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DD-47A4-8F93-27E276F0E1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{034613D4-E31D-4B45-AAC3-7F89E68A63BD}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DD-47A4-8F93-27E276F0E1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{11EB19FE-6385-44AD-A19B-D6D76655446C}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DD-47A4-8F93-27E276F0E1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{D78F1A7B-96CF-4956-A836-3CF1517DD192}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DD-47A4-8F93-27E276F0E1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{8C351E22-DCAF-4A9C-8602-B17405397071}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DD-47A4-8F93-27E276F0E1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{85F80A1D-6DFF-4ADE-9D64-3D8F17F98C1F}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DD-47A4-8F93-27E276F0E1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{2817B8F1-3D75-4DE4-B57A-284BD59AB0FA}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DD-47A4-8F93-27E276F0E1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{491012D8-2228-4C08-A8AA-1997739F4A69}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DD-47A4-8F93-27E276F0E1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{D921B127-E053-4F90-B26B-1D606C4E253D}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DD-47A4-8F93-27E276F0E1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c:v>
                </c:pt>
                <c:pt idx="16">
                  <c:v>59.8</c:v>
                </c:pt>
                <c:pt idx="24">
                  <c:v>60.4</c:v>
                </c:pt>
                <c:pt idx="32">
                  <c:v>61.4</c:v>
                </c:pt>
              </c:numCache>
            </c:numRef>
          </c:xVal>
          <c:yVal>
            <c:numRef>
              <c:f>公会計指標分析・財政指標組合せ分析表!$BP$51:$DC$51</c:f>
              <c:numCache>
                <c:formatCode>#,##0.0;"▲ "#,##0.0</c:formatCode>
                <c:ptCount val="40"/>
                <c:pt idx="0">
                  <c:v>29.7</c:v>
                </c:pt>
              </c:numCache>
            </c:numRef>
          </c:yVal>
          <c:smooth val="0"/>
          <c:extLst>
            <c:ext xmlns:c16="http://schemas.microsoft.com/office/drawing/2014/chart" uri="{C3380CC4-5D6E-409C-BE32-E72D297353CC}">
              <c16:uniqueId val="{00000009-08DD-47A4-8F93-27E276F0E10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{F4074BFD-805F-4101-800D-274858102D53}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DD-47A4-8F93-27E276F0E10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{E651C579-FD3D-4D18-836B-86E112FF8094}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DD-47A4-8F93-27E276F0E1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{67C20E19-DEC2-4575-91F4-733A2BE9E68B}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DD-47A4-8F93-27E276F0E1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{7FBEAE2B-D84A-4F0E-8BBC-21A19720EE3C}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DD-47A4-8F93-27E276F0E1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{CA57F0BC-5E2B-49AC-97D2-05C48C46B0FA}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DD-47A4-8F93-27E276F0E10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{2E362E90-9975-402A-9EF6-7A3A50530778}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DD-47A4-8F93-27E276F0E10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{153130D7-4D8D-4BA7-BB31-196C25639C5E}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DD-47A4-8F93-27E276F0E10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{1A759171-CD86-4CF6-97D9-B63E30DFFB73}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DD-47A4-8F93-27E276F0E10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{75291D71-7CC3-43D1-80D1-0BE3B6DD140E}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DD-47A4-8F93-27E276F0E1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c:v>
                </c:pt>
                <c:pt idx="16">
                  <c:v>58.9</c:v>
                </c:pt>
                <c:pt idx="24">
                  <c:v>59.9</c:v>
                </c:pt>
                <c:pt idx="32">
                  <c:v>60.7</c:v>
                </c:pt>
              </c:numCache>
            </c:numRef>
          </c:xVal>
          <c:yVal>
            <c:numRef>
              <c:f>公会計指標分析・財政指標組合せ分析表!$BP$55:$DC$55</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08DD-47A4-8F93-27E276F0E109}"/>
            </c:ext>
          </c:extLst>
        </c:ser>
        <c:dLbls>
          <c:showLegendKey val="0"/>
          <c:showVal val="1"/>
          <c:showCatName val="0"/>
          <c:showSerName val="0"/>
          <c:showPercent val="0"/>
          <c:showBubbleSize val="0"/>
        </c:dLbls>
        <c:axId val="46179840"/>
        <c:axId val="46181760"/>
      </c:scatterChart>
      <c:valAx>
        <c:axId val="46179840"/>
        <c:scaling>
          <c:orientation val="minMax"/>
          <c:max val="61.1"/>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{3AB1DAC1-C083-4686-BBCF-27D1852742F1}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11-4A2D-88A2-1F9AC5846F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{8BC9CD56-0A43-4F6F-80DE-FBD7EE1F7A0C}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11-4A2D-88A2-1F9AC5846F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{31C3A867-4F4B-4910-B2E1-D198C1C79A08}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11-4A2D-88A2-1F9AC5846F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{7A03F480-3EAD-4A7D-A056-DBBBDCD8F07A}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11-4A2D-88A2-1F9AC5846F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{EF6246D5-B523-4494-9AE4-47B96D0353E1}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11-4A2D-88A2-1F9AC5846F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{55F544E8-CA3E-4D9C-900B-0AFD3B4B0D2E}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11-4A2D-88A2-1F9AC5846F3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{ABF56B05-DEE2-4C29-B613-8BE598A1EB76}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11-4A2D-88A2-1F9AC5846F3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{657981CD-C7C2-4549-B2D0-1294917F2275}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11-4A2D-88A2-1F9AC5846F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{88CDFB1E-8613-4B5D-AE94-BA87BEF22696}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11-4A2D-88A2-1F9AC5846F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9.9</c:v>
                </c:pt>
                <c:pt idx="16">
                  <c:v>9.8000000000000007</c:v>
                </c:pt>
                <c:pt idx="24">
                  <c:v>9.5</c:v>
                </c:pt>
                <c:pt idx="32">
                  <c:v>8.6</c:v>
                </c:pt>
              </c:numCache>
            </c:numRef>
          </c:xVal>
          <c:yVal>
            <c:numRef>
              <c:f>公会計指標分析・財政指標組合せ分析表!$BP$73:$DC$73</c:f>
              <c:numCache>
                <c:formatCode>#,##0.0;"▲ "#,##0.0</c:formatCode>
                <c:ptCount val="40"/>
                <c:pt idx="0">
                  <c:v>29.7</c:v>
                </c:pt>
              </c:numCache>
            </c:numRef>
          </c:yVal>
          <c:smooth val="0"/>
          <c:extLst>
            <c:ext xmlns:c16="http://schemas.microsoft.com/office/drawing/2014/chart" uri="{C3380CC4-5D6E-409C-BE32-E72D297353CC}">
              <c16:uniqueId val="{00000009-3F11-4A2D-88A2-1F9AC5846F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{BA656035-7261-43FA-897F-5BE183AF081C}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11-4A2D-88A2-1F9AC5846F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{EBB1E75D-3044-4BF6-AB87-E50B5ED2992A}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11-4A2D-88A2-1F9AC5846F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{799023C1-5541-4CA1-89A8-07A5E7D107FA}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11-4A2D-88A2-1F9AC5846F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{F9FAC937-27D5-4DD5-BBE1-8E918006CC3A}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11-4A2D-88A2-1F9AC5846F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{17E4C98A-C0BF-40A3-A239-4133184C55AE}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11-4A2D-88A2-1F9AC5846F3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{67B53B5A-12A4-4AF8-B7D9-AA450EECD2D9}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11-4A2D-88A2-1F9AC5846F3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{6A7998F6-A495-4602-A950-56A5174A9918}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11-4A2D-88A2-1F9AC5846F3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{B13E0DBC-1639-439B-AB8A-AFEB305E956A}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11-4A2D-88A2-1F9AC5846F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{5F60E08F-911B-4825-AE6E-DAB7948C8762}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11-4A2D-88A2-1F9AC5846F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8.1999999999999993</c:v>
                </c:pt>
                <c:pt idx="16">
                  <c:v>8</c:v>
                </c:pt>
                <c:pt idx="24">
                  <c:v>7.8</c:v>
                </c:pt>
                <c:pt idx="32">
                  <c:v>7.7</c:v>
                </c:pt>
              </c:numCache>
            </c:numRef>
          </c:xVal>
          <c:yVal>
            <c:numRef>
              <c:f>公会計指標分析・財政指標組合せ分析表!$BP$77:$DC$77</c:f>
              <c:numCache>
                <c:formatCode>#,##0.0;"▲ "#,##0.0</c:formatCode>
                <c:ptCount val="40"/>
                <c:pt idx="0">
                  <c:v>35.700000000000003</c:v>
                </c:pt>
                <c:pt idx="8">
                  <c:v>32.5</c:v>
                </c:pt>
                <c:pt idx="16">
                  <c:v>30.2</c:v>
                </c:pt>
                <c:pt idx="24">
                  <c:v>25.4</c:v>
                </c:pt>
                <c:pt idx="32">
                  <c:v>22.9</c:v>
                </c:pt>
              </c:numCache>
            </c:numRef>
          </c:yVal>
          <c:smooth val="0"/>
          <c:extLst>
            <c:ext xmlns:c16="http://schemas.microsoft.com/office/drawing/2014/chart" uri="{C3380CC4-5D6E-409C-BE32-E72D297353CC}">
              <c16:uniqueId val="{00000013-3F11-4A2D-88A2-1F9AC5846F35}"/>
            </c:ext>
          </c:extLst>
        </c:ser>
        <c:dLbls>
          <c:showLegendKey val="0"/>
          <c:showVal val="1"/>
          <c:showCatName val="0"/>
          <c:showSerName val="0"/>
          <c:showPercent val="0"/>
          <c:showBubbleSize val="0"/>
        </c:dLbls>
        <c:axId val="84219776"/>
        <c:axId val="84234240"/>
      </c:scatterChart>
      <c:valAx>
        <c:axId val="84219776"/>
        <c:scaling>
          <c:orientation val="minMax"/>
          <c:max val="11.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返すより多く借りない」方針の徹底により元利償還金等が減少していることに加え、交付税措置率の高い地方債の活用により算入公債費等は高い割合を維持していることから、実施公債費比率の分子は減少し、数値が改善する要因となっている。</a:t>
          </a:r>
        </a:p>
        <a:p>
          <a:r>
            <a:rPr kumimoji="1" lang="ja-JP" altLang="en-US" sz="1400">
              <a:latin typeface="ＭＳ ゴシック" pitchFamily="49" charset="-128"/>
              <a:ea typeface="ＭＳ ゴシック" pitchFamily="49" charset="-128"/>
            </a:rPr>
            <a:t>しかしながら、今後、大型の新規事業が予定されていることに加え、広域行政（ごみ処理、病院事業など）に係る負担金の増加が見込まれることから、数値の変化に注視しながら、繰上償還などにも取り組み、実質公債費比率の更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に、伊那市土地開発公社解散に伴う第三セクター等改革推進債に係る未償還残高を全額繰上償還したため、地方債残高が大きく減少した。また、</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は、ふるさと納税（寄附）が好調で、ふるさと応援基金への積立てが大幅に増加した結果、</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には、将来負担比率の分子がマイナスとなった。</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以降も、「返すより多く借りない」方針を徹底するとともに、経費削減により生じた財源の基金への積み増し等を行った結果、マイナスを維持している。</a:t>
          </a:r>
        </a:p>
        <a:p>
          <a:r>
            <a:rPr kumimoji="1" lang="ja-JP" altLang="en-US" sz="1400">
              <a:latin typeface="ＭＳ ゴシック" pitchFamily="49" charset="-128"/>
              <a:ea typeface="ＭＳ ゴシック" pitchFamily="49" charset="-128"/>
            </a:rPr>
            <a:t>しかしながら、今後、大型の新規事業が見込まれることから、繰上償還の実施や更なる基金への積み増しに取り組み、将来負担比率上昇の抑制に努める。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長野県伊那市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億９千万円、財政調整基金に約２億１千万円、奨学金返還支援基金に２億円を積み立てた一方、ふるさと応援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基金を約７億７千万円、職員退職手当基金を１億６千万円、減債基金を１億円取り崩したことなどから、基金全体としては、約３億円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・特定目的基金については、基金設置の趣旨に沿って今後も有効に活用していく。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・また、引き続き経費削減に努め、生じた決算剰余金等を活用して財政調整基金等を積み増し、財政基盤の強化に努める。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・ふるさと応援基金：ふるさと伊那市を応援したいという寄附者の意向を反映したまちづくりに要する費用の財源に充てる。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・職員退職手当基金：伊那市職員が退職した場合に支給する退職手当の財源に充てる。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・公共施設等管理基金：公共施設等の長寿命化、更新、統廃合等に要する費用の財源に充てる。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・ごみ処理施設整備基金：ごみ処理施設の整備、維持管理等に要する費用の財源に充てる。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億９千万円を積立てた一方、寄附者の意向に沿う事業の実施等に約７億７千万円</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取り崩したため、４億２千万円の増加。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・職員退職手当基金：退職手当の財源として約２千万円積立てた一方、約１億６千万円取り崩したことにより減少。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・まちづくり基金：基金利子を約２百万円積み立てた一方、合併後の連帯強化及び地域振興に資する事業の実施に約５千万円取り</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崩したことにより減少。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・公共施設等管理基金：基金利子を約２百万円積み立てたことにより増加。</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・ごみ処理施設整備基金：基金利子を約２百万円積み立てたことにより増加。</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・ふるさと応援基金：ふるさと納税（寄附）を推進し、財源を確保しつつ、寄附者の意向に沿う事業に活用していく。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・職員退職手当基金：退職手当に係るの負担の平準化を図るため、必要に応じて積立て、取崩しを行う。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・まちづくり基金：合併後の市民の連帯強化及び地域振興に資する事業に活用していく。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・公共施設等管理基金：公共施設等総合管理計画に基づく個別施設計画策定後、公共施設等の長寿命化、更新、統廃合等に活用する。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・ごみ処理施設整備基金：中間処理施設建設事業費に充てた起債の償還が始まるため、その財源として活用する。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・決算剰余金等を約２億１千万円積み立てたことによる増加。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・令和２年度に交付税の合併優遇措置の終了が予定されている。また、将来的には人口減少による税収の減少等が懸念されるため、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引き続き経費削減に努め、生じた決算剰余金の積み立て等を行い、財政基盤の強化に努める。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・基金利子を約２百万円積み立てたことによる増加。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・繰上償還の財源として１億円を取り崩したことによる減少。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・現状維持を基本とし、必要に応じて繰上償還の財源として活用する。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当市では、平成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年度に策定した公共施設等総合管理計画において、事業資産の総量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％減と長寿命化による更新費用の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％縮減を目標として掲げ、施設の統廃合や老朽化した施設の長寿命化を進めている。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有形固定資産減価償却率については、小中学校等の老朽化が進んでいることなどから上昇傾向に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あり、全国平均は下回っているが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類似団体平均、長野県平均を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っているため引き続き施設の統廃合や長寿命化を進めていく必要がある。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75" name="直線コネクタ 74"/>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76"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77" name="直線コネクタ 76"/>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8"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9" name="直線コネクタ 78"/>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80"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81" name="フローチャート: 判断 80"/>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82" name="フローチャート: 判断 81"/>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83" name="フローチャート: 判断 82"/>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84" name="フローチャート: 判断 83"/>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162832</xdr:rowOff>
    </xdr:from>
    <xdr:to>
      <xdr:col>7</xdr:col>
      <xdr:colOff>187325</xdr:colOff>
      <xdr:row>29</xdr:row>
      <xdr:rowOff>92982</xdr:rowOff>
    </xdr:to>
    <xdr:sp macro="" textlink="">
      <xdr:nvSpPr>
        <xdr:cNvPr id="85" name="フローチャート: 判断 84"/>
        <xdr:cNvSpPr/>
      </xdr:nvSpPr>
      <xdr:spPr>
        <a:xfrm>
          <a:off x="1714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91" name="楕円 90"/>
        <xdr:cNvSpPr/>
      </xdr:nvSpPr>
      <xdr:spPr>
        <a:xfrm>
          <a:off x="47117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105518</xdr:rowOff>
    </xdr:from>
    <xdr:ext cx="405111" cy="259045"/>
    <xdr:sp macro="" textlink="">
      <xdr:nvSpPr>
        <xdr:cNvPr id="92" name="有形固定資産減価償却率該当値テキスト"/>
        <xdr:cNvSpPr txBox="1"/>
      </xdr:nvSpPr>
      <xdr:spPr>
        <a:xfrm>
          <a:off x="4813300" y="5849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96248</xdr:rowOff>
    </xdr:from>
    <xdr:to>
      <xdr:col>19</xdr:col>
      <xdr:colOff>187325</xdr:colOff>
      <xdr:row>30</xdr:row>
      <xdr:rowOff>26398</xdr:rowOff>
    </xdr:to>
    <xdr:sp macro="" textlink="">
      <xdr:nvSpPr>
        <xdr:cNvPr id="93" name="楕円 92"/>
        <xdr:cNvSpPr/>
      </xdr:nvSpPr>
      <xdr:spPr>
        <a:xfrm>
          <a:off x="4000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147048</xdr:rowOff>
    </xdr:from>
    <xdr:to>
      <xdr:col>23</xdr:col>
      <xdr:colOff>85725</xdr:colOff>
      <xdr:row>30</xdr:row>
      <xdr:rowOff>6441</xdr:rowOff>
    </xdr:to>
    <xdr:cxnSp macro="">
      <xdr:nvCxnSpPr>
        <xdr:cNvPr id="94" name="直線コネクタ 93"/>
        <xdr:cNvCxnSpPr/>
      </xdr:nvCxnSpPr>
      <xdr:spPr>
        <a:xfrm>
          <a:off x="4051300" y="5890623"/>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77742</xdr:rowOff>
    </xdr:from>
    <xdr:to>
      <xdr:col>15</xdr:col>
      <xdr:colOff>187325</xdr:colOff>
      <xdr:row>30</xdr:row>
      <xdr:rowOff>7892</xdr:rowOff>
    </xdr:to>
    <xdr:sp macro="" textlink="">
      <xdr:nvSpPr>
        <xdr:cNvPr id="95" name="楕円 94"/>
        <xdr:cNvSpPr/>
      </xdr:nvSpPr>
      <xdr:spPr>
        <a:xfrm>
          <a:off x="3238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128542</xdr:rowOff>
    </xdr:from>
    <xdr:to>
      <xdr:col>19</xdr:col>
      <xdr:colOff>136525</xdr:colOff>
      <xdr:row>29</xdr:row>
      <xdr:rowOff>147048</xdr:rowOff>
    </xdr:to>
    <xdr:cxnSp macro="">
      <xdr:nvCxnSpPr>
        <xdr:cNvPr id="96" name="直線コネクタ 95"/>
        <xdr:cNvCxnSpPr/>
      </xdr:nvCxnSpPr>
      <xdr:spPr>
        <a:xfrm>
          <a:off x="3289300" y="587211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53068</xdr:rowOff>
    </xdr:from>
    <xdr:to>
      <xdr:col>11</xdr:col>
      <xdr:colOff>187325</xdr:colOff>
      <xdr:row>29</xdr:row>
      <xdr:rowOff>154668</xdr:rowOff>
    </xdr:to>
    <xdr:sp macro="" textlink="">
      <xdr:nvSpPr>
        <xdr:cNvPr id="97" name="楕円 96"/>
        <xdr:cNvSpPr/>
      </xdr:nvSpPr>
      <xdr:spPr>
        <a:xfrm>
          <a:off x="24765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103868</xdr:rowOff>
    </xdr:from>
    <xdr:to>
      <xdr:col>15</xdr:col>
      <xdr:colOff>136525</xdr:colOff>
      <xdr:row>29</xdr:row>
      <xdr:rowOff>128542</xdr:rowOff>
    </xdr:to>
    <xdr:cxnSp macro="">
      <xdr:nvCxnSpPr>
        <xdr:cNvPr id="98" name="直線コネクタ 97"/>
        <xdr:cNvCxnSpPr/>
      </xdr:nvCxnSpPr>
      <xdr:spPr>
        <a:xfrm>
          <a:off x="2527300" y="584744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99" name="楕円 98"/>
        <xdr:cNvSpPr/>
      </xdr:nvSpPr>
      <xdr:spPr>
        <a:xfrm>
          <a:off x="1714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103868</xdr:rowOff>
    </xdr:to>
    <xdr:cxnSp macro="">
      <xdr:nvCxnSpPr>
        <xdr:cNvPr id="100" name="直線コネクタ 99"/>
        <xdr:cNvCxnSpPr/>
      </xdr:nvCxnSpPr>
      <xdr:spPr>
        <a:xfrm>
          <a:off x="1765300" y="5813516"/>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101"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102"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103"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109509</xdr:rowOff>
    </xdr:from>
    <xdr:ext cx="405111" cy="259045"/>
    <xdr:sp macro="" textlink="">
      <xdr:nvSpPr>
        <xdr:cNvPr id="104" name="n_4aveValue有形固定資産減価償却率"/>
        <xdr:cNvSpPr txBox="1"/>
      </xdr:nvSpPr>
      <xdr:spPr>
        <a:xfrm>
          <a:off x="1562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17525</xdr:rowOff>
    </xdr:from>
    <xdr:ext cx="405111" cy="259045"/>
    <xdr:sp macro="" textlink="">
      <xdr:nvSpPr>
        <xdr:cNvPr id="105" name="n_1main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106" name="n_2main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145795</xdr:rowOff>
    </xdr:from>
    <xdr:ext cx="405111" cy="259045"/>
    <xdr:sp macro="" textlink="">
      <xdr:nvSpPr>
        <xdr:cNvPr id="107" name="n_3mainValue有形固定資産減価償却率"/>
        <xdr:cNvSpPr txBox="1"/>
      </xdr:nvSpPr>
      <xdr:spPr>
        <a:xfrm>
          <a:off x="2324744" y="5889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8" name="n_4main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89.6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ポイント下回る結果となった。全国平均と比較しても低い数値となっているが、長野県平均と比較すると高い数値となっている。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これまでの財政健全化の取組による地方債残高の減少と基金の積立て等によるものと考えられる。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今後、いくつかの大型事業も控えているため、一層の経費削減に努め、地方債の繰上償還や基金の積立て等を積極的に行い、引き続き財政の健全化に努める。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37" name="直線コネクタ 136"/>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8"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9" name="直線コネクタ 138"/>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42" name="債務償還比率平均値テキスト"/>
        <xdr:cNvSpPr txBox="1"/>
      </xdr:nvSpPr>
      <xdr:spPr>
        <a:xfrm>
          <a:off x="14846300" y="60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43" name="フローチャート: 判断 142"/>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44" name="フローチャート: 判断 143"/>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45" name="フローチャート: 判断 144"/>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46" name="フローチャート: 判断 145"/>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15099</xdr:rowOff>
    </xdr:from>
    <xdr:to>
      <xdr:col>60</xdr:col>
      <xdr:colOff>123825</xdr:colOff>
      <xdr:row>30</xdr:row>
      <xdr:rowOff>116699</xdr:rowOff>
    </xdr:to>
    <xdr:sp macro="" textlink="">
      <xdr:nvSpPr>
        <xdr:cNvPr id="147" name="フローチャート: 判断 146"/>
        <xdr:cNvSpPr/>
      </xdr:nvSpPr>
      <xdr:spPr>
        <a:xfrm>
          <a:off x="11747500" y="59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9821</xdr:rowOff>
    </xdr:from>
    <xdr:to>
      <xdr:col>76</xdr:col>
      <xdr:colOff>73025</xdr:colOff>
      <xdr:row>30</xdr:row>
      <xdr:rowOff>111421</xdr:rowOff>
    </xdr:to>
    <xdr:sp macro="" textlink="">
      <xdr:nvSpPr>
        <xdr:cNvPr id="153" name="楕円 152"/>
        <xdr:cNvSpPr/>
      </xdr:nvSpPr>
      <xdr:spPr>
        <a:xfrm>
          <a:off x="14744700" y="59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32698</xdr:rowOff>
    </xdr:from>
    <xdr:ext cx="469744" cy="259045"/>
    <xdr:sp macro="" textlink="">
      <xdr:nvSpPr>
        <xdr:cNvPr id="154" name="債務償還比率該当値テキスト"/>
        <xdr:cNvSpPr txBox="1"/>
      </xdr:nvSpPr>
      <xdr:spPr>
        <a:xfrm>
          <a:off x="14846300" y="577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20376</xdr:rowOff>
    </xdr:from>
    <xdr:to>
      <xdr:col>72</xdr:col>
      <xdr:colOff>123825</xdr:colOff>
      <xdr:row>30</xdr:row>
      <xdr:rowOff>121976</xdr:rowOff>
    </xdr:to>
    <xdr:sp macro="" textlink="">
      <xdr:nvSpPr>
        <xdr:cNvPr id="155" name="楕円 154"/>
        <xdr:cNvSpPr/>
      </xdr:nvSpPr>
      <xdr:spPr>
        <a:xfrm>
          <a:off x="14033500" y="593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60621</xdr:rowOff>
    </xdr:from>
    <xdr:to>
      <xdr:col>76</xdr:col>
      <xdr:colOff>22225</xdr:colOff>
      <xdr:row>30</xdr:row>
      <xdr:rowOff>71176</xdr:rowOff>
    </xdr:to>
    <xdr:cxnSp macro="">
      <xdr:nvCxnSpPr>
        <xdr:cNvPr id="156" name="直線コネクタ 155"/>
        <xdr:cNvCxnSpPr/>
      </xdr:nvCxnSpPr>
      <xdr:spPr>
        <a:xfrm flipV="1">
          <a:off x="14084300" y="5975646"/>
          <a:ext cx="7112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54801</xdr:rowOff>
    </xdr:from>
    <xdr:to>
      <xdr:col>68</xdr:col>
      <xdr:colOff>123825</xdr:colOff>
      <xdr:row>30</xdr:row>
      <xdr:rowOff>156401</xdr:rowOff>
    </xdr:to>
    <xdr:sp macro="" textlink="">
      <xdr:nvSpPr>
        <xdr:cNvPr id="157" name="楕円 156"/>
        <xdr:cNvSpPr/>
      </xdr:nvSpPr>
      <xdr:spPr>
        <a:xfrm>
          <a:off x="13271500" y="59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71176</xdr:rowOff>
    </xdr:from>
    <xdr:to>
      <xdr:col>72</xdr:col>
      <xdr:colOff>73025</xdr:colOff>
      <xdr:row>30</xdr:row>
      <xdr:rowOff>105601</xdr:rowOff>
    </xdr:to>
    <xdr:cxnSp macro="">
      <xdr:nvCxnSpPr>
        <xdr:cNvPr id="158" name="直線コネクタ 157"/>
        <xdr:cNvCxnSpPr/>
      </xdr:nvCxnSpPr>
      <xdr:spPr>
        <a:xfrm flipV="1">
          <a:off x="13322300" y="5986201"/>
          <a:ext cx="762000" cy="3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101579</xdr:rowOff>
    </xdr:from>
    <xdr:to>
      <xdr:col>64</xdr:col>
      <xdr:colOff>123825</xdr:colOff>
      <xdr:row>31</xdr:row>
      <xdr:rowOff>31729</xdr:rowOff>
    </xdr:to>
    <xdr:sp macro="" textlink="">
      <xdr:nvSpPr>
        <xdr:cNvPr id="159" name="楕円 158"/>
        <xdr:cNvSpPr/>
      </xdr:nvSpPr>
      <xdr:spPr>
        <a:xfrm>
          <a:off x="12509500" y="60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105601</xdr:rowOff>
    </xdr:from>
    <xdr:to>
      <xdr:col>68</xdr:col>
      <xdr:colOff>73025</xdr:colOff>
      <xdr:row>30</xdr:row>
      <xdr:rowOff>152379</xdr:rowOff>
    </xdr:to>
    <xdr:cxnSp macro="">
      <xdr:nvCxnSpPr>
        <xdr:cNvPr id="160" name="直線コネクタ 159"/>
        <xdr:cNvCxnSpPr/>
      </xdr:nvCxnSpPr>
      <xdr:spPr>
        <a:xfrm flipV="1">
          <a:off x="12560300" y="6020626"/>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108056</xdr:rowOff>
    </xdr:from>
    <xdr:to>
      <xdr:col>60</xdr:col>
      <xdr:colOff>123825</xdr:colOff>
      <xdr:row>31</xdr:row>
      <xdr:rowOff>38206</xdr:rowOff>
    </xdr:to>
    <xdr:sp macro="" textlink="">
      <xdr:nvSpPr>
        <xdr:cNvPr id="161" name="楕円 160"/>
        <xdr:cNvSpPr/>
      </xdr:nvSpPr>
      <xdr:spPr>
        <a:xfrm>
          <a:off x="11747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152379</xdr:rowOff>
    </xdr:from>
    <xdr:to>
      <xdr:col>64</xdr:col>
      <xdr:colOff>73025</xdr:colOff>
      <xdr:row>30</xdr:row>
      <xdr:rowOff>158856</xdr:rowOff>
    </xdr:to>
    <xdr:cxnSp macro="">
      <xdr:nvCxnSpPr>
        <xdr:cNvPr id="162" name="直線コネクタ 161"/>
        <xdr:cNvCxnSpPr/>
      </xdr:nvCxnSpPr>
      <xdr:spPr>
        <a:xfrm flipV="1">
          <a:off x="11798300" y="6067404"/>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63" name="n_1aveValue債務償還比率"/>
        <xdr:cNvSpPr txBox="1"/>
      </xdr:nvSpPr>
      <xdr:spPr>
        <a:xfrm>
          <a:off x="138367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64"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65"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133226</xdr:rowOff>
    </xdr:from>
    <xdr:ext cx="469744" cy="259045"/>
    <xdr:sp macro="" textlink="">
      <xdr:nvSpPr>
        <xdr:cNvPr id="166" name="n_4aveValue債務償還比率"/>
        <xdr:cNvSpPr txBox="1"/>
      </xdr:nvSpPr>
      <xdr:spPr>
        <a:xfrm>
          <a:off x="11563427" y="570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138503</xdr:rowOff>
    </xdr:from>
    <xdr:ext cx="469744" cy="259045"/>
    <xdr:sp macro="" textlink="">
      <xdr:nvSpPr>
        <xdr:cNvPr id="167" name="n_1mainValue債務償還比率"/>
        <xdr:cNvSpPr txBox="1"/>
      </xdr:nvSpPr>
      <xdr:spPr>
        <a:xfrm>
          <a:off x="13836727" y="571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1478</xdr:rowOff>
    </xdr:from>
    <xdr:ext cx="469744" cy="259045"/>
    <xdr:sp macro="" textlink="">
      <xdr:nvSpPr>
        <xdr:cNvPr id="168" name="n_2mainValue債務償還比率"/>
        <xdr:cNvSpPr txBox="1"/>
      </xdr:nvSpPr>
      <xdr:spPr>
        <a:xfrm>
          <a:off x="13087427" y="57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48256</xdr:rowOff>
    </xdr:from>
    <xdr:ext cx="469744" cy="259045"/>
    <xdr:sp macro="" textlink="">
      <xdr:nvSpPr>
        <xdr:cNvPr id="169" name="n_3mainValue債務償還比率"/>
        <xdr:cNvSpPr txBox="1"/>
      </xdr:nvSpPr>
      <xdr:spPr>
        <a:xfrm>
          <a:off x="12325427" y="579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29333</xdr:rowOff>
    </xdr:from>
    <xdr:ext cx="469744" cy="259045"/>
    <xdr:sp macro="" textlink="">
      <xdr:nvSpPr>
        <xdr:cNvPr id="170" name="n_4mainValue債務償還比率"/>
        <xdr:cNvSpPr txBox="1"/>
      </xdr:nvSpPr>
      <xdr:spPr>
        <a:xfrm>
          <a:off x="11563427" y="611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77978</xdr:rowOff>
    </xdr:from>
    <xdr:to>
      <xdr:col>6</xdr:col>
      <xdr:colOff>38100</xdr:colOff>
      <xdr:row>39</xdr:row>
      <xdr:rowOff>8128</xdr:rowOff>
    </xdr:to>
    <xdr:sp macro="" textlink="">
      <xdr:nvSpPr>
        <xdr:cNvPr id="65" name="フローチャート: 判断 64"/>
        <xdr:cNvSpPr/>
      </xdr:nvSpPr>
      <xdr:spPr>
        <a:xfrm>
          <a:off x="107950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66548</xdr:rowOff>
    </xdr:from>
    <xdr:to>
      <xdr:col>24</xdr:col>
      <xdr:colOff>114300</xdr:colOff>
      <xdr:row>39</xdr:row>
      <xdr:rowOff>168148</xdr:rowOff>
    </xdr:to>
    <xdr:sp macro="" textlink="">
      <xdr:nvSpPr>
        <xdr:cNvPr id="71" name="楕円 70"/>
        <xdr:cNvSpPr/>
      </xdr:nvSpPr>
      <xdr:spPr>
        <a:xfrm>
          <a:off x="4584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44975</xdr:rowOff>
    </xdr:from>
    <xdr:ext cx="405111" cy="259045"/>
    <xdr:sp macro="" textlink="">
      <xdr:nvSpPr>
        <xdr:cNvPr id="72" name="【道路】&#10;有形固定資産減価償却率該当値テキスト"/>
        <xdr:cNvSpPr txBox="1"/>
      </xdr:nvSpPr>
      <xdr:spPr>
        <a:xfrm>
          <a:off x="4673600" y="673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48260</xdr:rowOff>
    </xdr:from>
    <xdr:to>
      <xdr:col>20</xdr:col>
      <xdr:colOff>38100</xdr:colOff>
      <xdr:row>39</xdr:row>
      <xdr:rowOff>149860</xdr:rowOff>
    </xdr:to>
    <xdr:sp macro="" textlink="">
      <xdr:nvSpPr>
        <xdr:cNvPr id="73" name="楕円 72"/>
        <xdr:cNvSpPr/>
      </xdr:nvSpPr>
      <xdr:spPr>
        <a:xfrm>
          <a:off x="3746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99060</xdr:rowOff>
    </xdr:from>
    <xdr:to>
      <xdr:col>24</xdr:col>
      <xdr:colOff>63500</xdr:colOff>
      <xdr:row>39</xdr:row>
      <xdr:rowOff>117348</xdr:rowOff>
    </xdr:to>
    <xdr:cxnSp macro="">
      <xdr:nvCxnSpPr>
        <xdr:cNvPr id="74" name="直線コネクタ 73"/>
        <xdr:cNvCxnSpPr/>
      </xdr:nvCxnSpPr>
      <xdr:spPr>
        <a:xfrm>
          <a:off x="3797300" y="678561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41402</xdr:rowOff>
    </xdr:from>
    <xdr:to>
      <xdr:col>15</xdr:col>
      <xdr:colOff>101600</xdr:colOff>
      <xdr:row>39</xdr:row>
      <xdr:rowOff>143002</xdr:rowOff>
    </xdr:to>
    <xdr:sp macro="" textlink="">
      <xdr:nvSpPr>
        <xdr:cNvPr id="75" name="楕円 74"/>
        <xdr:cNvSpPr/>
      </xdr:nvSpPr>
      <xdr:spPr>
        <a:xfrm>
          <a:off x="2857500" y="67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92202</xdr:rowOff>
    </xdr:from>
    <xdr:to>
      <xdr:col>19</xdr:col>
      <xdr:colOff>177800</xdr:colOff>
      <xdr:row>39</xdr:row>
      <xdr:rowOff>99060</xdr:rowOff>
    </xdr:to>
    <xdr:cxnSp macro="">
      <xdr:nvCxnSpPr>
        <xdr:cNvPr id="76" name="直線コネクタ 75"/>
        <xdr:cNvCxnSpPr/>
      </xdr:nvCxnSpPr>
      <xdr:spPr>
        <a:xfrm>
          <a:off x="2908300" y="67787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18542</xdr:rowOff>
    </xdr:from>
    <xdr:to>
      <xdr:col>10</xdr:col>
      <xdr:colOff>165100</xdr:colOff>
      <xdr:row>39</xdr:row>
      <xdr:rowOff>120142</xdr:rowOff>
    </xdr:to>
    <xdr:sp macro="" textlink="">
      <xdr:nvSpPr>
        <xdr:cNvPr id="77" name="楕円 76"/>
        <xdr:cNvSpPr/>
      </xdr:nvSpPr>
      <xdr:spPr>
        <a:xfrm>
          <a:off x="1968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69342</xdr:rowOff>
    </xdr:from>
    <xdr:to>
      <xdr:col>15</xdr:col>
      <xdr:colOff>50800</xdr:colOff>
      <xdr:row>39</xdr:row>
      <xdr:rowOff>92202</xdr:rowOff>
    </xdr:to>
    <xdr:cxnSp macro="">
      <xdr:nvCxnSpPr>
        <xdr:cNvPr id="78" name="直線コネクタ 77"/>
        <xdr:cNvCxnSpPr/>
      </xdr:nvCxnSpPr>
      <xdr:spPr>
        <a:xfrm>
          <a:off x="2019300" y="67558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148844</xdr:rowOff>
    </xdr:from>
    <xdr:to>
      <xdr:col>6</xdr:col>
      <xdr:colOff>38100</xdr:colOff>
      <xdr:row>39</xdr:row>
      <xdr:rowOff>78994</xdr:rowOff>
    </xdr:to>
    <xdr:sp macro="" textlink="">
      <xdr:nvSpPr>
        <xdr:cNvPr id="79" name="楕円 78"/>
        <xdr:cNvSpPr/>
      </xdr:nvSpPr>
      <xdr:spPr>
        <a:xfrm>
          <a:off x="1079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28194</xdr:rowOff>
    </xdr:from>
    <xdr:to>
      <xdr:col>10</xdr:col>
      <xdr:colOff>114300</xdr:colOff>
      <xdr:row>39</xdr:row>
      <xdr:rowOff>69342</xdr:rowOff>
    </xdr:to>
    <xdr:cxnSp macro="">
      <xdr:nvCxnSpPr>
        <xdr:cNvPr id="80" name="直線コネクタ 79"/>
        <xdr:cNvCxnSpPr/>
      </xdr:nvCxnSpPr>
      <xdr:spPr>
        <a:xfrm>
          <a:off x="1130300" y="67147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8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2"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3"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24655</xdr:rowOff>
    </xdr:from>
    <xdr:ext cx="405111" cy="259045"/>
    <xdr:sp macro="" textlink="">
      <xdr:nvSpPr>
        <xdr:cNvPr id="84" name="n_4aveValue【道路】&#10;有形固定資産減価償却率"/>
        <xdr:cNvSpPr txBox="1"/>
      </xdr:nvSpPr>
      <xdr:spPr>
        <a:xfrm>
          <a:off x="927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140987</xdr:rowOff>
    </xdr:from>
    <xdr:ext cx="405111" cy="259045"/>
    <xdr:sp macro="" textlink="">
      <xdr:nvSpPr>
        <xdr:cNvPr id="85" name="n_1mainValue【道路】&#10;有形固定資産減価償却率"/>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134129</xdr:rowOff>
    </xdr:from>
    <xdr:ext cx="405111" cy="259045"/>
    <xdr:sp macro="" textlink="">
      <xdr:nvSpPr>
        <xdr:cNvPr id="86" name="n_2mainValue【道路】&#10;有形固定資産減価償却率"/>
        <xdr:cNvSpPr txBox="1"/>
      </xdr:nvSpPr>
      <xdr:spPr>
        <a:xfrm>
          <a:off x="2705744" y="682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111269</xdr:rowOff>
    </xdr:from>
    <xdr:ext cx="405111" cy="259045"/>
    <xdr:sp macro="" textlink="">
      <xdr:nvSpPr>
        <xdr:cNvPr id="87" name="n_3mainValue【道路】&#10;有形固定資産減価償却率"/>
        <xdr:cNvSpPr txBox="1"/>
      </xdr:nvSpPr>
      <xdr:spPr>
        <a:xfrm>
          <a:off x="1816744"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70121</xdr:rowOff>
    </xdr:from>
    <xdr:ext cx="405111" cy="259045"/>
    <xdr:sp macro="" textlink="">
      <xdr:nvSpPr>
        <xdr:cNvPr id="88" name="n_4mainValue【道路】&#10;有形固定資産減価償却率"/>
        <xdr:cNvSpPr txBox="1"/>
      </xdr:nvSpPr>
      <xdr:spPr>
        <a:xfrm>
          <a:off x="927744" y="675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9"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45974</xdr:rowOff>
    </xdr:from>
    <xdr:to>
      <xdr:col>36</xdr:col>
      <xdr:colOff>165100</xdr:colOff>
      <xdr:row>38</xdr:row>
      <xdr:rowOff>147574</xdr:rowOff>
    </xdr:to>
    <xdr:sp macro="" textlink="">
      <xdr:nvSpPr>
        <xdr:cNvPr id="124" name="フローチャート: 判断 123"/>
        <xdr:cNvSpPr/>
      </xdr:nvSpPr>
      <xdr:spPr>
        <a:xfrm>
          <a:off x="69215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154984</xdr:rowOff>
    </xdr:from>
    <xdr:to>
      <xdr:col>55</xdr:col>
      <xdr:colOff>50800</xdr:colOff>
      <xdr:row>36</xdr:row>
      <xdr:rowOff>85134</xdr:rowOff>
    </xdr:to>
    <xdr:sp macro="" textlink="">
      <xdr:nvSpPr>
        <xdr:cNvPr id="130" name="楕円 129"/>
        <xdr:cNvSpPr/>
      </xdr:nvSpPr>
      <xdr:spPr>
        <a:xfrm>
          <a:off x="10426700" y="61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6411</xdr:rowOff>
    </xdr:from>
    <xdr:ext cx="534377" cy="259045"/>
    <xdr:sp macro="" textlink="">
      <xdr:nvSpPr>
        <xdr:cNvPr id="131" name="【道路】&#10;一人当たり延長該当値テキスト"/>
        <xdr:cNvSpPr txBox="1"/>
      </xdr:nvSpPr>
      <xdr:spPr>
        <a:xfrm>
          <a:off x="10515600" y="60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164291</xdr:rowOff>
    </xdr:from>
    <xdr:to>
      <xdr:col>50</xdr:col>
      <xdr:colOff>165100</xdr:colOff>
      <xdr:row>36</xdr:row>
      <xdr:rowOff>94441</xdr:rowOff>
    </xdr:to>
    <xdr:sp macro="" textlink="">
      <xdr:nvSpPr>
        <xdr:cNvPr id="132" name="楕円 131"/>
        <xdr:cNvSpPr/>
      </xdr:nvSpPr>
      <xdr:spPr>
        <a:xfrm>
          <a:off x="9588500" y="61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34334</xdr:rowOff>
    </xdr:from>
    <xdr:to>
      <xdr:col>55</xdr:col>
      <xdr:colOff>0</xdr:colOff>
      <xdr:row>36</xdr:row>
      <xdr:rowOff>43641</xdr:rowOff>
    </xdr:to>
    <xdr:cxnSp macro="">
      <xdr:nvCxnSpPr>
        <xdr:cNvPr id="133" name="直線コネクタ 132"/>
        <xdr:cNvCxnSpPr/>
      </xdr:nvCxnSpPr>
      <xdr:spPr>
        <a:xfrm flipV="1">
          <a:off x="9639300" y="6206534"/>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154755</xdr:rowOff>
    </xdr:from>
    <xdr:to>
      <xdr:col>46</xdr:col>
      <xdr:colOff>38100</xdr:colOff>
      <xdr:row>36</xdr:row>
      <xdr:rowOff>84905</xdr:rowOff>
    </xdr:to>
    <xdr:sp macro="" textlink="">
      <xdr:nvSpPr>
        <xdr:cNvPr id="134" name="楕円 133"/>
        <xdr:cNvSpPr/>
      </xdr:nvSpPr>
      <xdr:spPr>
        <a:xfrm>
          <a:off x="8699500" y="61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34105</xdr:rowOff>
    </xdr:from>
    <xdr:to>
      <xdr:col>50</xdr:col>
      <xdr:colOff>114300</xdr:colOff>
      <xdr:row>36</xdr:row>
      <xdr:rowOff>43641</xdr:rowOff>
    </xdr:to>
    <xdr:cxnSp macro="">
      <xdr:nvCxnSpPr>
        <xdr:cNvPr id="135" name="直線コネクタ 134"/>
        <xdr:cNvCxnSpPr/>
      </xdr:nvCxnSpPr>
      <xdr:spPr>
        <a:xfrm>
          <a:off x="8750300" y="6206305"/>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161156</xdr:rowOff>
    </xdr:from>
    <xdr:to>
      <xdr:col>41</xdr:col>
      <xdr:colOff>101600</xdr:colOff>
      <xdr:row>36</xdr:row>
      <xdr:rowOff>91306</xdr:rowOff>
    </xdr:to>
    <xdr:sp macro="" textlink="">
      <xdr:nvSpPr>
        <xdr:cNvPr id="136" name="楕円 135"/>
        <xdr:cNvSpPr/>
      </xdr:nvSpPr>
      <xdr:spPr>
        <a:xfrm>
          <a:off x="7810500" y="616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34105</xdr:rowOff>
    </xdr:from>
    <xdr:to>
      <xdr:col>45</xdr:col>
      <xdr:colOff>177800</xdr:colOff>
      <xdr:row>36</xdr:row>
      <xdr:rowOff>40506</xdr:rowOff>
    </xdr:to>
    <xdr:cxnSp macro="">
      <xdr:nvCxnSpPr>
        <xdr:cNvPr id="137" name="直線コネクタ 136"/>
        <xdr:cNvCxnSpPr/>
      </xdr:nvCxnSpPr>
      <xdr:spPr>
        <a:xfrm flipV="1">
          <a:off x="7861300" y="620630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11717</xdr:rowOff>
    </xdr:from>
    <xdr:to>
      <xdr:col>36</xdr:col>
      <xdr:colOff>165100</xdr:colOff>
      <xdr:row>36</xdr:row>
      <xdr:rowOff>113317</xdr:rowOff>
    </xdr:to>
    <xdr:sp macro="" textlink="">
      <xdr:nvSpPr>
        <xdr:cNvPr id="138" name="楕円 137"/>
        <xdr:cNvSpPr/>
      </xdr:nvSpPr>
      <xdr:spPr>
        <a:xfrm>
          <a:off x="6921500" y="61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40506</xdr:rowOff>
    </xdr:from>
    <xdr:to>
      <xdr:col>41</xdr:col>
      <xdr:colOff>50800</xdr:colOff>
      <xdr:row>36</xdr:row>
      <xdr:rowOff>62517</xdr:rowOff>
    </xdr:to>
    <xdr:cxnSp macro="">
      <xdr:nvCxnSpPr>
        <xdr:cNvPr id="139" name="直線コネクタ 138"/>
        <xdr:cNvCxnSpPr/>
      </xdr:nvCxnSpPr>
      <xdr:spPr>
        <a:xfrm flipV="1">
          <a:off x="6972300" y="6212706"/>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40"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41"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70676</xdr:rowOff>
    </xdr:from>
    <xdr:ext cx="534377" cy="259045"/>
    <xdr:sp macro="" textlink="">
      <xdr:nvSpPr>
        <xdr:cNvPr id="142" name="n_3aveValue【道路】&#10;一人当たり延長"/>
        <xdr:cNvSpPr txBox="1"/>
      </xdr:nvSpPr>
      <xdr:spPr>
        <a:xfrm>
          <a:off x="7594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138701</xdr:rowOff>
    </xdr:from>
    <xdr:ext cx="534377" cy="259045"/>
    <xdr:sp macro="" textlink="">
      <xdr:nvSpPr>
        <xdr:cNvPr id="143" name="n_4aveValue【道路】&#10;一人当たり延長"/>
        <xdr:cNvSpPr txBox="1"/>
      </xdr:nvSpPr>
      <xdr:spPr>
        <a:xfrm>
          <a:off x="6705111" y="66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110968</xdr:rowOff>
    </xdr:from>
    <xdr:ext cx="534377" cy="259045"/>
    <xdr:sp macro="" textlink="">
      <xdr:nvSpPr>
        <xdr:cNvPr id="144" name="n_1mainValue【道路】&#10;一人当たり延長"/>
        <xdr:cNvSpPr txBox="1"/>
      </xdr:nvSpPr>
      <xdr:spPr>
        <a:xfrm>
          <a:off x="9359411" y="594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101432</xdr:rowOff>
    </xdr:from>
    <xdr:ext cx="534377" cy="259045"/>
    <xdr:sp macro="" textlink="">
      <xdr:nvSpPr>
        <xdr:cNvPr id="145" name="n_2mainValue【道路】&#10;一人当たり延長"/>
        <xdr:cNvSpPr txBox="1"/>
      </xdr:nvSpPr>
      <xdr:spPr>
        <a:xfrm>
          <a:off x="8483111" y="59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107833</xdr:rowOff>
    </xdr:from>
    <xdr:ext cx="534377" cy="259045"/>
    <xdr:sp macro="" textlink="">
      <xdr:nvSpPr>
        <xdr:cNvPr id="146" name="n_3mainValue【道路】&#10;一人当たり延長"/>
        <xdr:cNvSpPr txBox="1"/>
      </xdr:nvSpPr>
      <xdr:spPr>
        <a:xfrm>
          <a:off x="7594111" y="593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129844</xdr:rowOff>
    </xdr:from>
    <xdr:ext cx="534377" cy="259045"/>
    <xdr:sp macro="" textlink="">
      <xdr:nvSpPr>
        <xdr:cNvPr id="147" name="n_4mainValue【道路】&#10;一人当たり延長"/>
        <xdr:cNvSpPr txBox="1"/>
      </xdr:nvSpPr>
      <xdr:spPr>
        <a:xfrm>
          <a:off x="6705111" y="595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70031</xdr:rowOff>
    </xdr:from>
    <xdr:to>
      <xdr:col>6</xdr:col>
      <xdr:colOff>38100</xdr:colOff>
      <xdr:row>61</xdr:row>
      <xdr:rowOff>181</xdr:rowOff>
    </xdr:to>
    <xdr:sp macro="" textlink="">
      <xdr:nvSpPr>
        <xdr:cNvPr id="183" name="フローチャート: 判断 182"/>
        <xdr:cNvSpPr/>
      </xdr:nvSpPr>
      <xdr:spPr>
        <a:xfrm>
          <a:off x="1079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102688</xdr:rowOff>
    </xdr:from>
    <xdr:to>
      <xdr:col>24</xdr:col>
      <xdr:colOff>114300</xdr:colOff>
      <xdr:row>61</xdr:row>
      <xdr:rowOff>32838</xdr:rowOff>
    </xdr:to>
    <xdr:sp macro="" textlink="">
      <xdr:nvSpPr>
        <xdr:cNvPr id="189" name="楕円 188"/>
        <xdr:cNvSpPr/>
      </xdr:nvSpPr>
      <xdr:spPr>
        <a:xfrm>
          <a:off x="4584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125565</xdr:rowOff>
    </xdr:from>
    <xdr:ext cx="405111" cy="259045"/>
    <xdr:sp macro="" textlink="">
      <xdr:nvSpPr>
        <xdr:cNvPr id="190" name="【橋りょう・トンネル】&#10;有形固定資産減価償却率該当値テキスト"/>
        <xdr:cNvSpPr txBox="1"/>
      </xdr:nvSpPr>
      <xdr:spPr>
        <a:xfrm>
          <a:off x="4673600" y="1024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1" name="楕円 190"/>
        <xdr:cNvSpPr/>
      </xdr:nvSpPr>
      <xdr:spPr>
        <a:xfrm>
          <a:off x="3746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153488</xdr:rowOff>
    </xdr:to>
    <xdr:cxnSp macro="">
      <xdr:nvCxnSpPr>
        <xdr:cNvPr id="192" name="直線コネクタ 191"/>
        <xdr:cNvCxnSpPr/>
      </xdr:nvCxnSpPr>
      <xdr:spPr>
        <a:xfrm>
          <a:off x="3797300" y="1041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56969</xdr:rowOff>
    </xdr:from>
    <xdr:to>
      <xdr:col>15</xdr:col>
      <xdr:colOff>101600</xdr:colOff>
      <xdr:row>60</xdr:row>
      <xdr:rowOff>158569</xdr:rowOff>
    </xdr:to>
    <xdr:sp macro="" textlink="">
      <xdr:nvSpPr>
        <xdr:cNvPr id="193" name="楕円 192"/>
        <xdr:cNvSpPr/>
      </xdr:nvSpPr>
      <xdr:spPr>
        <a:xfrm>
          <a:off x="2857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107769</xdr:rowOff>
    </xdr:from>
    <xdr:to>
      <xdr:col>19</xdr:col>
      <xdr:colOff>177800</xdr:colOff>
      <xdr:row>60</xdr:row>
      <xdr:rowOff>127363</xdr:rowOff>
    </xdr:to>
    <xdr:cxnSp macro="">
      <xdr:nvCxnSpPr>
        <xdr:cNvPr id="194" name="直線コネクタ 193"/>
        <xdr:cNvCxnSpPr/>
      </xdr:nvCxnSpPr>
      <xdr:spPr>
        <a:xfrm>
          <a:off x="2908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5" name="楕円 194"/>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107769</xdr:rowOff>
    </xdr:to>
    <xdr:cxnSp macro="">
      <xdr:nvCxnSpPr>
        <xdr:cNvPr id="196" name="直線コネクタ 195"/>
        <xdr:cNvCxnSpPr/>
      </xdr:nvCxnSpPr>
      <xdr:spPr>
        <a:xfrm>
          <a:off x="2019300" y="1037190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7" name="楕円 196"/>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84909</xdr:rowOff>
    </xdr:to>
    <xdr:cxnSp macro="">
      <xdr:nvCxnSpPr>
        <xdr:cNvPr id="198" name="直線コネクタ 197"/>
        <xdr:cNvCxnSpPr/>
      </xdr:nvCxnSpPr>
      <xdr:spPr>
        <a:xfrm>
          <a:off x="1130300" y="1034904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20700</xdr:rowOff>
    </xdr:from>
    <xdr:ext cx="405111" cy="259045"/>
    <xdr:sp macro="" textlink="">
      <xdr:nvSpPr>
        <xdr:cNvPr id="200" name="n_2aveValue【橋りょう・トンネル】&#10;有形固定資産減価償却率"/>
        <xdr:cNvSpPr txBox="1"/>
      </xdr:nvSpPr>
      <xdr:spPr>
        <a:xfrm>
          <a:off x="2705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xdr:rowOff>
    </xdr:from>
    <xdr:ext cx="405111" cy="259045"/>
    <xdr:sp macro="" textlink="">
      <xdr:nvSpPr>
        <xdr:cNvPr id="201" name="n_3aveValue【橋りょう・トンネル】&#10;有形固定資産減価償却率"/>
        <xdr:cNvSpPr txBox="1"/>
      </xdr:nvSpPr>
      <xdr:spPr>
        <a:xfrm>
          <a:off x="1816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162758</xdr:rowOff>
    </xdr:from>
    <xdr:ext cx="405111" cy="259045"/>
    <xdr:sp macro="" textlink="">
      <xdr:nvSpPr>
        <xdr:cNvPr id="202" name="n_4aveValue【橋りょう・トンネル】&#10;有形固定資産減価償却率"/>
        <xdr:cNvSpPr txBox="1"/>
      </xdr:nvSpPr>
      <xdr:spPr>
        <a:xfrm>
          <a:off x="927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3" name="n_1mainValue【橋りょう・トンネル】&#10;有形固定資産減価償却率"/>
        <xdr:cNvSpPr txBox="1"/>
      </xdr:nvSpPr>
      <xdr:spPr>
        <a:xfrm>
          <a:off x="3582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204" name="n_2mainValue【橋りょう・トンネル】&#10;有形固定資産減価償却率"/>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5" name="n_3mainValue【橋りょう・トンネル】&#10;有形固定資産減価償却率"/>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6" name="n_4mainValue【橋りょう・トンネル】&#10;有形固定資産減価償却率"/>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5"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137936</xdr:rowOff>
    </xdr:from>
    <xdr:to>
      <xdr:col>36</xdr:col>
      <xdr:colOff>165100</xdr:colOff>
      <xdr:row>64</xdr:row>
      <xdr:rowOff>68086</xdr:rowOff>
    </xdr:to>
    <xdr:sp macro="" textlink="">
      <xdr:nvSpPr>
        <xdr:cNvPr id="240" name="フローチャート: 判断 239"/>
        <xdr:cNvSpPr/>
      </xdr:nvSpPr>
      <xdr:spPr>
        <a:xfrm>
          <a:off x="6921500" y="1093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129900</xdr:rowOff>
    </xdr:from>
    <xdr:to>
      <xdr:col>55</xdr:col>
      <xdr:colOff>50800</xdr:colOff>
      <xdr:row>64</xdr:row>
      <xdr:rowOff>60050</xdr:rowOff>
    </xdr:to>
    <xdr:sp macro="" textlink="">
      <xdr:nvSpPr>
        <xdr:cNvPr id="246" name="楕円 245"/>
        <xdr:cNvSpPr/>
      </xdr:nvSpPr>
      <xdr:spPr>
        <a:xfrm>
          <a:off x="10426700" y="109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51368</xdr:rowOff>
    </xdr:from>
    <xdr:ext cx="599010" cy="259045"/>
    <xdr:sp macro="" textlink="">
      <xdr:nvSpPr>
        <xdr:cNvPr id="247" name="【橋りょう・トンネル】&#10;一人当たり有形固定資産（償却資産）額該当値テキスト"/>
        <xdr:cNvSpPr txBox="1"/>
      </xdr:nvSpPr>
      <xdr:spPr>
        <a:xfrm>
          <a:off x="10515600" y="1085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130474</xdr:rowOff>
    </xdr:from>
    <xdr:to>
      <xdr:col>50</xdr:col>
      <xdr:colOff>165100</xdr:colOff>
      <xdr:row>64</xdr:row>
      <xdr:rowOff>60624</xdr:rowOff>
    </xdr:to>
    <xdr:sp macro="" textlink="">
      <xdr:nvSpPr>
        <xdr:cNvPr id="248" name="楕円 247"/>
        <xdr:cNvSpPr/>
      </xdr:nvSpPr>
      <xdr:spPr>
        <a:xfrm>
          <a:off x="9588500" y="1093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9250</xdr:rowOff>
    </xdr:from>
    <xdr:to>
      <xdr:col>55</xdr:col>
      <xdr:colOff>0</xdr:colOff>
      <xdr:row>64</xdr:row>
      <xdr:rowOff>9824</xdr:rowOff>
    </xdr:to>
    <xdr:cxnSp macro="">
      <xdr:nvCxnSpPr>
        <xdr:cNvPr id="249" name="直線コネクタ 248"/>
        <xdr:cNvCxnSpPr/>
      </xdr:nvCxnSpPr>
      <xdr:spPr>
        <a:xfrm flipV="1">
          <a:off x="9639300" y="10982050"/>
          <a:ext cx="8382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131140</xdr:rowOff>
    </xdr:from>
    <xdr:to>
      <xdr:col>46</xdr:col>
      <xdr:colOff>38100</xdr:colOff>
      <xdr:row>64</xdr:row>
      <xdr:rowOff>61290</xdr:rowOff>
    </xdr:to>
    <xdr:sp macro="" textlink="">
      <xdr:nvSpPr>
        <xdr:cNvPr id="250" name="楕円 249"/>
        <xdr:cNvSpPr/>
      </xdr:nvSpPr>
      <xdr:spPr>
        <a:xfrm>
          <a:off x="8699500" y="1093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9824</xdr:rowOff>
    </xdr:from>
    <xdr:to>
      <xdr:col>50</xdr:col>
      <xdr:colOff>114300</xdr:colOff>
      <xdr:row>64</xdr:row>
      <xdr:rowOff>10490</xdr:rowOff>
    </xdr:to>
    <xdr:cxnSp macro="">
      <xdr:nvCxnSpPr>
        <xdr:cNvPr id="251" name="直線コネクタ 250"/>
        <xdr:cNvCxnSpPr/>
      </xdr:nvCxnSpPr>
      <xdr:spPr>
        <a:xfrm flipV="1">
          <a:off x="8750300" y="10982624"/>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131761</xdr:rowOff>
    </xdr:from>
    <xdr:to>
      <xdr:col>41</xdr:col>
      <xdr:colOff>101600</xdr:colOff>
      <xdr:row>64</xdr:row>
      <xdr:rowOff>61911</xdr:rowOff>
    </xdr:to>
    <xdr:sp macro="" textlink="">
      <xdr:nvSpPr>
        <xdr:cNvPr id="252" name="楕円 251"/>
        <xdr:cNvSpPr/>
      </xdr:nvSpPr>
      <xdr:spPr>
        <a:xfrm>
          <a:off x="7810500" y="1093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10490</xdr:rowOff>
    </xdr:from>
    <xdr:to>
      <xdr:col>45</xdr:col>
      <xdr:colOff>177800</xdr:colOff>
      <xdr:row>64</xdr:row>
      <xdr:rowOff>11111</xdr:rowOff>
    </xdr:to>
    <xdr:cxnSp macro="">
      <xdr:nvCxnSpPr>
        <xdr:cNvPr id="253" name="直線コネクタ 252"/>
        <xdr:cNvCxnSpPr/>
      </xdr:nvCxnSpPr>
      <xdr:spPr>
        <a:xfrm flipV="1">
          <a:off x="7861300" y="10983290"/>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132347</xdr:rowOff>
    </xdr:from>
    <xdr:to>
      <xdr:col>36</xdr:col>
      <xdr:colOff>165100</xdr:colOff>
      <xdr:row>64</xdr:row>
      <xdr:rowOff>62497</xdr:rowOff>
    </xdr:to>
    <xdr:sp macro="" textlink="">
      <xdr:nvSpPr>
        <xdr:cNvPr id="254" name="楕円 253"/>
        <xdr:cNvSpPr/>
      </xdr:nvSpPr>
      <xdr:spPr>
        <a:xfrm>
          <a:off x="6921500" y="1093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11111</xdr:rowOff>
    </xdr:from>
    <xdr:to>
      <xdr:col>41</xdr:col>
      <xdr:colOff>50800</xdr:colOff>
      <xdr:row>64</xdr:row>
      <xdr:rowOff>11697</xdr:rowOff>
    </xdr:to>
    <xdr:cxnSp macro="">
      <xdr:nvCxnSpPr>
        <xdr:cNvPr id="255" name="直線コネクタ 254"/>
        <xdr:cNvCxnSpPr/>
      </xdr:nvCxnSpPr>
      <xdr:spPr>
        <a:xfrm flipV="1">
          <a:off x="6972300" y="10983911"/>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8"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59213</xdr:rowOff>
    </xdr:from>
    <xdr:ext cx="599010" cy="259045"/>
    <xdr:sp macro="" textlink="">
      <xdr:nvSpPr>
        <xdr:cNvPr id="259" name="n_4aveValue【橋りょう・トンネル】&#10;一人当たり有形固定資産（償却資産）額"/>
        <xdr:cNvSpPr txBox="1"/>
      </xdr:nvSpPr>
      <xdr:spPr>
        <a:xfrm>
          <a:off x="6672795" y="1103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51751</xdr:rowOff>
    </xdr:from>
    <xdr:ext cx="599010" cy="259045"/>
    <xdr:sp macro="" textlink="">
      <xdr:nvSpPr>
        <xdr:cNvPr id="260" name="n_1mainValue【橋りょう・トンネル】&#10;一人当たり有形固定資産（償却資産）額"/>
        <xdr:cNvSpPr txBox="1"/>
      </xdr:nvSpPr>
      <xdr:spPr>
        <a:xfrm>
          <a:off x="9327095" y="1102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52417</xdr:rowOff>
    </xdr:from>
    <xdr:ext cx="599010" cy="259045"/>
    <xdr:sp macro="" textlink="">
      <xdr:nvSpPr>
        <xdr:cNvPr id="261" name="n_2mainValue【橋りょう・トンネル】&#10;一人当たり有形固定資産（償却資産）額"/>
        <xdr:cNvSpPr txBox="1"/>
      </xdr:nvSpPr>
      <xdr:spPr>
        <a:xfrm>
          <a:off x="8450795" y="1102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53038</xdr:rowOff>
    </xdr:from>
    <xdr:ext cx="599010" cy="259045"/>
    <xdr:sp macro="" textlink="">
      <xdr:nvSpPr>
        <xdr:cNvPr id="262" name="n_3mainValue【橋りょう・トンネル】&#10;一人当たり有形固定資産（償却資産）額"/>
        <xdr:cNvSpPr txBox="1"/>
      </xdr:nvSpPr>
      <xdr:spPr>
        <a:xfrm>
          <a:off x="7561795" y="1102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79024</xdr:rowOff>
    </xdr:from>
    <xdr:ext cx="599010" cy="259045"/>
    <xdr:sp macro="" textlink="">
      <xdr:nvSpPr>
        <xdr:cNvPr id="263" name="n_4mainValue【橋りょう・トンネル】&#10;一人当たり有形固定資産（償却資産）額"/>
        <xdr:cNvSpPr txBox="1"/>
      </xdr:nvSpPr>
      <xdr:spPr>
        <a:xfrm>
          <a:off x="6672795" y="1070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85271</xdr:rowOff>
    </xdr:from>
    <xdr:to>
      <xdr:col>6</xdr:col>
      <xdr:colOff>38100</xdr:colOff>
      <xdr:row>84</xdr:row>
      <xdr:rowOff>15421</xdr:rowOff>
    </xdr:to>
    <xdr:sp macro="" textlink="">
      <xdr:nvSpPr>
        <xdr:cNvPr id="299" name="フローチャート: 判断 298"/>
        <xdr:cNvSpPr/>
      </xdr:nvSpPr>
      <xdr:spPr>
        <a:xfrm>
          <a:off x="1079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82006</xdr:rowOff>
    </xdr:from>
    <xdr:to>
      <xdr:col>24</xdr:col>
      <xdr:colOff>114300</xdr:colOff>
      <xdr:row>84</xdr:row>
      <xdr:rowOff>12156</xdr:rowOff>
    </xdr:to>
    <xdr:sp macro="" textlink="">
      <xdr:nvSpPr>
        <xdr:cNvPr id="305" name="楕円 304"/>
        <xdr:cNvSpPr/>
      </xdr:nvSpPr>
      <xdr:spPr>
        <a:xfrm>
          <a:off x="4584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104883</xdr:rowOff>
    </xdr:from>
    <xdr:ext cx="405111" cy="259045"/>
    <xdr:sp macro="" textlink="">
      <xdr:nvSpPr>
        <xdr:cNvPr id="306" name="【公営住宅】&#10;有形固定資産減価償却率該当値テキスト"/>
        <xdr:cNvSpPr txBox="1"/>
      </xdr:nvSpPr>
      <xdr:spPr>
        <a:xfrm>
          <a:off x="4673600" y="1416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52614</xdr:rowOff>
    </xdr:from>
    <xdr:to>
      <xdr:col>20</xdr:col>
      <xdr:colOff>38100</xdr:colOff>
      <xdr:row>83</xdr:row>
      <xdr:rowOff>154214</xdr:rowOff>
    </xdr:to>
    <xdr:sp macro="" textlink="">
      <xdr:nvSpPr>
        <xdr:cNvPr id="307" name="楕円 306"/>
        <xdr:cNvSpPr/>
      </xdr:nvSpPr>
      <xdr:spPr>
        <a:xfrm>
          <a:off x="3746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103414</xdr:rowOff>
    </xdr:from>
    <xdr:to>
      <xdr:col>24</xdr:col>
      <xdr:colOff>63500</xdr:colOff>
      <xdr:row>83</xdr:row>
      <xdr:rowOff>132806</xdr:rowOff>
    </xdr:to>
    <xdr:cxnSp macro="">
      <xdr:nvCxnSpPr>
        <xdr:cNvPr id="308" name="直線コネクタ 307"/>
        <xdr:cNvCxnSpPr/>
      </xdr:nvCxnSpPr>
      <xdr:spPr>
        <a:xfrm>
          <a:off x="3797300" y="143337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26488</xdr:rowOff>
    </xdr:from>
    <xdr:to>
      <xdr:col>15</xdr:col>
      <xdr:colOff>101600</xdr:colOff>
      <xdr:row>83</xdr:row>
      <xdr:rowOff>128088</xdr:rowOff>
    </xdr:to>
    <xdr:sp macro="" textlink="">
      <xdr:nvSpPr>
        <xdr:cNvPr id="309" name="楕円 308"/>
        <xdr:cNvSpPr/>
      </xdr:nvSpPr>
      <xdr:spPr>
        <a:xfrm>
          <a:off x="2857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77288</xdr:rowOff>
    </xdr:from>
    <xdr:to>
      <xdr:col>19</xdr:col>
      <xdr:colOff>177800</xdr:colOff>
      <xdr:row>83</xdr:row>
      <xdr:rowOff>103414</xdr:rowOff>
    </xdr:to>
    <xdr:cxnSp macro="">
      <xdr:nvCxnSpPr>
        <xdr:cNvPr id="310" name="直線コネクタ 309"/>
        <xdr:cNvCxnSpPr/>
      </xdr:nvCxnSpPr>
      <xdr:spPr>
        <a:xfrm>
          <a:off x="2908300" y="1430763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xdr:rowOff>
    </xdr:from>
    <xdr:to>
      <xdr:col>10</xdr:col>
      <xdr:colOff>165100</xdr:colOff>
      <xdr:row>83</xdr:row>
      <xdr:rowOff>108494</xdr:rowOff>
    </xdr:to>
    <xdr:sp macro="" textlink="">
      <xdr:nvSpPr>
        <xdr:cNvPr id="311" name="楕円 310"/>
        <xdr:cNvSpPr/>
      </xdr:nvSpPr>
      <xdr:spPr>
        <a:xfrm>
          <a:off x="1968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57694</xdr:rowOff>
    </xdr:from>
    <xdr:to>
      <xdr:col>15</xdr:col>
      <xdr:colOff>50800</xdr:colOff>
      <xdr:row>83</xdr:row>
      <xdr:rowOff>77288</xdr:rowOff>
    </xdr:to>
    <xdr:cxnSp macro="">
      <xdr:nvCxnSpPr>
        <xdr:cNvPr id="312" name="直線コネクタ 311"/>
        <xdr:cNvCxnSpPr/>
      </xdr:nvCxnSpPr>
      <xdr:spPr>
        <a:xfrm>
          <a:off x="2019300" y="1428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3" name="楕円 312"/>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57694</xdr:rowOff>
    </xdr:to>
    <xdr:cxnSp macro="">
      <xdr:nvCxnSpPr>
        <xdr:cNvPr id="314" name="直線コネクタ 313"/>
        <xdr:cNvCxnSpPr/>
      </xdr:nvCxnSpPr>
      <xdr:spPr>
        <a:xfrm>
          <a:off x="1130300" y="142570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6548</xdr:rowOff>
    </xdr:from>
    <xdr:ext cx="405111" cy="259045"/>
    <xdr:sp macro="" textlink="">
      <xdr:nvSpPr>
        <xdr:cNvPr id="318" name="n_4aveValue【公営住宅】&#10;有形固定資産減価償却率"/>
        <xdr:cNvSpPr txBox="1"/>
      </xdr:nvSpPr>
      <xdr:spPr>
        <a:xfrm>
          <a:off x="9277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170741</xdr:rowOff>
    </xdr:from>
    <xdr:ext cx="405111" cy="259045"/>
    <xdr:sp macro="" textlink="">
      <xdr:nvSpPr>
        <xdr:cNvPr id="319" name="n_1mainValue【公営住宅】&#10;有形固定資産減価償却率"/>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144615</xdr:rowOff>
    </xdr:from>
    <xdr:ext cx="405111" cy="259045"/>
    <xdr:sp macro="" textlink="">
      <xdr:nvSpPr>
        <xdr:cNvPr id="320" name="n_2mainValue【公営住宅】&#10;有形固定資産減価償却率"/>
        <xdr:cNvSpPr txBox="1"/>
      </xdr:nvSpPr>
      <xdr:spPr>
        <a:xfrm>
          <a:off x="2705744" y="1403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21" name="n_3mainValue【公営住宅】&#10;有形固定資産減価償却率"/>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93997</xdr:rowOff>
    </xdr:from>
    <xdr:ext cx="405111" cy="259045"/>
    <xdr:sp macro="" textlink="">
      <xdr:nvSpPr>
        <xdr:cNvPr id="322" name="n_4mainValue【公営住宅】&#10;有形固定資産減価償却率"/>
        <xdr:cNvSpPr txBox="1"/>
      </xdr:nvSpPr>
      <xdr:spPr>
        <a:xfrm>
          <a:off x="927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72453</xdr:rowOff>
    </xdr:from>
    <xdr:to>
      <xdr:col>36</xdr:col>
      <xdr:colOff>165100</xdr:colOff>
      <xdr:row>84</xdr:row>
      <xdr:rowOff>2603</xdr:rowOff>
    </xdr:to>
    <xdr:sp macro="" textlink="">
      <xdr:nvSpPr>
        <xdr:cNvPr id="352" name="フローチャート: 判断 351"/>
        <xdr:cNvSpPr/>
      </xdr:nvSpPr>
      <xdr:spPr>
        <a:xfrm>
          <a:off x="6921500" y="1430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50736</xdr:rowOff>
    </xdr:from>
    <xdr:to>
      <xdr:col>55</xdr:col>
      <xdr:colOff>50800</xdr:colOff>
      <xdr:row>83</xdr:row>
      <xdr:rowOff>152336</xdr:rowOff>
    </xdr:to>
    <xdr:sp macro="" textlink="">
      <xdr:nvSpPr>
        <xdr:cNvPr id="358" name="楕円 357"/>
        <xdr:cNvSpPr/>
      </xdr:nvSpPr>
      <xdr:spPr>
        <a:xfrm>
          <a:off x="10426700" y="1428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29163</xdr:rowOff>
    </xdr:from>
    <xdr:ext cx="469744" cy="259045"/>
    <xdr:sp macro="" textlink="">
      <xdr:nvSpPr>
        <xdr:cNvPr id="359" name="【公営住宅】&#10;一人当たり面積該当値テキスト"/>
        <xdr:cNvSpPr txBox="1"/>
      </xdr:nvSpPr>
      <xdr:spPr>
        <a:xfrm>
          <a:off x="10515600" y="1425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50164</xdr:rowOff>
    </xdr:from>
    <xdr:to>
      <xdr:col>50</xdr:col>
      <xdr:colOff>165100</xdr:colOff>
      <xdr:row>83</xdr:row>
      <xdr:rowOff>151764</xdr:rowOff>
    </xdr:to>
    <xdr:sp macro="" textlink="">
      <xdr:nvSpPr>
        <xdr:cNvPr id="360" name="楕円 359"/>
        <xdr:cNvSpPr/>
      </xdr:nvSpPr>
      <xdr:spPr>
        <a:xfrm>
          <a:off x="9588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100964</xdr:rowOff>
    </xdr:from>
    <xdr:to>
      <xdr:col>55</xdr:col>
      <xdr:colOff>0</xdr:colOff>
      <xdr:row>83</xdr:row>
      <xdr:rowOff>101536</xdr:rowOff>
    </xdr:to>
    <xdr:cxnSp macro="">
      <xdr:nvCxnSpPr>
        <xdr:cNvPr id="361" name="直線コネクタ 360"/>
        <xdr:cNvCxnSpPr/>
      </xdr:nvCxnSpPr>
      <xdr:spPr>
        <a:xfrm>
          <a:off x="9639300" y="1433131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49594</xdr:rowOff>
    </xdr:from>
    <xdr:to>
      <xdr:col>46</xdr:col>
      <xdr:colOff>38100</xdr:colOff>
      <xdr:row>83</xdr:row>
      <xdr:rowOff>151194</xdr:rowOff>
    </xdr:to>
    <xdr:sp macro="" textlink="">
      <xdr:nvSpPr>
        <xdr:cNvPr id="362" name="楕円 361"/>
        <xdr:cNvSpPr/>
      </xdr:nvSpPr>
      <xdr:spPr>
        <a:xfrm>
          <a:off x="8699500" y="1427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100394</xdr:rowOff>
    </xdr:from>
    <xdr:to>
      <xdr:col>50</xdr:col>
      <xdr:colOff>114300</xdr:colOff>
      <xdr:row>83</xdr:row>
      <xdr:rowOff>100964</xdr:rowOff>
    </xdr:to>
    <xdr:cxnSp macro="">
      <xdr:nvCxnSpPr>
        <xdr:cNvPr id="363" name="直線コネクタ 362"/>
        <xdr:cNvCxnSpPr/>
      </xdr:nvCxnSpPr>
      <xdr:spPr>
        <a:xfrm>
          <a:off x="8750300" y="14330744"/>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43878</xdr:rowOff>
    </xdr:from>
    <xdr:to>
      <xdr:col>41</xdr:col>
      <xdr:colOff>101600</xdr:colOff>
      <xdr:row>83</xdr:row>
      <xdr:rowOff>145478</xdr:rowOff>
    </xdr:to>
    <xdr:sp macro="" textlink="">
      <xdr:nvSpPr>
        <xdr:cNvPr id="364" name="楕円 363"/>
        <xdr:cNvSpPr/>
      </xdr:nvSpPr>
      <xdr:spPr>
        <a:xfrm>
          <a:off x="7810500" y="1427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94678</xdr:rowOff>
    </xdr:from>
    <xdr:to>
      <xdr:col>45</xdr:col>
      <xdr:colOff>177800</xdr:colOff>
      <xdr:row>83</xdr:row>
      <xdr:rowOff>100394</xdr:rowOff>
    </xdr:to>
    <xdr:cxnSp macro="">
      <xdr:nvCxnSpPr>
        <xdr:cNvPr id="365" name="直線コネクタ 364"/>
        <xdr:cNvCxnSpPr/>
      </xdr:nvCxnSpPr>
      <xdr:spPr>
        <a:xfrm>
          <a:off x="7861300" y="14325028"/>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6" name="楕円 365"/>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94678</xdr:rowOff>
    </xdr:from>
    <xdr:to>
      <xdr:col>41</xdr:col>
      <xdr:colOff>50800</xdr:colOff>
      <xdr:row>83</xdr:row>
      <xdr:rowOff>95250</xdr:rowOff>
    </xdr:to>
    <xdr:cxnSp macro="">
      <xdr:nvCxnSpPr>
        <xdr:cNvPr id="367" name="直線コネクタ 366"/>
        <xdr:cNvCxnSpPr/>
      </xdr:nvCxnSpPr>
      <xdr:spPr>
        <a:xfrm flipV="1">
          <a:off x="6972300" y="1432502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165180</xdr:rowOff>
    </xdr:from>
    <xdr:ext cx="469744" cy="259045"/>
    <xdr:sp macro="" textlink="">
      <xdr:nvSpPr>
        <xdr:cNvPr id="371" name="n_4aveValue【公営住宅】&#10;一人当たり面積"/>
        <xdr:cNvSpPr txBox="1"/>
      </xdr:nvSpPr>
      <xdr:spPr>
        <a:xfrm>
          <a:off x="6737427" y="1439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142891</xdr:rowOff>
    </xdr:from>
    <xdr:ext cx="469744" cy="259045"/>
    <xdr:sp macro="" textlink="">
      <xdr:nvSpPr>
        <xdr:cNvPr id="372" name="n_1mainValue【公営住宅】&#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142321</xdr:rowOff>
    </xdr:from>
    <xdr:ext cx="469744" cy="259045"/>
    <xdr:sp macro="" textlink="">
      <xdr:nvSpPr>
        <xdr:cNvPr id="373" name="n_2mainValue【公営住宅】&#10;一人当たり面積"/>
        <xdr:cNvSpPr txBox="1"/>
      </xdr:nvSpPr>
      <xdr:spPr>
        <a:xfrm>
          <a:off x="8515427" y="1437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136605</xdr:rowOff>
    </xdr:from>
    <xdr:ext cx="469744" cy="259045"/>
    <xdr:sp macro="" textlink="">
      <xdr:nvSpPr>
        <xdr:cNvPr id="374" name="n_3mainValue【公営住宅】&#10;一人当たり面積"/>
        <xdr:cNvSpPr txBox="1"/>
      </xdr:nvSpPr>
      <xdr:spPr>
        <a:xfrm>
          <a:off x="7626427" y="1436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5" name="n_4mainValue【公営住宅】&#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21"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84455</xdr:rowOff>
    </xdr:from>
    <xdr:to>
      <xdr:col>67</xdr:col>
      <xdr:colOff>101600</xdr:colOff>
      <xdr:row>37</xdr:row>
      <xdr:rowOff>14605</xdr:rowOff>
    </xdr:to>
    <xdr:sp macro="" textlink="">
      <xdr:nvSpPr>
        <xdr:cNvPr id="426" name="フローチャート: 判断 425"/>
        <xdr:cNvSpPr/>
      </xdr:nvSpPr>
      <xdr:spPr>
        <a:xfrm>
          <a:off x="12763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34925</xdr:rowOff>
    </xdr:from>
    <xdr:to>
      <xdr:col>85</xdr:col>
      <xdr:colOff>177800</xdr:colOff>
      <xdr:row>36</xdr:row>
      <xdr:rowOff>136525</xdr:rowOff>
    </xdr:to>
    <xdr:sp macro="" textlink="">
      <xdr:nvSpPr>
        <xdr:cNvPr id="432" name="楕円 431"/>
        <xdr:cNvSpPr/>
      </xdr:nvSpPr>
      <xdr:spPr>
        <a:xfrm>
          <a:off x="162687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57802</xdr:rowOff>
    </xdr:from>
    <xdr:ext cx="405111" cy="259045"/>
    <xdr:sp macro="" textlink="">
      <xdr:nvSpPr>
        <xdr:cNvPr id="433" name="【認定こども園・幼稚園・保育所】&#10;有形固定資産減価償却率該当値テキスト"/>
        <xdr:cNvSpPr txBox="1"/>
      </xdr:nvSpPr>
      <xdr:spPr>
        <a:xfrm>
          <a:off x="16357600"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434" name="楕円 433"/>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85725</xdr:rowOff>
    </xdr:to>
    <xdr:cxnSp macro="">
      <xdr:nvCxnSpPr>
        <xdr:cNvPr id="435" name="直線コネクタ 434"/>
        <xdr:cNvCxnSpPr/>
      </xdr:nvCxnSpPr>
      <xdr:spPr>
        <a:xfrm>
          <a:off x="15481300" y="619315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xdr:rowOff>
    </xdr:from>
    <xdr:to>
      <xdr:col>76</xdr:col>
      <xdr:colOff>165100</xdr:colOff>
      <xdr:row>36</xdr:row>
      <xdr:rowOff>107950</xdr:rowOff>
    </xdr:to>
    <xdr:sp macro="" textlink="">
      <xdr:nvSpPr>
        <xdr:cNvPr id="436" name="楕円 435"/>
        <xdr:cNvSpPr/>
      </xdr:nvSpPr>
      <xdr:spPr>
        <a:xfrm>
          <a:off x="14541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20955</xdr:rowOff>
    </xdr:from>
    <xdr:to>
      <xdr:col>81</xdr:col>
      <xdr:colOff>50800</xdr:colOff>
      <xdr:row>36</xdr:row>
      <xdr:rowOff>57150</xdr:rowOff>
    </xdr:to>
    <xdr:cxnSp macro="">
      <xdr:nvCxnSpPr>
        <xdr:cNvPr id="437" name="直線コネクタ 436"/>
        <xdr:cNvCxnSpPr/>
      </xdr:nvCxnSpPr>
      <xdr:spPr>
        <a:xfrm flipV="1">
          <a:off x="14592300" y="6193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438" name="楕円 437"/>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57150</xdr:rowOff>
    </xdr:to>
    <xdr:cxnSp macro="">
      <xdr:nvCxnSpPr>
        <xdr:cNvPr id="439" name="直線コネクタ 438"/>
        <xdr:cNvCxnSpPr/>
      </xdr:nvCxnSpPr>
      <xdr:spPr>
        <a:xfrm>
          <a:off x="13703300" y="61702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10160</xdr:rowOff>
    </xdr:from>
    <xdr:to>
      <xdr:col>67</xdr:col>
      <xdr:colOff>101600</xdr:colOff>
      <xdr:row>35</xdr:row>
      <xdr:rowOff>111760</xdr:rowOff>
    </xdr:to>
    <xdr:sp macro="" textlink="">
      <xdr:nvSpPr>
        <xdr:cNvPr id="440" name="楕円 439"/>
        <xdr:cNvSpPr/>
      </xdr:nvSpPr>
      <xdr:spPr>
        <a:xfrm>
          <a:off x="12763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60960</xdr:rowOff>
    </xdr:from>
    <xdr:to>
      <xdr:col>71</xdr:col>
      <xdr:colOff>177800</xdr:colOff>
      <xdr:row>35</xdr:row>
      <xdr:rowOff>169545</xdr:rowOff>
    </xdr:to>
    <xdr:cxnSp macro="">
      <xdr:nvCxnSpPr>
        <xdr:cNvPr id="441" name="直線コネクタ 440"/>
        <xdr:cNvCxnSpPr/>
      </xdr:nvCxnSpPr>
      <xdr:spPr>
        <a:xfrm>
          <a:off x="12814300" y="60617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4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4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5732</xdr:rowOff>
    </xdr:from>
    <xdr:ext cx="405111" cy="259045"/>
    <xdr:sp macro="" textlink="">
      <xdr:nvSpPr>
        <xdr:cNvPr id="445" name="n_4aveValue【認定こども園・幼稚園・保育所】&#10;有形固定資産減価償却率"/>
        <xdr:cNvSpPr txBox="1"/>
      </xdr:nvSpPr>
      <xdr:spPr>
        <a:xfrm>
          <a:off x="12611744" y="634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446" name="n_1mainValue【認定こども園・幼稚園・保育所】&#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124477</xdr:rowOff>
    </xdr:from>
    <xdr:ext cx="405111" cy="259045"/>
    <xdr:sp macro="" textlink="">
      <xdr:nvSpPr>
        <xdr:cNvPr id="447" name="n_2mainValue【認定こども園・幼稚園・保育所】&#10;有形固定資産減価償却率"/>
        <xdr:cNvSpPr txBox="1"/>
      </xdr:nvSpPr>
      <xdr:spPr>
        <a:xfrm>
          <a:off x="14389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448" name="n_3mainValue【認定こども園・幼稚園・保育所】&#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128287</xdr:rowOff>
    </xdr:from>
    <xdr:ext cx="405111" cy="259045"/>
    <xdr:sp macro="" textlink="">
      <xdr:nvSpPr>
        <xdr:cNvPr id="449" name="n_4mainValue【認定こども園・幼稚園・保育所】&#10;有形固定資産減価償却率"/>
        <xdr:cNvSpPr txBox="1"/>
      </xdr:nvSpPr>
      <xdr:spPr>
        <a:xfrm>
          <a:off x="12611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76"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66548</xdr:rowOff>
    </xdr:from>
    <xdr:to>
      <xdr:col>98</xdr:col>
      <xdr:colOff>38100</xdr:colOff>
      <xdr:row>38</xdr:row>
      <xdr:rowOff>168148</xdr:rowOff>
    </xdr:to>
    <xdr:sp macro="" textlink="">
      <xdr:nvSpPr>
        <xdr:cNvPr id="481" name="フローチャート: 判断 480"/>
        <xdr:cNvSpPr/>
      </xdr:nvSpPr>
      <xdr:spPr>
        <a:xfrm>
          <a:off x="18605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xdr:rowOff>
    </xdr:from>
    <xdr:to>
      <xdr:col>116</xdr:col>
      <xdr:colOff>114300</xdr:colOff>
      <xdr:row>37</xdr:row>
      <xdr:rowOff>113284</xdr:rowOff>
    </xdr:to>
    <xdr:sp macro="" textlink="">
      <xdr:nvSpPr>
        <xdr:cNvPr id="487" name="楕円 486"/>
        <xdr:cNvSpPr/>
      </xdr:nvSpPr>
      <xdr:spPr>
        <a:xfrm>
          <a:off x="221107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34561</xdr:rowOff>
    </xdr:from>
    <xdr:ext cx="469744" cy="259045"/>
    <xdr:sp macro="" textlink="">
      <xdr:nvSpPr>
        <xdr:cNvPr id="488" name="【認定こども園・幼稚園・保育所】&#10;一人当たり面積該当値テキスト"/>
        <xdr:cNvSpPr txBox="1"/>
      </xdr:nvSpPr>
      <xdr:spPr>
        <a:xfrm>
          <a:off x="22199600" y="620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20828</xdr:rowOff>
    </xdr:from>
    <xdr:to>
      <xdr:col>112</xdr:col>
      <xdr:colOff>38100</xdr:colOff>
      <xdr:row>37</xdr:row>
      <xdr:rowOff>122428</xdr:rowOff>
    </xdr:to>
    <xdr:sp macro="" textlink="">
      <xdr:nvSpPr>
        <xdr:cNvPr id="489" name="楕円 488"/>
        <xdr:cNvSpPr/>
      </xdr:nvSpPr>
      <xdr:spPr>
        <a:xfrm>
          <a:off x="212725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62484</xdr:rowOff>
    </xdr:from>
    <xdr:to>
      <xdr:col>116</xdr:col>
      <xdr:colOff>63500</xdr:colOff>
      <xdr:row>37</xdr:row>
      <xdr:rowOff>71628</xdr:rowOff>
    </xdr:to>
    <xdr:cxnSp macro="">
      <xdr:nvCxnSpPr>
        <xdr:cNvPr id="490" name="直線コネクタ 489"/>
        <xdr:cNvCxnSpPr/>
      </xdr:nvCxnSpPr>
      <xdr:spPr>
        <a:xfrm flipV="1">
          <a:off x="21323300" y="640613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43688</xdr:rowOff>
    </xdr:from>
    <xdr:to>
      <xdr:col>107</xdr:col>
      <xdr:colOff>101600</xdr:colOff>
      <xdr:row>37</xdr:row>
      <xdr:rowOff>145288</xdr:rowOff>
    </xdr:to>
    <xdr:sp macro="" textlink="">
      <xdr:nvSpPr>
        <xdr:cNvPr id="491" name="楕円 490"/>
        <xdr:cNvSpPr/>
      </xdr:nvSpPr>
      <xdr:spPr>
        <a:xfrm>
          <a:off x="20383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71628</xdr:rowOff>
    </xdr:from>
    <xdr:to>
      <xdr:col>111</xdr:col>
      <xdr:colOff>177800</xdr:colOff>
      <xdr:row>37</xdr:row>
      <xdr:rowOff>94488</xdr:rowOff>
    </xdr:to>
    <xdr:cxnSp macro="">
      <xdr:nvCxnSpPr>
        <xdr:cNvPr id="492" name="直線コネクタ 491"/>
        <xdr:cNvCxnSpPr/>
      </xdr:nvCxnSpPr>
      <xdr:spPr>
        <a:xfrm flipV="1">
          <a:off x="20434300" y="641527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29972</xdr:rowOff>
    </xdr:from>
    <xdr:to>
      <xdr:col>102</xdr:col>
      <xdr:colOff>165100</xdr:colOff>
      <xdr:row>37</xdr:row>
      <xdr:rowOff>131572</xdr:rowOff>
    </xdr:to>
    <xdr:sp macro="" textlink="">
      <xdr:nvSpPr>
        <xdr:cNvPr id="493" name="楕円 492"/>
        <xdr:cNvSpPr/>
      </xdr:nvSpPr>
      <xdr:spPr>
        <a:xfrm>
          <a:off x="19494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80772</xdr:rowOff>
    </xdr:from>
    <xdr:to>
      <xdr:col>107</xdr:col>
      <xdr:colOff>50800</xdr:colOff>
      <xdr:row>37</xdr:row>
      <xdr:rowOff>94488</xdr:rowOff>
    </xdr:to>
    <xdr:cxnSp macro="">
      <xdr:nvCxnSpPr>
        <xdr:cNvPr id="494" name="直線コネクタ 493"/>
        <xdr:cNvCxnSpPr/>
      </xdr:nvCxnSpPr>
      <xdr:spPr>
        <a:xfrm>
          <a:off x="19545300" y="64244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100838</xdr:rowOff>
    </xdr:from>
    <xdr:to>
      <xdr:col>98</xdr:col>
      <xdr:colOff>38100</xdr:colOff>
      <xdr:row>38</xdr:row>
      <xdr:rowOff>30988</xdr:rowOff>
    </xdr:to>
    <xdr:sp macro="" textlink="">
      <xdr:nvSpPr>
        <xdr:cNvPr id="495" name="楕円 494"/>
        <xdr:cNvSpPr/>
      </xdr:nvSpPr>
      <xdr:spPr>
        <a:xfrm>
          <a:off x="18605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80772</xdr:rowOff>
    </xdr:from>
    <xdr:to>
      <xdr:col>102</xdr:col>
      <xdr:colOff>114300</xdr:colOff>
      <xdr:row>37</xdr:row>
      <xdr:rowOff>151638</xdr:rowOff>
    </xdr:to>
    <xdr:cxnSp macro="">
      <xdr:nvCxnSpPr>
        <xdr:cNvPr id="496" name="直線コネクタ 495"/>
        <xdr:cNvCxnSpPr/>
      </xdr:nvCxnSpPr>
      <xdr:spPr>
        <a:xfrm flipV="1">
          <a:off x="18656300" y="642442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97"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98"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99"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159275</xdr:rowOff>
    </xdr:from>
    <xdr:ext cx="469744" cy="259045"/>
    <xdr:sp macro="" textlink="">
      <xdr:nvSpPr>
        <xdr:cNvPr id="500" name="n_4aveValue【認定こども園・幼稚園・保育所】&#10;一人当たり面積"/>
        <xdr:cNvSpPr txBox="1"/>
      </xdr:nvSpPr>
      <xdr:spPr>
        <a:xfrm>
          <a:off x="18421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138955</xdr:rowOff>
    </xdr:from>
    <xdr:ext cx="469744" cy="259045"/>
    <xdr:sp macro="" textlink="">
      <xdr:nvSpPr>
        <xdr:cNvPr id="501" name="n_1mainValue【認定こども園・幼稚園・保育所】&#10;一人当たり面積"/>
        <xdr:cNvSpPr txBox="1"/>
      </xdr:nvSpPr>
      <xdr:spPr>
        <a:xfrm>
          <a:off x="21075727" y="61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161815</xdr:rowOff>
    </xdr:from>
    <xdr:ext cx="469744" cy="259045"/>
    <xdr:sp macro="" textlink="">
      <xdr:nvSpPr>
        <xdr:cNvPr id="502" name="n_2mainValue【認定こども園・幼稚園・保育所】&#10;一人当たり面積"/>
        <xdr:cNvSpPr txBox="1"/>
      </xdr:nvSpPr>
      <xdr:spPr>
        <a:xfrm>
          <a:off x="20199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148099</xdr:rowOff>
    </xdr:from>
    <xdr:ext cx="469744" cy="259045"/>
    <xdr:sp macro="" textlink="">
      <xdr:nvSpPr>
        <xdr:cNvPr id="503" name="n_3mainValue【認定こども園・幼稚園・保育所】&#10;一人当たり面積"/>
        <xdr:cNvSpPr txBox="1"/>
      </xdr:nvSpPr>
      <xdr:spPr>
        <a:xfrm>
          <a:off x="19310427" y="614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47515</xdr:rowOff>
    </xdr:from>
    <xdr:ext cx="469744" cy="259045"/>
    <xdr:sp macro="" textlink="">
      <xdr:nvSpPr>
        <xdr:cNvPr id="504" name="n_4mainValue【認定こども園・幼稚園・保育所】&#10;一人当たり面積"/>
        <xdr:cNvSpPr txBox="1"/>
      </xdr:nvSpPr>
      <xdr:spPr>
        <a:xfrm>
          <a:off x="18421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114935</xdr:rowOff>
    </xdr:from>
    <xdr:to>
      <xdr:col>67</xdr:col>
      <xdr:colOff>101600</xdr:colOff>
      <xdr:row>62</xdr:row>
      <xdr:rowOff>45085</xdr:rowOff>
    </xdr:to>
    <xdr:sp macro="" textlink="">
      <xdr:nvSpPr>
        <xdr:cNvPr id="538" name="フローチャート: 判断 537"/>
        <xdr:cNvSpPr/>
      </xdr:nvSpPr>
      <xdr:spPr>
        <a:xfrm>
          <a:off x="12763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126365</xdr:rowOff>
    </xdr:from>
    <xdr:to>
      <xdr:col>85</xdr:col>
      <xdr:colOff>177800</xdr:colOff>
      <xdr:row>63</xdr:row>
      <xdr:rowOff>56515</xdr:rowOff>
    </xdr:to>
    <xdr:sp macro="" textlink="">
      <xdr:nvSpPr>
        <xdr:cNvPr id="544" name="楕円 543"/>
        <xdr:cNvSpPr/>
      </xdr:nvSpPr>
      <xdr:spPr>
        <a:xfrm>
          <a:off x="16268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104792</xdr:rowOff>
    </xdr:from>
    <xdr:ext cx="405111" cy="259045"/>
    <xdr:sp macro="" textlink="">
      <xdr:nvSpPr>
        <xdr:cNvPr id="545" name="【学校施設】&#10;有形固定資産減価償却率該当値テキスト"/>
        <xdr:cNvSpPr txBox="1"/>
      </xdr:nvSpPr>
      <xdr:spPr>
        <a:xfrm>
          <a:off x="16357600"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101600</xdr:rowOff>
    </xdr:from>
    <xdr:to>
      <xdr:col>81</xdr:col>
      <xdr:colOff>101600</xdr:colOff>
      <xdr:row>63</xdr:row>
      <xdr:rowOff>31750</xdr:rowOff>
    </xdr:to>
    <xdr:sp macro="" textlink="">
      <xdr:nvSpPr>
        <xdr:cNvPr id="546" name="楕円 545"/>
        <xdr:cNvSpPr/>
      </xdr:nvSpPr>
      <xdr:spPr>
        <a:xfrm>
          <a:off x="15430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152400</xdr:rowOff>
    </xdr:from>
    <xdr:to>
      <xdr:col>85</xdr:col>
      <xdr:colOff>127000</xdr:colOff>
      <xdr:row>63</xdr:row>
      <xdr:rowOff>5715</xdr:rowOff>
    </xdr:to>
    <xdr:cxnSp macro="">
      <xdr:nvCxnSpPr>
        <xdr:cNvPr id="547" name="直線コネクタ 546"/>
        <xdr:cNvCxnSpPr/>
      </xdr:nvCxnSpPr>
      <xdr:spPr>
        <a:xfrm>
          <a:off x="15481300" y="1078230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114935</xdr:rowOff>
    </xdr:from>
    <xdr:to>
      <xdr:col>76</xdr:col>
      <xdr:colOff>165100</xdr:colOff>
      <xdr:row>63</xdr:row>
      <xdr:rowOff>45085</xdr:rowOff>
    </xdr:to>
    <xdr:sp macro="" textlink="">
      <xdr:nvSpPr>
        <xdr:cNvPr id="548" name="楕円 547"/>
        <xdr:cNvSpPr/>
      </xdr:nvSpPr>
      <xdr:spPr>
        <a:xfrm>
          <a:off x="14541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152400</xdr:rowOff>
    </xdr:from>
    <xdr:to>
      <xdr:col>81</xdr:col>
      <xdr:colOff>50800</xdr:colOff>
      <xdr:row>62</xdr:row>
      <xdr:rowOff>165735</xdr:rowOff>
    </xdr:to>
    <xdr:cxnSp macro="">
      <xdr:nvCxnSpPr>
        <xdr:cNvPr id="549" name="直線コネクタ 548"/>
        <xdr:cNvCxnSpPr/>
      </xdr:nvCxnSpPr>
      <xdr:spPr>
        <a:xfrm flipV="1">
          <a:off x="14592300" y="107823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116840</xdr:rowOff>
    </xdr:from>
    <xdr:to>
      <xdr:col>72</xdr:col>
      <xdr:colOff>38100</xdr:colOff>
      <xdr:row>63</xdr:row>
      <xdr:rowOff>46990</xdr:rowOff>
    </xdr:to>
    <xdr:sp macro="" textlink="">
      <xdr:nvSpPr>
        <xdr:cNvPr id="550" name="楕円 549"/>
        <xdr:cNvSpPr/>
      </xdr:nvSpPr>
      <xdr:spPr>
        <a:xfrm>
          <a:off x="1365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165735</xdr:rowOff>
    </xdr:from>
    <xdr:to>
      <xdr:col>76</xdr:col>
      <xdr:colOff>114300</xdr:colOff>
      <xdr:row>62</xdr:row>
      <xdr:rowOff>167640</xdr:rowOff>
    </xdr:to>
    <xdr:cxnSp macro="">
      <xdr:nvCxnSpPr>
        <xdr:cNvPr id="551" name="直線コネクタ 550"/>
        <xdr:cNvCxnSpPr/>
      </xdr:nvCxnSpPr>
      <xdr:spPr>
        <a:xfrm flipV="1">
          <a:off x="13703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158750</xdr:rowOff>
    </xdr:from>
    <xdr:to>
      <xdr:col>67</xdr:col>
      <xdr:colOff>101600</xdr:colOff>
      <xdr:row>63</xdr:row>
      <xdr:rowOff>88900</xdr:rowOff>
    </xdr:to>
    <xdr:sp macro="" textlink="">
      <xdr:nvSpPr>
        <xdr:cNvPr id="552" name="楕円 551"/>
        <xdr:cNvSpPr/>
      </xdr:nvSpPr>
      <xdr:spPr>
        <a:xfrm>
          <a:off x="1276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167640</xdr:rowOff>
    </xdr:from>
    <xdr:to>
      <xdr:col>71</xdr:col>
      <xdr:colOff>177800</xdr:colOff>
      <xdr:row>63</xdr:row>
      <xdr:rowOff>38100</xdr:rowOff>
    </xdr:to>
    <xdr:cxnSp macro="">
      <xdr:nvCxnSpPr>
        <xdr:cNvPr id="553" name="直線コネクタ 552"/>
        <xdr:cNvCxnSpPr/>
      </xdr:nvCxnSpPr>
      <xdr:spPr>
        <a:xfrm flipV="1">
          <a:off x="12814300" y="10797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61612</xdr:rowOff>
    </xdr:from>
    <xdr:ext cx="405111" cy="259045"/>
    <xdr:sp macro="" textlink="">
      <xdr:nvSpPr>
        <xdr:cNvPr id="557" name="n_4aveValue【学校施設】&#10;有形固定資産減価償却率"/>
        <xdr:cNvSpPr txBox="1"/>
      </xdr:nvSpPr>
      <xdr:spPr>
        <a:xfrm>
          <a:off x="12611744" y="1034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22877</xdr:rowOff>
    </xdr:from>
    <xdr:ext cx="405111" cy="259045"/>
    <xdr:sp macro="" textlink="">
      <xdr:nvSpPr>
        <xdr:cNvPr id="558" name="n_1mainValue【学校施設】&#10;有形固定資産減価償却率"/>
        <xdr:cNvSpPr txBox="1"/>
      </xdr:nvSpPr>
      <xdr:spPr>
        <a:xfrm>
          <a:off x="152660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36212</xdr:rowOff>
    </xdr:from>
    <xdr:ext cx="405111" cy="259045"/>
    <xdr:sp macro="" textlink="">
      <xdr:nvSpPr>
        <xdr:cNvPr id="559" name="n_2mainValue【学校施設】&#10;有形固定資産減価償却率"/>
        <xdr:cNvSpPr txBox="1"/>
      </xdr:nvSpPr>
      <xdr:spPr>
        <a:xfrm>
          <a:off x="14389744" y="1083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38117</xdr:rowOff>
    </xdr:from>
    <xdr:ext cx="405111" cy="259045"/>
    <xdr:sp macro="" textlink="">
      <xdr:nvSpPr>
        <xdr:cNvPr id="560" name="n_3mainValue【学校施設】&#10;有形固定資産減価償却率"/>
        <xdr:cNvSpPr txBox="1"/>
      </xdr:nvSpPr>
      <xdr:spPr>
        <a:xfrm>
          <a:off x="13500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80027</xdr:rowOff>
    </xdr:from>
    <xdr:ext cx="405111" cy="259045"/>
    <xdr:sp macro="" textlink="">
      <xdr:nvSpPr>
        <xdr:cNvPr id="561" name="n_4mainValue【学校施設】&#10;有形固定資産減価償却率"/>
        <xdr:cNvSpPr txBox="1"/>
      </xdr:nvSpPr>
      <xdr:spPr>
        <a:xfrm>
          <a:off x="12611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49131</xdr:rowOff>
    </xdr:from>
    <xdr:to>
      <xdr:col>98</xdr:col>
      <xdr:colOff>38100</xdr:colOff>
      <xdr:row>63</xdr:row>
      <xdr:rowOff>150731</xdr:rowOff>
    </xdr:to>
    <xdr:sp macro="" textlink="">
      <xdr:nvSpPr>
        <xdr:cNvPr id="597" name="フローチャート: 判断 596"/>
        <xdr:cNvSpPr/>
      </xdr:nvSpPr>
      <xdr:spPr>
        <a:xfrm>
          <a:off x="18605500" y="1085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34871</xdr:rowOff>
    </xdr:from>
    <xdr:to>
      <xdr:col>116</xdr:col>
      <xdr:colOff>114300</xdr:colOff>
      <xdr:row>63</xdr:row>
      <xdr:rowOff>136471</xdr:rowOff>
    </xdr:to>
    <xdr:sp macro="" textlink="">
      <xdr:nvSpPr>
        <xdr:cNvPr id="603" name="楕円 602"/>
        <xdr:cNvSpPr/>
      </xdr:nvSpPr>
      <xdr:spPr>
        <a:xfrm>
          <a:off x="22110700" y="1083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13298</xdr:rowOff>
    </xdr:from>
    <xdr:ext cx="469744" cy="259045"/>
    <xdr:sp macro="" textlink="">
      <xdr:nvSpPr>
        <xdr:cNvPr id="604" name="【学校施設】&#10;一人当たり面積該当値テキスト"/>
        <xdr:cNvSpPr txBox="1"/>
      </xdr:nvSpPr>
      <xdr:spPr>
        <a:xfrm>
          <a:off x="22199600" y="1081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36285</xdr:rowOff>
    </xdr:from>
    <xdr:to>
      <xdr:col>112</xdr:col>
      <xdr:colOff>38100</xdr:colOff>
      <xdr:row>63</xdr:row>
      <xdr:rowOff>137885</xdr:rowOff>
    </xdr:to>
    <xdr:sp macro="" textlink="">
      <xdr:nvSpPr>
        <xdr:cNvPr id="605" name="楕円 604"/>
        <xdr:cNvSpPr/>
      </xdr:nvSpPr>
      <xdr:spPr>
        <a:xfrm>
          <a:off x="21272500" y="1083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85671</xdr:rowOff>
    </xdr:from>
    <xdr:to>
      <xdr:col>116</xdr:col>
      <xdr:colOff>63500</xdr:colOff>
      <xdr:row>63</xdr:row>
      <xdr:rowOff>87085</xdr:rowOff>
    </xdr:to>
    <xdr:cxnSp macro="">
      <xdr:nvCxnSpPr>
        <xdr:cNvPr id="606" name="直線コネクタ 605"/>
        <xdr:cNvCxnSpPr/>
      </xdr:nvCxnSpPr>
      <xdr:spPr>
        <a:xfrm flipV="1">
          <a:off x="21323300" y="10887021"/>
          <a:ext cx="8382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38463</xdr:rowOff>
    </xdr:from>
    <xdr:to>
      <xdr:col>107</xdr:col>
      <xdr:colOff>101600</xdr:colOff>
      <xdr:row>63</xdr:row>
      <xdr:rowOff>140063</xdr:rowOff>
    </xdr:to>
    <xdr:sp macro="" textlink="">
      <xdr:nvSpPr>
        <xdr:cNvPr id="607" name="楕円 606"/>
        <xdr:cNvSpPr/>
      </xdr:nvSpPr>
      <xdr:spPr>
        <a:xfrm>
          <a:off x="20383500" y="1083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87085</xdr:rowOff>
    </xdr:from>
    <xdr:to>
      <xdr:col>111</xdr:col>
      <xdr:colOff>177800</xdr:colOff>
      <xdr:row>63</xdr:row>
      <xdr:rowOff>89263</xdr:rowOff>
    </xdr:to>
    <xdr:cxnSp macro="">
      <xdr:nvCxnSpPr>
        <xdr:cNvPr id="608" name="直線コネクタ 607"/>
        <xdr:cNvCxnSpPr/>
      </xdr:nvCxnSpPr>
      <xdr:spPr>
        <a:xfrm flipV="1">
          <a:off x="20434300" y="1088843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40205</xdr:rowOff>
    </xdr:from>
    <xdr:to>
      <xdr:col>102</xdr:col>
      <xdr:colOff>165100</xdr:colOff>
      <xdr:row>63</xdr:row>
      <xdr:rowOff>141805</xdr:rowOff>
    </xdr:to>
    <xdr:sp macro="" textlink="">
      <xdr:nvSpPr>
        <xdr:cNvPr id="609" name="楕円 608"/>
        <xdr:cNvSpPr/>
      </xdr:nvSpPr>
      <xdr:spPr>
        <a:xfrm>
          <a:off x="19494500" y="108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89263</xdr:rowOff>
    </xdr:from>
    <xdr:to>
      <xdr:col>107</xdr:col>
      <xdr:colOff>50800</xdr:colOff>
      <xdr:row>63</xdr:row>
      <xdr:rowOff>91005</xdr:rowOff>
    </xdr:to>
    <xdr:cxnSp macro="">
      <xdr:nvCxnSpPr>
        <xdr:cNvPr id="610" name="直線コネクタ 609"/>
        <xdr:cNvCxnSpPr/>
      </xdr:nvCxnSpPr>
      <xdr:spPr>
        <a:xfrm flipV="1">
          <a:off x="19545300" y="10890613"/>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45103</xdr:rowOff>
    </xdr:from>
    <xdr:to>
      <xdr:col>98</xdr:col>
      <xdr:colOff>38100</xdr:colOff>
      <xdr:row>63</xdr:row>
      <xdr:rowOff>146703</xdr:rowOff>
    </xdr:to>
    <xdr:sp macro="" textlink="">
      <xdr:nvSpPr>
        <xdr:cNvPr id="611" name="楕円 610"/>
        <xdr:cNvSpPr/>
      </xdr:nvSpPr>
      <xdr:spPr>
        <a:xfrm>
          <a:off x="18605500" y="108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91005</xdr:rowOff>
    </xdr:from>
    <xdr:to>
      <xdr:col>102</xdr:col>
      <xdr:colOff>114300</xdr:colOff>
      <xdr:row>63</xdr:row>
      <xdr:rowOff>95903</xdr:rowOff>
    </xdr:to>
    <xdr:cxnSp macro="">
      <xdr:nvCxnSpPr>
        <xdr:cNvPr id="612" name="直線コネクタ 611"/>
        <xdr:cNvCxnSpPr/>
      </xdr:nvCxnSpPr>
      <xdr:spPr>
        <a:xfrm flipV="1">
          <a:off x="18656300" y="1089235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613"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614"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146866</xdr:rowOff>
    </xdr:from>
    <xdr:ext cx="469744" cy="259045"/>
    <xdr:sp macro="" textlink="">
      <xdr:nvSpPr>
        <xdr:cNvPr id="615" name="n_3aveValue【学校施設】&#10;一人当たり面積"/>
        <xdr:cNvSpPr txBox="1"/>
      </xdr:nvSpPr>
      <xdr:spPr>
        <a:xfrm>
          <a:off x="19310427" y="109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141858</xdr:rowOff>
    </xdr:from>
    <xdr:ext cx="469744" cy="259045"/>
    <xdr:sp macro="" textlink="">
      <xdr:nvSpPr>
        <xdr:cNvPr id="616" name="n_4aveValue【学校施設】&#10;一人当たり面積"/>
        <xdr:cNvSpPr txBox="1"/>
      </xdr:nvSpPr>
      <xdr:spPr>
        <a:xfrm>
          <a:off x="18421427" y="1094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154412</xdr:rowOff>
    </xdr:from>
    <xdr:ext cx="469744" cy="259045"/>
    <xdr:sp macro="" textlink="">
      <xdr:nvSpPr>
        <xdr:cNvPr id="617" name="n_1mainValue【学校施設】&#10;一人当たり面積"/>
        <xdr:cNvSpPr txBox="1"/>
      </xdr:nvSpPr>
      <xdr:spPr>
        <a:xfrm>
          <a:off x="21075727" y="106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156590</xdr:rowOff>
    </xdr:from>
    <xdr:ext cx="469744" cy="259045"/>
    <xdr:sp macro="" textlink="">
      <xdr:nvSpPr>
        <xdr:cNvPr id="618" name="n_2mainValue【学校施設】&#10;一人当たり面積"/>
        <xdr:cNvSpPr txBox="1"/>
      </xdr:nvSpPr>
      <xdr:spPr>
        <a:xfrm>
          <a:off x="20199427" y="106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158332</xdr:rowOff>
    </xdr:from>
    <xdr:ext cx="469744" cy="259045"/>
    <xdr:sp macro="" textlink="">
      <xdr:nvSpPr>
        <xdr:cNvPr id="619" name="n_3mainValue【学校施設】&#10;一人当たり面積"/>
        <xdr:cNvSpPr txBox="1"/>
      </xdr:nvSpPr>
      <xdr:spPr>
        <a:xfrm>
          <a:off x="19310427" y="106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163230</xdr:rowOff>
    </xdr:from>
    <xdr:ext cx="469744" cy="259045"/>
    <xdr:sp macro="" textlink="">
      <xdr:nvSpPr>
        <xdr:cNvPr id="620" name="n_4mainValue【学校施設】&#10;一人当たり面積"/>
        <xdr:cNvSpPr txBox="1"/>
      </xdr:nvSpPr>
      <xdr:spPr>
        <a:xfrm>
          <a:off x="18421427" y="1062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662" name="直線コネクタ 661"/>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663"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664" name="直線コネクタ 663"/>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665"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666" name="直線コネクタ 665"/>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667"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668" name="フローチャート: 判断 667"/>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669" name="フローチャート: 判断 668"/>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0" name="フローチャート: 判断 6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671" name="フローチャート: 判断 670"/>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672" name="フローチャート: 判断 671"/>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167458</xdr:rowOff>
    </xdr:from>
    <xdr:to>
      <xdr:col>85</xdr:col>
      <xdr:colOff>177800</xdr:colOff>
      <xdr:row>103</xdr:row>
      <xdr:rowOff>97608</xdr:rowOff>
    </xdr:to>
    <xdr:sp macro="" textlink="">
      <xdr:nvSpPr>
        <xdr:cNvPr id="678" name="楕円 677"/>
        <xdr:cNvSpPr/>
      </xdr:nvSpPr>
      <xdr:spPr>
        <a:xfrm>
          <a:off x="16268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18885</xdr:rowOff>
    </xdr:from>
    <xdr:ext cx="405111" cy="259045"/>
    <xdr:sp macro="" textlink="">
      <xdr:nvSpPr>
        <xdr:cNvPr id="679" name="【公民館】&#10;有形固定資産減価償却率該当値テキスト"/>
        <xdr:cNvSpPr txBox="1"/>
      </xdr:nvSpPr>
      <xdr:spPr>
        <a:xfrm>
          <a:off x="16357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123371</xdr:rowOff>
    </xdr:from>
    <xdr:to>
      <xdr:col>81</xdr:col>
      <xdr:colOff>101600</xdr:colOff>
      <xdr:row>103</xdr:row>
      <xdr:rowOff>53521</xdr:rowOff>
    </xdr:to>
    <xdr:sp macro="" textlink="">
      <xdr:nvSpPr>
        <xdr:cNvPr id="680" name="楕円 679"/>
        <xdr:cNvSpPr/>
      </xdr:nvSpPr>
      <xdr:spPr>
        <a:xfrm>
          <a:off x="15430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46808</xdr:rowOff>
    </xdr:to>
    <xdr:cxnSp macro="">
      <xdr:nvCxnSpPr>
        <xdr:cNvPr id="681" name="直線コネクタ 680"/>
        <xdr:cNvCxnSpPr/>
      </xdr:nvCxnSpPr>
      <xdr:spPr>
        <a:xfrm>
          <a:off x="15481300" y="176620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79284</xdr:rowOff>
    </xdr:from>
    <xdr:to>
      <xdr:col>76</xdr:col>
      <xdr:colOff>165100</xdr:colOff>
      <xdr:row>103</xdr:row>
      <xdr:rowOff>9434</xdr:rowOff>
    </xdr:to>
    <xdr:sp macro="" textlink="">
      <xdr:nvSpPr>
        <xdr:cNvPr id="682" name="楕円 681"/>
        <xdr:cNvSpPr/>
      </xdr:nvSpPr>
      <xdr:spPr>
        <a:xfrm>
          <a:off x="1454150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130084</xdr:rowOff>
    </xdr:from>
    <xdr:to>
      <xdr:col>81</xdr:col>
      <xdr:colOff>50800</xdr:colOff>
      <xdr:row>103</xdr:row>
      <xdr:rowOff>2721</xdr:rowOff>
    </xdr:to>
    <xdr:cxnSp macro="">
      <xdr:nvCxnSpPr>
        <xdr:cNvPr id="683" name="直線コネクタ 682"/>
        <xdr:cNvCxnSpPr/>
      </xdr:nvCxnSpPr>
      <xdr:spPr>
        <a:xfrm>
          <a:off x="14592300" y="176179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35198</xdr:rowOff>
    </xdr:from>
    <xdr:to>
      <xdr:col>72</xdr:col>
      <xdr:colOff>38100</xdr:colOff>
      <xdr:row>102</xdr:row>
      <xdr:rowOff>136798</xdr:rowOff>
    </xdr:to>
    <xdr:sp macro="" textlink="">
      <xdr:nvSpPr>
        <xdr:cNvPr id="684" name="楕円 683"/>
        <xdr:cNvSpPr/>
      </xdr:nvSpPr>
      <xdr:spPr>
        <a:xfrm>
          <a:off x="13652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85998</xdr:rowOff>
    </xdr:from>
    <xdr:to>
      <xdr:col>76</xdr:col>
      <xdr:colOff>114300</xdr:colOff>
      <xdr:row>102</xdr:row>
      <xdr:rowOff>130084</xdr:rowOff>
    </xdr:to>
    <xdr:cxnSp macro="">
      <xdr:nvCxnSpPr>
        <xdr:cNvPr id="685" name="直線コネクタ 684"/>
        <xdr:cNvCxnSpPr/>
      </xdr:nvCxnSpPr>
      <xdr:spPr>
        <a:xfrm>
          <a:off x="13703300" y="17573898"/>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98879</xdr:rowOff>
    </xdr:from>
    <xdr:to>
      <xdr:col>67</xdr:col>
      <xdr:colOff>101600</xdr:colOff>
      <xdr:row>103</xdr:row>
      <xdr:rowOff>29029</xdr:rowOff>
    </xdr:to>
    <xdr:sp macro="" textlink="">
      <xdr:nvSpPr>
        <xdr:cNvPr id="686" name="楕円 685"/>
        <xdr:cNvSpPr/>
      </xdr:nvSpPr>
      <xdr:spPr>
        <a:xfrm>
          <a:off x="12763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85998</xdr:rowOff>
    </xdr:from>
    <xdr:to>
      <xdr:col>71</xdr:col>
      <xdr:colOff>177800</xdr:colOff>
      <xdr:row>102</xdr:row>
      <xdr:rowOff>149679</xdr:rowOff>
    </xdr:to>
    <xdr:cxnSp macro="">
      <xdr:nvCxnSpPr>
        <xdr:cNvPr id="687" name="直線コネクタ 686"/>
        <xdr:cNvCxnSpPr/>
      </xdr:nvCxnSpPr>
      <xdr:spPr>
        <a:xfrm flipV="1">
          <a:off x="12814300" y="17573898"/>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68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8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69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691" name="n_4aveValue【公民館】&#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70048</xdr:rowOff>
    </xdr:from>
    <xdr:ext cx="405111" cy="259045"/>
    <xdr:sp macro="" textlink="">
      <xdr:nvSpPr>
        <xdr:cNvPr id="692" name="n_1mainValue【公民館】&#10;有形固定資産減価償却率"/>
        <xdr:cNvSpPr txBox="1"/>
      </xdr:nvSpPr>
      <xdr:spPr>
        <a:xfrm>
          <a:off x="152660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25961</xdr:rowOff>
    </xdr:from>
    <xdr:ext cx="405111" cy="259045"/>
    <xdr:sp macro="" textlink="">
      <xdr:nvSpPr>
        <xdr:cNvPr id="693" name="n_2mainValue【公民館】&#10;有形固定資産減価償却率"/>
        <xdr:cNvSpPr txBox="1"/>
      </xdr:nvSpPr>
      <xdr:spPr>
        <a:xfrm>
          <a:off x="14389744" y="1734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153325</xdr:rowOff>
    </xdr:from>
    <xdr:ext cx="405111" cy="259045"/>
    <xdr:sp macro="" textlink="">
      <xdr:nvSpPr>
        <xdr:cNvPr id="694" name="n_3mainValue【公民館】&#10;有形固定資産減価償却率"/>
        <xdr:cNvSpPr txBox="1"/>
      </xdr:nvSpPr>
      <xdr:spPr>
        <a:xfrm>
          <a:off x="13500744" y="17298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45556</xdr:rowOff>
    </xdr:from>
    <xdr:ext cx="405111" cy="259045"/>
    <xdr:sp macro="" textlink="">
      <xdr:nvSpPr>
        <xdr:cNvPr id="695" name="n_4mainValue【公民館】&#10;有形固定資産減価償却率"/>
        <xdr:cNvSpPr txBox="1"/>
      </xdr:nvSpPr>
      <xdr:spPr>
        <a:xfrm>
          <a:off x="126117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6" name="直線コネクタ 7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7" name="テキスト ボックス 7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8" name="直線コネクタ 7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9" name="テキスト ボックス 7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0" name="直線コネクタ 7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1" name="テキスト ボックス 7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2" name="直線コネクタ 7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3" name="テキスト ボックス 7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17" name="直線コネクタ 716"/>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18"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19" name="直線コネクタ 718"/>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0"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1" name="直線コネクタ 720"/>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10685</xdr:rowOff>
    </xdr:from>
    <xdr:ext cx="469744" cy="259045"/>
    <xdr:sp macro="" textlink="">
      <xdr:nvSpPr>
        <xdr:cNvPr id="722" name="【公民館】&#10;一人当たり面積平均値テキスト"/>
        <xdr:cNvSpPr txBox="1"/>
      </xdr:nvSpPr>
      <xdr:spPr>
        <a:xfrm>
          <a:off x="22199600" y="1818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23" name="フローチャート: 判断 722"/>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24" name="フローチャート: 判断 723"/>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25" name="フローチャート: 判断 724"/>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26" name="フローチャート: 判断 725"/>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141987</xdr:rowOff>
    </xdr:from>
    <xdr:to>
      <xdr:col>98</xdr:col>
      <xdr:colOff>38100</xdr:colOff>
      <xdr:row>106</xdr:row>
      <xdr:rowOff>72137</xdr:rowOff>
    </xdr:to>
    <xdr:sp macro="" textlink="">
      <xdr:nvSpPr>
        <xdr:cNvPr id="727" name="フローチャート: 判断 726"/>
        <xdr:cNvSpPr/>
      </xdr:nvSpPr>
      <xdr:spPr>
        <a:xfrm>
          <a:off x="18605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33" name="楕円 732"/>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734" name="【公民館】&#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7113</xdr:rowOff>
    </xdr:from>
    <xdr:to>
      <xdr:col>112</xdr:col>
      <xdr:colOff>38100</xdr:colOff>
      <xdr:row>105</xdr:row>
      <xdr:rowOff>108713</xdr:rowOff>
    </xdr:to>
    <xdr:sp macro="" textlink="">
      <xdr:nvSpPr>
        <xdr:cNvPr id="735" name="楕円 734"/>
        <xdr:cNvSpPr/>
      </xdr:nvSpPr>
      <xdr:spPr>
        <a:xfrm>
          <a:off x="21272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57913</xdr:rowOff>
    </xdr:to>
    <xdr:cxnSp macro="">
      <xdr:nvCxnSpPr>
        <xdr:cNvPr id="736" name="直線コネクタ 735"/>
        <xdr:cNvCxnSpPr/>
      </xdr:nvCxnSpPr>
      <xdr:spPr>
        <a:xfrm flipV="1">
          <a:off x="21323300" y="180555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xdr:rowOff>
    </xdr:from>
    <xdr:to>
      <xdr:col>107</xdr:col>
      <xdr:colOff>101600</xdr:colOff>
      <xdr:row>105</xdr:row>
      <xdr:rowOff>110998</xdr:rowOff>
    </xdr:to>
    <xdr:sp macro="" textlink="">
      <xdr:nvSpPr>
        <xdr:cNvPr id="737" name="楕円 736"/>
        <xdr:cNvSpPr/>
      </xdr:nvSpPr>
      <xdr:spPr>
        <a:xfrm>
          <a:off x="20383500" y="1801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57913</xdr:rowOff>
    </xdr:from>
    <xdr:to>
      <xdr:col>111</xdr:col>
      <xdr:colOff>177800</xdr:colOff>
      <xdr:row>105</xdr:row>
      <xdr:rowOff>60198</xdr:rowOff>
    </xdr:to>
    <xdr:cxnSp macro="">
      <xdr:nvCxnSpPr>
        <xdr:cNvPr id="738" name="直線コネクタ 737"/>
        <xdr:cNvCxnSpPr/>
      </xdr:nvCxnSpPr>
      <xdr:spPr>
        <a:xfrm flipV="1">
          <a:off x="20434300" y="180601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9" name="楕円 738"/>
        <xdr:cNvSpPr/>
      </xdr:nvSpPr>
      <xdr:spPr>
        <a:xfrm>
          <a:off x="19494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60198</xdr:rowOff>
    </xdr:from>
    <xdr:to>
      <xdr:col>107</xdr:col>
      <xdr:colOff>50800</xdr:colOff>
      <xdr:row>105</xdr:row>
      <xdr:rowOff>64770</xdr:rowOff>
    </xdr:to>
    <xdr:cxnSp macro="">
      <xdr:nvCxnSpPr>
        <xdr:cNvPr id="740" name="直線コネクタ 739"/>
        <xdr:cNvCxnSpPr/>
      </xdr:nvCxnSpPr>
      <xdr:spPr>
        <a:xfrm flipV="1">
          <a:off x="19545300" y="18062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116839</xdr:rowOff>
    </xdr:from>
    <xdr:to>
      <xdr:col>98</xdr:col>
      <xdr:colOff>38100</xdr:colOff>
      <xdr:row>104</xdr:row>
      <xdr:rowOff>46989</xdr:rowOff>
    </xdr:to>
    <xdr:sp macro="" textlink="">
      <xdr:nvSpPr>
        <xdr:cNvPr id="741" name="楕円 740"/>
        <xdr:cNvSpPr/>
      </xdr:nvSpPr>
      <xdr:spPr>
        <a:xfrm>
          <a:off x="18605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167639</xdr:rowOff>
    </xdr:from>
    <xdr:to>
      <xdr:col>102</xdr:col>
      <xdr:colOff>114300</xdr:colOff>
      <xdr:row>105</xdr:row>
      <xdr:rowOff>64770</xdr:rowOff>
    </xdr:to>
    <xdr:cxnSp macro="">
      <xdr:nvCxnSpPr>
        <xdr:cNvPr id="742" name="直線コネクタ 741"/>
        <xdr:cNvCxnSpPr/>
      </xdr:nvCxnSpPr>
      <xdr:spPr>
        <a:xfrm>
          <a:off x="18656300" y="17826989"/>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124985</xdr:rowOff>
    </xdr:from>
    <xdr:ext cx="469744" cy="259045"/>
    <xdr:sp macro="" textlink="">
      <xdr:nvSpPr>
        <xdr:cNvPr id="743" name="n_1aveValue【公民館】&#10;一人当たり面積"/>
        <xdr:cNvSpPr txBox="1"/>
      </xdr:nvSpPr>
      <xdr:spPr>
        <a:xfrm>
          <a:off x="210757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744"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120414</xdr:rowOff>
    </xdr:from>
    <xdr:ext cx="469744" cy="259045"/>
    <xdr:sp macro="" textlink="">
      <xdr:nvSpPr>
        <xdr:cNvPr id="745" name="n_3aveValue【公民館】&#10;一人当たり面積"/>
        <xdr:cNvSpPr txBox="1"/>
      </xdr:nvSpPr>
      <xdr:spPr>
        <a:xfrm>
          <a:off x="19310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63264</xdr:rowOff>
    </xdr:from>
    <xdr:ext cx="469744" cy="259045"/>
    <xdr:sp macro="" textlink="">
      <xdr:nvSpPr>
        <xdr:cNvPr id="746" name="n_4aveValue【公民館】&#10;一人当たり面積"/>
        <xdr:cNvSpPr txBox="1"/>
      </xdr:nvSpPr>
      <xdr:spPr>
        <a:xfrm>
          <a:off x="18421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125240</xdr:rowOff>
    </xdr:from>
    <xdr:ext cx="469744" cy="259045"/>
    <xdr:sp macro="" textlink="">
      <xdr:nvSpPr>
        <xdr:cNvPr id="747" name="n_1mainValue【公民館】&#10;一人当たり面積"/>
        <xdr:cNvSpPr txBox="1"/>
      </xdr:nvSpPr>
      <xdr:spPr>
        <a:xfrm>
          <a:off x="210757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127525</xdr:rowOff>
    </xdr:from>
    <xdr:ext cx="469744" cy="259045"/>
    <xdr:sp macro="" textlink="">
      <xdr:nvSpPr>
        <xdr:cNvPr id="748" name="n_2mainValue【公民館】&#10;一人当たり面積"/>
        <xdr:cNvSpPr txBox="1"/>
      </xdr:nvSpPr>
      <xdr:spPr>
        <a:xfrm>
          <a:off x="201994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132097</xdr:rowOff>
    </xdr:from>
    <xdr:ext cx="469744" cy="259045"/>
    <xdr:sp macro="" textlink="">
      <xdr:nvSpPr>
        <xdr:cNvPr id="749" name="n_3mainValue【公民館】&#10;一人当たり面積"/>
        <xdr:cNvSpPr txBox="1"/>
      </xdr:nvSpPr>
      <xdr:spPr>
        <a:xfrm>
          <a:off x="19310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63516</xdr:rowOff>
    </xdr:from>
    <xdr:ext cx="469744" cy="259045"/>
    <xdr:sp macro="" textlink="">
      <xdr:nvSpPr>
        <xdr:cNvPr id="750" name="n_4mainValue【公民館】&#10;一人当たり面積"/>
        <xdr:cNvSpPr txBox="1"/>
      </xdr:nvSpPr>
      <xdr:spPr>
        <a:xfrm>
          <a:off x="18421427" y="1755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類似団体内平均値と比較して、特に有形固定資産減価償却率が高くなっている施設は、学校施設であり、特に低くなっている施設は、公民館である。</a:t>
          </a:r>
        </a:p>
        <a:p>
          <a:r>
            <a:rPr kumimoji="1" lang="ja-JP" altLang="en-US" sz="1300">
              <a:latin typeface="ＭＳ ゴシック" panose="020B0609070205080204" pitchFamily="49" charset="-128"/>
              <a:ea typeface="ＭＳ ゴシック" panose="020B0609070205080204" pitchFamily="49" charset="-128"/>
            </a:rPr>
            <a:t>学校施設については、昭和</a:t>
          </a:r>
          <a:r>
            <a:rPr kumimoji="1" lang="en-US" altLang="ja-JP" sz="1300">
              <a:latin typeface="ＭＳ ゴシック" panose="020B0609070205080204" pitchFamily="49" charset="-128"/>
              <a:ea typeface="ＭＳ ゴシック" panose="020B0609070205080204" pitchFamily="49" charset="-128"/>
            </a:rPr>
            <a:t>50</a:t>
          </a:r>
          <a:r>
            <a:rPr kumimoji="1" lang="ja-JP" altLang="en-US" sz="1300">
              <a:latin typeface="ＭＳ ゴシック" panose="020B0609070205080204" pitchFamily="49" charset="-128"/>
              <a:ea typeface="ＭＳ ゴシック" panose="020B0609070205080204" pitchFamily="49" charset="-128"/>
            </a:rPr>
            <a:t>年代に建設された施設が多く、小学校の有形固定資産減価償却率は</a:t>
          </a:r>
          <a:r>
            <a:rPr kumimoji="1" lang="en-US" altLang="ja-JP" sz="1300">
              <a:latin typeface="ＭＳ ゴシック" panose="020B0609070205080204" pitchFamily="49" charset="-128"/>
              <a:ea typeface="ＭＳ ゴシック" panose="020B0609070205080204" pitchFamily="49" charset="-128"/>
            </a:rPr>
            <a:t>68.7</a:t>
          </a:r>
          <a:r>
            <a:rPr kumimoji="1" lang="ja-JP" altLang="en-US" sz="1300">
              <a:latin typeface="ＭＳ ゴシック" panose="020B0609070205080204" pitchFamily="49" charset="-128"/>
              <a:ea typeface="ＭＳ ゴシック" panose="020B0609070205080204" pitchFamily="49" charset="-128"/>
            </a:rPr>
            <a:t>％、中学校が</a:t>
          </a:r>
          <a:r>
            <a:rPr kumimoji="1" lang="en-US" altLang="ja-JP" sz="1300">
              <a:latin typeface="ＭＳ ゴシック" panose="020B0609070205080204" pitchFamily="49" charset="-128"/>
              <a:ea typeface="ＭＳ ゴシック" panose="020B0609070205080204" pitchFamily="49" charset="-128"/>
            </a:rPr>
            <a:t>67.4</a:t>
          </a:r>
          <a:r>
            <a:rPr kumimoji="1" lang="ja-JP" altLang="en-US" sz="1300">
              <a:latin typeface="ＭＳ ゴシック" panose="020B0609070205080204" pitchFamily="49" charset="-128"/>
              <a:ea typeface="ＭＳ ゴシック" panose="020B0609070205080204" pitchFamily="49" charset="-128"/>
            </a:rPr>
            <a:t>％となっており、特に小学校の有形固定資産減価償却率が高くなっている。</a:t>
          </a:r>
        </a:p>
        <a:p>
          <a:r>
            <a:rPr kumimoji="1" lang="ja-JP" altLang="en-US" sz="1300">
              <a:latin typeface="ＭＳ ゴシック" panose="020B0609070205080204" pitchFamily="49" charset="-128"/>
              <a:ea typeface="ＭＳ ゴシック" panose="020B0609070205080204" pitchFamily="49" charset="-128"/>
            </a:rPr>
            <a:t>公民館については、平成８年度から市内の大規模な公民館の更新を順次進めてきており、有形固定資産減価償却率は低くなっている。しかしながら、一部未更新の施設があり、更新済の施設も建設から</a:t>
          </a:r>
          <a:r>
            <a:rPr kumimoji="1" lang="en-US" altLang="ja-JP" sz="1300">
              <a:latin typeface="ＭＳ ゴシック" panose="020B0609070205080204" pitchFamily="49" charset="-128"/>
              <a:ea typeface="ＭＳ ゴシック" panose="020B0609070205080204" pitchFamily="49" charset="-128"/>
            </a:rPr>
            <a:t>20</a:t>
          </a:r>
          <a:r>
            <a:rPr kumimoji="1" lang="ja-JP" altLang="en-US" sz="1300">
              <a:latin typeface="ＭＳ ゴシック" panose="020B0609070205080204" pitchFamily="49" charset="-128"/>
              <a:ea typeface="ＭＳ ゴシック" panose="020B0609070205080204" pitchFamily="49" charset="-128"/>
            </a:rPr>
            <a:t>年が経過してきていることから、今後、大規模な改修等が必要になることが予想される。</a:t>
          </a:r>
        </a:p>
        <a:p>
          <a:r>
            <a:rPr kumimoji="1" lang="ja-JP" altLang="en-US" sz="1300">
              <a:latin typeface="ＭＳ ゴシック" panose="020B0609070205080204" pitchFamily="49" charset="-128"/>
              <a:ea typeface="ＭＳ ゴシック" panose="020B0609070205080204" pitchFamily="49" charset="-128"/>
            </a:rPr>
            <a:t>各施設とも公共施設等総合管理計画及び個別施設計画において、集約化や複合化、大規模改修、長寿命化による計画的な施設の管理のなどの方針を定め、老朽化対策に積極的に取り組んでいく。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図書館】&#10;有形固定資産減価償却率該当値テキスト"/>
        <xdr:cNvSpPr txBox="1"/>
      </xdr:nvSpPr>
      <xdr:spPr>
        <a:xfrm>
          <a:off x="4673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6" name="楕円 75"/>
        <xdr:cNvSpPr/>
      </xdr:nvSpPr>
      <xdr:spPr>
        <a:xfrm>
          <a:off x="3746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77833</xdr:rowOff>
    </xdr:from>
    <xdr:to>
      <xdr:col>24</xdr:col>
      <xdr:colOff>63500</xdr:colOff>
      <xdr:row>39</xdr:row>
      <xdr:rowOff>28847</xdr:rowOff>
    </xdr:to>
    <xdr:cxnSp macro="">
      <xdr:nvCxnSpPr>
        <xdr:cNvPr id="77" name="直線コネクタ 76"/>
        <xdr:cNvCxnSpPr/>
      </xdr:nvCxnSpPr>
      <xdr:spPr>
        <a:xfrm flipV="1">
          <a:off x="3797300" y="6592933"/>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126637</xdr:rowOff>
    </xdr:from>
    <xdr:to>
      <xdr:col>15</xdr:col>
      <xdr:colOff>101600</xdr:colOff>
      <xdr:row>38</xdr:row>
      <xdr:rowOff>56787</xdr:rowOff>
    </xdr:to>
    <xdr:sp macro="" textlink="">
      <xdr:nvSpPr>
        <xdr:cNvPr id="78" name="楕円 77"/>
        <xdr:cNvSpPr/>
      </xdr:nvSpPr>
      <xdr:spPr>
        <a:xfrm>
          <a:off x="2857500" y="64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xdr:rowOff>
    </xdr:from>
    <xdr:to>
      <xdr:col>19</xdr:col>
      <xdr:colOff>177800</xdr:colOff>
      <xdr:row>39</xdr:row>
      <xdr:rowOff>28847</xdr:rowOff>
    </xdr:to>
    <xdr:cxnSp macro="">
      <xdr:nvCxnSpPr>
        <xdr:cNvPr id="79" name="直線コネクタ 78"/>
        <xdr:cNvCxnSpPr/>
      </xdr:nvCxnSpPr>
      <xdr:spPr>
        <a:xfrm>
          <a:off x="2908300" y="6521087"/>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90714</xdr:rowOff>
    </xdr:from>
    <xdr:to>
      <xdr:col>10</xdr:col>
      <xdr:colOff>165100</xdr:colOff>
      <xdr:row>38</xdr:row>
      <xdr:rowOff>20864</xdr:rowOff>
    </xdr:to>
    <xdr:sp macro="" textlink="">
      <xdr:nvSpPr>
        <xdr:cNvPr id="80" name="楕円 79"/>
        <xdr:cNvSpPr/>
      </xdr:nvSpPr>
      <xdr:spPr>
        <a:xfrm>
          <a:off x="1968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141514</xdr:rowOff>
    </xdr:from>
    <xdr:to>
      <xdr:col>15</xdr:col>
      <xdr:colOff>50800</xdr:colOff>
      <xdr:row>38</xdr:row>
      <xdr:rowOff>5987</xdr:rowOff>
    </xdr:to>
    <xdr:cxnSp macro="">
      <xdr:nvCxnSpPr>
        <xdr:cNvPr id="81" name="直線コネクタ 80"/>
        <xdr:cNvCxnSpPr/>
      </xdr:nvCxnSpPr>
      <xdr:spPr>
        <a:xfrm>
          <a:off x="2019300" y="648516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56424</xdr:rowOff>
    </xdr:from>
    <xdr:to>
      <xdr:col>6</xdr:col>
      <xdr:colOff>38100</xdr:colOff>
      <xdr:row>37</xdr:row>
      <xdr:rowOff>158024</xdr:rowOff>
    </xdr:to>
    <xdr:sp macro="" textlink="">
      <xdr:nvSpPr>
        <xdr:cNvPr id="82" name="楕円 81"/>
        <xdr:cNvSpPr/>
      </xdr:nvSpPr>
      <xdr:spPr>
        <a:xfrm>
          <a:off x="1079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107224</xdr:rowOff>
    </xdr:from>
    <xdr:to>
      <xdr:col>10</xdr:col>
      <xdr:colOff>114300</xdr:colOff>
      <xdr:row>37</xdr:row>
      <xdr:rowOff>141514</xdr:rowOff>
    </xdr:to>
    <xdr:cxnSp macro="">
      <xdr:nvCxnSpPr>
        <xdr:cNvPr id="83" name="直線コネクタ 82"/>
        <xdr:cNvCxnSpPr/>
      </xdr:nvCxnSpPr>
      <xdr:spPr>
        <a:xfrm>
          <a:off x="1130300" y="64508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8" name="n_1mainValue【図書館】&#10;有形固定資産減価償却率"/>
        <xdr:cNvSpPr txBox="1"/>
      </xdr:nvSpPr>
      <xdr:spPr>
        <a:xfrm>
          <a:off x="3582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47914</xdr:rowOff>
    </xdr:from>
    <xdr:ext cx="405111" cy="259045"/>
    <xdr:sp macro="" textlink="">
      <xdr:nvSpPr>
        <xdr:cNvPr id="89" name="n_2mainValue【図書館】&#10;有形固定資産減価償却率"/>
        <xdr:cNvSpPr txBox="1"/>
      </xdr:nvSpPr>
      <xdr:spPr>
        <a:xfrm>
          <a:off x="2705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11992</xdr:rowOff>
    </xdr:from>
    <xdr:ext cx="405111" cy="259045"/>
    <xdr:sp macro="" textlink="">
      <xdr:nvSpPr>
        <xdr:cNvPr id="90" name="n_3mainValue【図書館】&#10;有形固定資産減価償却率"/>
        <xdr:cNvSpPr txBox="1"/>
      </xdr:nvSpPr>
      <xdr:spPr>
        <a:xfrm>
          <a:off x="1816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149151</xdr:rowOff>
    </xdr:from>
    <xdr:ext cx="405111" cy="259045"/>
    <xdr:sp macro="" textlink="">
      <xdr:nvSpPr>
        <xdr:cNvPr id="91" name="n_4mainValue【図書館】&#10;有形固定資産減価償却率"/>
        <xdr:cNvSpPr txBox="1"/>
      </xdr:nvSpPr>
      <xdr:spPr>
        <a:xfrm>
          <a:off x="927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25400</xdr:rowOff>
    </xdr:from>
    <xdr:to>
      <xdr:col>36</xdr:col>
      <xdr:colOff>165100</xdr:colOff>
      <xdr:row>37</xdr:row>
      <xdr:rowOff>127000</xdr:rowOff>
    </xdr:to>
    <xdr:sp macro="" textlink="">
      <xdr:nvSpPr>
        <xdr:cNvPr id="125" name="フローチャート: 判断 124"/>
        <xdr:cNvSpPr/>
      </xdr:nvSpPr>
      <xdr:spPr>
        <a:xfrm>
          <a:off x="6921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120650</xdr:rowOff>
    </xdr:from>
    <xdr:to>
      <xdr:col>55</xdr:col>
      <xdr:colOff>50800</xdr:colOff>
      <xdr:row>37</xdr:row>
      <xdr:rowOff>50800</xdr:rowOff>
    </xdr:to>
    <xdr:sp macro="" textlink="">
      <xdr:nvSpPr>
        <xdr:cNvPr id="131" name="楕円 130"/>
        <xdr:cNvSpPr/>
      </xdr:nvSpPr>
      <xdr:spPr>
        <a:xfrm>
          <a:off x="104267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143527</xdr:rowOff>
    </xdr:from>
    <xdr:ext cx="469744" cy="259045"/>
    <xdr:sp macro="" textlink="">
      <xdr:nvSpPr>
        <xdr:cNvPr id="132" name="【図書館】&#10;一人当たり面積該当値テキスト"/>
        <xdr:cNvSpPr txBox="1"/>
      </xdr:nvSpPr>
      <xdr:spPr>
        <a:xfrm>
          <a:off x="10515600"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3" name="楕円 132"/>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0</xdr:rowOff>
    </xdr:from>
    <xdr:to>
      <xdr:col>55</xdr:col>
      <xdr:colOff>0</xdr:colOff>
      <xdr:row>37</xdr:row>
      <xdr:rowOff>19050</xdr:rowOff>
    </xdr:to>
    <xdr:cxnSp macro="">
      <xdr:nvCxnSpPr>
        <xdr:cNvPr id="134" name="直線コネクタ 133"/>
        <xdr:cNvCxnSpPr/>
      </xdr:nvCxnSpPr>
      <xdr:spPr>
        <a:xfrm flipV="1">
          <a:off x="9639300" y="6343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5" name="楕円 134"/>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6" name="直線コネクタ 135"/>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7" name="楕円 136"/>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8" name="直線コネクタ 137"/>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6350</xdr:rowOff>
    </xdr:from>
    <xdr:to>
      <xdr:col>36</xdr:col>
      <xdr:colOff>165100</xdr:colOff>
      <xdr:row>37</xdr:row>
      <xdr:rowOff>107950</xdr:rowOff>
    </xdr:to>
    <xdr:sp macro="" textlink="">
      <xdr:nvSpPr>
        <xdr:cNvPr id="139" name="楕円 138"/>
        <xdr:cNvSpPr/>
      </xdr:nvSpPr>
      <xdr:spPr>
        <a:xfrm>
          <a:off x="6921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57150</xdr:rowOff>
    </xdr:to>
    <xdr:cxnSp macro="">
      <xdr:nvCxnSpPr>
        <xdr:cNvPr id="140" name="直線コネクタ 139"/>
        <xdr:cNvCxnSpPr/>
      </xdr:nvCxnSpPr>
      <xdr:spPr>
        <a:xfrm flipV="1">
          <a:off x="6972300" y="636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118127</xdr:rowOff>
    </xdr:from>
    <xdr:ext cx="469744" cy="259045"/>
    <xdr:sp macro="" textlink="">
      <xdr:nvSpPr>
        <xdr:cNvPr id="144" name="n_4aveValue【図書館】&#10;一人当たり面積"/>
        <xdr:cNvSpPr txBox="1"/>
      </xdr:nvSpPr>
      <xdr:spPr>
        <a:xfrm>
          <a:off x="67374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5"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6"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7"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124477</xdr:rowOff>
    </xdr:from>
    <xdr:ext cx="469744" cy="259045"/>
    <xdr:sp macro="" textlink="">
      <xdr:nvSpPr>
        <xdr:cNvPr id="148" name="n_4mainValue【図書館】&#10;一人当たり面積"/>
        <xdr:cNvSpPr txBox="1"/>
      </xdr:nvSpPr>
      <xdr:spPr>
        <a:xfrm>
          <a:off x="6737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3" name="フローチャート: 判断 182"/>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74930</xdr:rowOff>
    </xdr:from>
    <xdr:to>
      <xdr:col>24</xdr:col>
      <xdr:colOff>114300</xdr:colOff>
      <xdr:row>59</xdr:row>
      <xdr:rowOff>5080</xdr:rowOff>
    </xdr:to>
    <xdr:sp macro="" textlink="">
      <xdr:nvSpPr>
        <xdr:cNvPr id="189" name="楕円 188"/>
        <xdr:cNvSpPr/>
      </xdr:nvSpPr>
      <xdr:spPr>
        <a:xfrm>
          <a:off x="4584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97807</xdr:rowOff>
    </xdr:from>
    <xdr:ext cx="405111" cy="259045"/>
    <xdr:sp macro="" textlink="">
      <xdr:nvSpPr>
        <xdr:cNvPr id="190" name="【体育館・プール】&#10;有形固定資産減価償却率該当値テキスト"/>
        <xdr:cNvSpPr txBox="1"/>
      </xdr:nvSpPr>
      <xdr:spPr>
        <a:xfrm>
          <a:off x="4673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91" name="楕円 190"/>
        <xdr:cNvSpPr/>
      </xdr:nvSpPr>
      <xdr:spPr>
        <a:xfrm>
          <a:off x="3746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59</xdr:row>
      <xdr:rowOff>60960</xdr:rowOff>
    </xdr:to>
    <xdr:cxnSp macro="">
      <xdr:nvCxnSpPr>
        <xdr:cNvPr id="192" name="直線コネクタ 191"/>
        <xdr:cNvCxnSpPr/>
      </xdr:nvCxnSpPr>
      <xdr:spPr>
        <a:xfrm flipV="1">
          <a:off x="3797300" y="1006983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139700</xdr:rowOff>
    </xdr:from>
    <xdr:to>
      <xdr:col>15</xdr:col>
      <xdr:colOff>101600</xdr:colOff>
      <xdr:row>58</xdr:row>
      <xdr:rowOff>69850</xdr:rowOff>
    </xdr:to>
    <xdr:sp macro="" textlink="">
      <xdr:nvSpPr>
        <xdr:cNvPr id="193" name="楕円 192"/>
        <xdr:cNvSpPr/>
      </xdr:nvSpPr>
      <xdr:spPr>
        <a:xfrm>
          <a:off x="2857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19050</xdr:rowOff>
    </xdr:from>
    <xdr:to>
      <xdr:col>19</xdr:col>
      <xdr:colOff>177800</xdr:colOff>
      <xdr:row>59</xdr:row>
      <xdr:rowOff>60960</xdr:rowOff>
    </xdr:to>
    <xdr:cxnSp macro="">
      <xdr:nvCxnSpPr>
        <xdr:cNvPr id="194" name="直線コネクタ 193"/>
        <xdr:cNvCxnSpPr/>
      </xdr:nvCxnSpPr>
      <xdr:spPr>
        <a:xfrm>
          <a:off x="2908300" y="996315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71120</xdr:rowOff>
    </xdr:from>
    <xdr:to>
      <xdr:col>10</xdr:col>
      <xdr:colOff>165100</xdr:colOff>
      <xdr:row>59</xdr:row>
      <xdr:rowOff>1270</xdr:rowOff>
    </xdr:to>
    <xdr:sp macro="" textlink="">
      <xdr:nvSpPr>
        <xdr:cNvPr id="195" name="楕円 194"/>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19050</xdr:rowOff>
    </xdr:from>
    <xdr:to>
      <xdr:col>15</xdr:col>
      <xdr:colOff>50800</xdr:colOff>
      <xdr:row>58</xdr:row>
      <xdr:rowOff>121920</xdr:rowOff>
    </xdr:to>
    <xdr:cxnSp macro="">
      <xdr:nvCxnSpPr>
        <xdr:cNvPr id="196" name="直線コネクタ 195"/>
        <xdr:cNvCxnSpPr/>
      </xdr:nvCxnSpPr>
      <xdr:spPr>
        <a:xfrm flipV="1">
          <a:off x="2019300" y="996315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92075</xdr:rowOff>
    </xdr:from>
    <xdr:to>
      <xdr:col>6</xdr:col>
      <xdr:colOff>38100</xdr:colOff>
      <xdr:row>59</xdr:row>
      <xdr:rowOff>22225</xdr:rowOff>
    </xdr:to>
    <xdr:sp macro="" textlink="">
      <xdr:nvSpPr>
        <xdr:cNvPr id="197" name="楕円 196"/>
        <xdr:cNvSpPr/>
      </xdr:nvSpPr>
      <xdr:spPr>
        <a:xfrm>
          <a:off x="1079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121920</xdr:rowOff>
    </xdr:from>
    <xdr:to>
      <xdr:col>10</xdr:col>
      <xdr:colOff>114300</xdr:colOff>
      <xdr:row>58</xdr:row>
      <xdr:rowOff>142875</xdr:rowOff>
    </xdr:to>
    <xdr:cxnSp macro="">
      <xdr:nvCxnSpPr>
        <xdr:cNvPr id="198" name="直線コネクタ 197"/>
        <xdr:cNvCxnSpPr/>
      </xdr:nvCxnSpPr>
      <xdr:spPr>
        <a:xfrm flipV="1">
          <a:off x="1130300" y="100660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2" name="n_4aveValue【体育館・プール】&#10;有形固定資産減価償却率"/>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128287</xdr:rowOff>
    </xdr:from>
    <xdr:ext cx="405111" cy="259045"/>
    <xdr:sp macro="" textlink="">
      <xdr:nvSpPr>
        <xdr:cNvPr id="203" name="n_1mainValue【体育館・プール】&#10;有形固定資産減価償却率"/>
        <xdr:cNvSpPr txBox="1"/>
      </xdr:nvSpPr>
      <xdr:spPr>
        <a:xfrm>
          <a:off x="3582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86377</xdr:rowOff>
    </xdr:from>
    <xdr:ext cx="405111" cy="259045"/>
    <xdr:sp macro="" textlink="">
      <xdr:nvSpPr>
        <xdr:cNvPr id="204" name="n_2mainValue【体育館・プール】&#10;有形固定資産減価償却率"/>
        <xdr:cNvSpPr txBox="1"/>
      </xdr:nvSpPr>
      <xdr:spPr>
        <a:xfrm>
          <a:off x="2705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17797</xdr:rowOff>
    </xdr:from>
    <xdr:ext cx="405111" cy="259045"/>
    <xdr:sp macro="" textlink="">
      <xdr:nvSpPr>
        <xdr:cNvPr id="205" name="n_3mainValue【体育館・プール】&#10;有形固定資産減価償却率"/>
        <xdr:cNvSpPr txBox="1"/>
      </xdr:nvSpPr>
      <xdr:spPr>
        <a:xfrm>
          <a:off x="1816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6" name="n_4main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152400</xdr:rowOff>
    </xdr:from>
    <xdr:to>
      <xdr:col>36</xdr:col>
      <xdr:colOff>165100</xdr:colOff>
      <xdr:row>63</xdr:row>
      <xdr:rowOff>82550</xdr:rowOff>
    </xdr:to>
    <xdr:sp macro="" textlink="">
      <xdr:nvSpPr>
        <xdr:cNvPr id="240" name="フローチャート: 判断 239"/>
        <xdr:cNvSpPr/>
      </xdr:nvSpPr>
      <xdr:spPr>
        <a:xfrm>
          <a:off x="6921500" y="107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46" name="楕円 245"/>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47" name="【体育館・プール】&#10;一人当たり面積該当値テキスト"/>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7620</xdr:rowOff>
    </xdr:from>
    <xdr:to>
      <xdr:col>50</xdr:col>
      <xdr:colOff>165100</xdr:colOff>
      <xdr:row>63</xdr:row>
      <xdr:rowOff>109220</xdr:rowOff>
    </xdr:to>
    <xdr:sp macro="" textlink="">
      <xdr:nvSpPr>
        <xdr:cNvPr id="248" name="楕円 247"/>
        <xdr:cNvSpPr/>
      </xdr:nvSpPr>
      <xdr:spPr>
        <a:xfrm>
          <a:off x="9588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58420</xdr:rowOff>
    </xdr:to>
    <xdr:cxnSp macro="">
      <xdr:nvCxnSpPr>
        <xdr:cNvPr id="249" name="直線コネクタ 248"/>
        <xdr:cNvCxnSpPr/>
      </xdr:nvCxnSpPr>
      <xdr:spPr>
        <a:xfrm flipV="1">
          <a:off x="9639300" y="1085850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8890</xdr:rowOff>
    </xdr:from>
    <xdr:to>
      <xdr:col>46</xdr:col>
      <xdr:colOff>38100</xdr:colOff>
      <xdr:row>63</xdr:row>
      <xdr:rowOff>110490</xdr:rowOff>
    </xdr:to>
    <xdr:sp macro="" textlink="">
      <xdr:nvSpPr>
        <xdr:cNvPr id="250" name="楕円 249"/>
        <xdr:cNvSpPr/>
      </xdr:nvSpPr>
      <xdr:spPr>
        <a:xfrm>
          <a:off x="8699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58420</xdr:rowOff>
    </xdr:from>
    <xdr:to>
      <xdr:col>50</xdr:col>
      <xdr:colOff>114300</xdr:colOff>
      <xdr:row>63</xdr:row>
      <xdr:rowOff>59690</xdr:rowOff>
    </xdr:to>
    <xdr:cxnSp macro="">
      <xdr:nvCxnSpPr>
        <xdr:cNvPr id="251" name="直線コネクタ 250"/>
        <xdr:cNvCxnSpPr/>
      </xdr:nvCxnSpPr>
      <xdr:spPr>
        <a:xfrm flipV="1">
          <a:off x="8750300" y="108597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10160</xdr:rowOff>
    </xdr:from>
    <xdr:to>
      <xdr:col>41</xdr:col>
      <xdr:colOff>101600</xdr:colOff>
      <xdr:row>63</xdr:row>
      <xdr:rowOff>111760</xdr:rowOff>
    </xdr:to>
    <xdr:sp macro="" textlink="">
      <xdr:nvSpPr>
        <xdr:cNvPr id="252" name="楕円 251"/>
        <xdr:cNvSpPr/>
      </xdr:nvSpPr>
      <xdr:spPr>
        <a:xfrm>
          <a:off x="781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59690</xdr:rowOff>
    </xdr:from>
    <xdr:to>
      <xdr:col>45</xdr:col>
      <xdr:colOff>177800</xdr:colOff>
      <xdr:row>63</xdr:row>
      <xdr:rowOff>60960</xdr:rowOff>
    </xdr:to>
    <xdr:cxnSp macro="">
      <xdr:nvCxnSpPr>
        <xdr:cNvPr id="253" name="直線コネクタ 252"/>
        <xdr:cNvCxnSpPr/>
      </xdr:nvCxnSpPr>
      <xdr:spPr>
        <a:xfrm flipV="1">
          <a:off x="7861300" y="1086104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4" name="楕円 253"/>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60960</xdr:rowOff>
    </xdr:to>
    <xdr:cxnSp macro="">
      <xdr:nvCxnSpPr>
        <xdr:cNvPr id="255" name="直線コネクタ 254"/>
        <xdr:cNvCxnSpPr/>
      </xdr:nvCxnSpPr>
      <xdr:spPr>
        <a:xfrm>
          <a:off x="6972300" y="108242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73677</xdr:rowOff>
    </xdr:from>
    <xdr:ext cx="469744" cy="259045"/>
    <xdr:sp macro="" textlink="">
      <xdr:nvSpPr>
        <xdr:cNvPr id="259" name="n_4aveValue【体育館・プール】&#10;一人当たり面積"/>
        <xdr:cNvSpPr txBox="1"/>
      </xdr:nvSpPr>
      <xdr:spPr>
        <a:xfrm>
          <a:off x="6737427"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100347</xdr:rowOff>
    </xdr:from>
    <xdr:ext cx="469744" cy="259045"/>
    <xdr:sp macro="" textlink="">
      <xdr:nvSpPr>
        <xdr:cNvPr id="260" name="n_1mainValue【体育館・プール】&#10;一人当たり面積"/>
        <xdr:cNvSpPr txBox="1"/>
      </xdr:nvSpPr>
      <xdr:spPr>
        <a:xfrm>
          <a:off x="93917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101617</xdr:rowOff>
    </xdr:from>
    <xdr:ext cx="469744" cy="259045"/>
    <xdr:sp macro="" textlink="">
      <xdr:nvSpPr>
        <xdr:cNvPr id="261" name="n_2mainValue【体育館・プール】&#10;一人当たり面積"/>
        <xdr:cNvSpPr txBox="1"/>
      </xdr:nvSpPr>
      <xdr:spPr>
        <a:xfrm>
          <a:off x="8515427" y="1090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102887</xdr:rowOff>
    </xdr:from>
    <xdr:ext cx="469744" cy="259045"/>
    <xdr:sp macro="" textlink="">
      <xdr:nvSpPr>
        <xdr:cNvPr id="262" name="n_3mainValue【体育館・プール】&#10;一人当たり面積"/>
        <xdr:cNvSpPr txBox="1"/>
      </xdr:nvSpPr>
      <xdr:spPr>
        <a:xfrm>
          <a:off x="7626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90187</xdr:rowOff>
    </xdr:from>
    <xdr:ext cx="469744" cy="259045"/>
    <xdr:sp macro="" textlink="">
      <xdr:nvSpPr>
        <xdr:cNvPr id="263" name="n_4mainValue【体育館・プール】&#10;一人当たり面積"/>
        <xdr:cNvSpPr txBox="1"/>
      </xdr:nvSpPr>
      <xdr:spPr>
        <a:xfrm>
          <a:off x="6737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73858</xdr:rowOff>
    </xdr:from>
    <xdr:ext cx="405111" cy="259045"/>
    <xdr:sp macro="" textlink="">
      <xdr:nvSpPr>
        <xdr:cNvPr id="294" name="【福祉施設】&#10;有形固定資産減価償却率平均値テキスト"/>
        <xdr:cNvSpPr txBox="1"/>
      </xdr:nvSpPr>
      <xdr:spPr>
        <a:xfrm>
          <a:off x="4673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9" name="フローチャート: 判断 298"/>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36286</xdr:rowOff>
    </xdr:from>
    <xdr:to>
      <xdr:col>24</xdr:col>
      <xdr:colOff>114300</xdr:colOff>
      <xdr:row>83</xdr:row>
      <xdr:rowOff>137886</xdr:rowOff>
    </xdr:to>
    <xdr:sp macro="" textlink="">
      <xdr:nvSpPr>
        <xdr:cNvPr id="305" name="楕円 304"/>
        <xdr:cNvSpPr/>
      </xdr:nvSpPr>
      <xdr:spPr>
        <a:xfrm>
          <a:off x="45847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14713</xdr:rowOff>
    </xdr:from>
    <xdr:ext cx="405111" cy="259045"/>
    <xdr:sp macro="" textlink="">
      <xdr:nvSpPr>
        <xdr:cNvPr id="306" name="【福祉施設】&#10;有形固定資産減価償却率該当値テキスト"/>
        <xdr:cNvSpPr txBox="1"/>
      </xdr:nvSpPr>
      <xdr:spPr>
        <a:xfrm>
          <a:off x="4673600"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166914</xdr:rowOff>
    </xdr:from>
    <xdr:to>
      <xdr:col>20</xdr:col>
      <xdr:colOff>38100</xdr:colOff>
      <xdr:row>83</xdr:row>
      <xdr:rowOff>97064</xdr:rowOff>
    </xdr:to>
    <xdr:sp macro="" textlink="">
      <xdr:nvSpPr>
        <xdr:cNvPr id="307" name="楕円 306"/>
        <xdr:cNvSpPr/>
      </xdr:nvSpPr>
      <xdr:spPr>
        <a:xfrm>
          <a:off x="3746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46264</xdr:rowOff>
    </xdr:from>
    <xdr:to>
      <xdr:col>24</xdr:col>
      <xdr:colOff>63500</xdr:colOff>
      <xdr:row>83</xdr:row>
      <xdr:rowOff>87086</xdr:rowOff>
    </xdr:to>
    <xdr:cxnSp macro="">
      <xdr:nvCxnSpPr>
        <xdr:cNvPr id="308" name="直線コネクタ 307"/>
        <xdr:cNvCxnSpPr/>
      </xdr:nvCxnSpPr>
      <xdr:spPr>
        <a:xfrm>
          <a:off x="3797300" y="142766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09" name="楕円 308"/>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46264</xdr:rowOff>
    </xdr:to>
    <xdr:cxnSp macro="">
      <xdr:nvCxnSpPr>
        <xdr:cNvPr id="310" name="直線コネクタ 309"/>
        <xdr:cNvCxnSpPr/>
      </xdr:nvCxnSpPr>
      <xdr:spPr>
        <a:xfrm>
          <a:off x="2908300" y="142472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106499</xdr:rowOff>
    </xdr:from>
    <xdr:to>
      <xdr:col>10</xdr:col>
      <xdr:colOff>165100</xdr:colOff>
      <xdr:row>83</xdr:row>
      <xdr:rowOff>36649</xdr:rowOff>
    </xdr:to>
    <xdr:sp macro="" textlink="">
      <xdr:nvSpPr>
        <xdr:cNvPr id="311" name="楕円 310"/>
        <xdr:cNvSpPr/>
      </xdr:nvSpPr>
      <xdr:spPr>
        <a:xfrm>
          <a:off x="19685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157299</xdr:rowOff>
    </xdr:from>
    <xdr:to>
      <xdr:col>15</xdr:col>
      <xdr:colOff>50800</xdr:colOff>
      <xdr:row>83</xdr:row>
      <xdr:rowOff>16873</xdr:rowOff>
    </xdr:to>
    <xdr:cxnSp macro="">
      <xdr:nvCxnSpPr>
        <xdr:cNvPr id="312" name="直線コネクタ 311"/>
        <xdr:cNvCxnSpPr/>
      </xdr:nvCxnSpPr>
      <xdr:spPr>
        <a:xfrm>
          <a:off x="2019300" y="1421619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80373</xdr:rowOff>
    </xdr:from>
    <xdr:to>
      <xdr:col>6</xdr:col>
      <xdr:colOff>38100</xdr:colOff>
      <xdr:row>83</xdr:row>
      <xdr:rowOff>10523</xdr:rowOff>
    </xdr:to>
    <xdr:sp macro="" textlink="">
      <xdr:nvSpPr>
        <xdr:cNvPr id="313" name="楕円 312"/>
        <xdr:cNvSpPr/>
      </xdr:nvSpPr>
      <xdr:spPr>
        <a:xfrm>
          <a:off x="1079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131173</xdr:rowOff>
    </xdr:from>
    <xdr:to>
      <xdr:col>10</xdr:col>
      <xdr:colOff>114300</xdr:colOff>
      <xdr:row>82</xdr:row>
      <xdr:rowOff>157299</xdr:rowOff>
    </xdr:to>
    <xdr:cxnSp macro="">
      <xdr:nvCxnSpPr>
        <xdr:cNvPr id="314" name="直線コネクタ 313"/>
        <xdr:cNvCxnSpPr/>
      </xdr:nvCxnSpPr>
      <xdr:spPr>
        <a:xfrm>
          <a:off x="1130300" y="141900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157678</xdr:rowOff>
    </xdr:from>
    <xdr:ext cx="405111" cy="259045"/>
    <xdr:sp macro="" textlink="">
      <xdr:nvSpPr>
        <xdr:cNvPr id="315" name="n_1aveValue【福祉施設】&#10;有形固定資産減価償却率"/>
        <xdr:cNvSpPr txBox="1"/>
      </xdr:nvSpPr>
      <xdr:spPr>
        <a:xfrm>
          <a:off x="3582044" y="1387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316" name="n_2aveValue【福祉施設】&#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115225</xdr:rowOff>
    </xdr:from>
    <xdr:ext cx="405111" cy="259045"/>
    <xdr:sp macro="" textlink="">
      <xdr:nvSpPr>
        <xdr:cNvPr id="317" name="n_3aveValue【福祉施設】&#10;有形固定資産減価償却率"/>
        <xdr:cNvSpPr txBox="1"/>
      </xdr:nvSpPr>
      <xdr:spPr>
        <a:xfrm>
          <a:off x="18167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8"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88191</xdr:rowOff>
    </xdr:from>
    <xdr:ext cx="405111" cy="259045"/>
    <xdr:sp macro="" textlink="">
      <xdr:nvSpPr>
        <xdr:cNvPr id="319" name="n_1mainValue【福祉施設】&#10;有形固定資産減価償却率"/>
        <xdr:cNvSpPr txBox="1"/>
      </xdr:nvSpPr>
      <xdr:spPr>
        <a:xfrm>
          <a:off x="35820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20" name="n_2mainValue【福祉施設】&#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27776</xdr:rowOff>
    </xdr:from>
    <xdr:ext cx="405111" cy="259045"/>
    <xdr:sp macro="" textlink="">
      <xdr:nvSpPr>
        <xdr:cNvPr id="321" name="n_3mainValue【福祉施設】&#10;有形固定資産減価償却率"/>
        <xdr:cNvSpPr txBox="1"/>
      </xdr:nvSpPr>
      <xdr:spPr>
        <a:xfrm>
          <a:off x="1816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1650</xdr:rowOff>
    </xdr:from>
    <xdr:ext cx="405111" cy="259045"/>
    <xdr:sp macro="" textlink="">
      <xdr:nvSpPr>
        <xdr:cNvPr id="322" name="n_4mainValue【福祉施設】&#10;有形固定資産減価償却率"/>
        <xdr:cNvSpPr txBox="1"/>
      </xdr:nvSpPr>
      <xdr:spPr>
        <a:xfrm>
          <a:off x="927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44450</xdr:rowOff>
    </xdr:from>
    <xdr:to>
      <xdr:col>36</xdr:col>
      <xdr:colOff>165100</xdr:colOff>
      <xdr:row>84</xdr:row>
      <xdr:rowOff>146050</xdr:rowOff>
    </xdr:to>
    <xdr:sp macro="" textlink="">
      <xdr:nvSpPr>
        <xdr:cNvPr id="356" name="フローチャート: 判断 355"/>
        <xdr:cNvSpPr/>
      </xdr:nvSpPr>
      <xdr:spPr>
        <a:xfrm>
          <a:off x="6921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162561</xdr:rowOff>
    </xdr:from>
    <xdr:to>
      <xdr:col>55</xdr:col>
      <xdr:colOff>50800</xdr:colOff>
      <xdr:row>83</xdr:row>
      <xdr:rowOff>92711</xdr:rowOff>
    </xdr:to>
    <xdr:sp macro="" textlink="">
      <xdr:nvSpPr>
        <xdr:cNvPr id="362" name="楕円 361"/>
        <xdr:cNvSpPr/>
      </xdr:nvSpPr>
      <xdr:spPr>
        <a:xfrm>
          <a:off x="10426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13988</xdr:rowOff>
    </xdr:from>
    <xdr:ext cx="469744" cy="259045"/>
    <xdr:sp macro="" textlink="">
      <xdr:nvSpPr>
        <xdr:cNvPr id="363" name="【福祉施設】&#10;一人当たり面積該当値テキスト"/>
        <xdr:cNvSpPr txBox="1"/>
      </xdr:nvSpPr>
      <xdr:spPr>
        <a:xfrm>
          <a:off x="10515600"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166370</xdr:rowOff>
    </xdr:from>
    <xdr:to>
      <xdr:col>50</xdr:col>
      <xdr:colOff>165100</xdr:colOff>
      <xdr:row>83</xdr:row>
      <xdr:rowOff>96520</xdr:rowOff>
    </xdr:to>
    <xdr:sp macro="" textlink="">
      <xdr:nvSpPr>
        <xdr:cNvPr id="364" name="楕円 363"/>
        <xdr:cNvSpPr/>
      </xdr:nvSpPr>
      <xdr:spPr>
        <a:xfrm>
          <a:off x="9588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41911</xdr:rowOff>
    </xdr:from>
    <xdr:to>
      <xdr:col>55</xdr:col>
      <xdr:colOff>0</xdr:colOff>
      <xdr:row>83</xdr:row>
      <xdr:rowOff>45720</xdr:rowOff>
    </xdr:to>
    <xdr:cxnSp macro="">
      <xdr:nvCxnSpPr>
        <xdr:cNvPr id="365" name="直線コネクタ 364"/>
        <xdr:cNvCxnSpPr/>
      </xdr:nvCxnSpPr>
      <xdr:spPr>
        <a:xfrm flipV="1">
          <a:off x="9639300" y="142722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151130</xdr:rowOff>
    </xdr:from>
    <xdr:to>
      <xdr:col>46</xdr:col>
      <xdr:colOff>38100</xdr:colOff>
      <xdr:row>83</xdr:row>
      <xdr:rowOff>81280</xdr:rowOff>
    </xdr:to>
    <xdr:sp macro="" textlink="">
      <xdr:nvSpPr>
        <xdr:cNvPr id="366" name="楕円 365"/>
        <xdr:cNvSpPr/>
      </xdr:nvSpPr>
      <xdr:spPr>
        <a:xfrm>
          <a:off x="8699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30480</xdr:rowOff>
    </xdr:from>
    <xdr:to>
      <xdr:col>50</xdr:col>
      <xdr:colOff>114300</xdr:colOff>
      <xdr:row>83</xdr:row>
      <xdr:rowOff>45720</xdr:rowOff>
    </xdr:to>
    <xdr:cxnSp macro="">
      <xdr:nvCxnSpPr>
        <xdr:cNvPr id="367" name="直線コネクタ 366"/>
        <xdr:cNvCxnSpPr/>
      </xdr:nvCxnSpPr>
      <xdr:spPr>
        <a:xfrm>
          <a:off x="8750300" y="14260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93980</xdr:rowOff>
    </xdr:from>
    <xdr:to>
      <xdr:col>41</xdr:col>
      <xdr:colOff>101600</xdr:colOff>
      <xdr:row>83</xdr:row>
      <xdr:rowOff>24130</xdr:rowOff>
    </xdr:to>
    <xdr:sp macro="" textlink="">
      <xdr:nvSpPr>
        <xdr:cNvPr id="368" name="楕円 367"/>
        <xdr:cNvSpPr/>
      </xdr:nvSpPr>
      <xdr:spPr>
        <a:xfrm>
          <a:off x="7810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144780</xdr:rowOff>
    </xdr:from>
    <xdr:to>
      <xdr:col>45</xdr:col>
      <xdr:colOff>177800</xdr:colOff>
      <xdr:row>83</xdr:row>
      <xdr:rowOff>30480</xdr:rowOff>
    </xdr:to>
    <xdr:cxnSp macro="">
      <xdr:nvCxnSpPr>
        <xdr:cNvPr id="369" name="直線コネクタ 368"/>
        <xdr:cNvCxnSpPr/>
      </xdr:nvCxnSpPr>
      <xdr:spPr>
        <a:xfrm>
          <a:off x="7861300" y="142036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128270</xdr:rowOff>
    </xdr:from>
    <xdr:to>
      <xdr:col>36</xdr:col>
      <xdr:colOff>165100</xdr:colOff>
      <xdr:row>85</xdr:row>
      <xdr:rowOff>58420</xdr:rowOff>
    </xdr:to>
    <xdr:sp macro="" textlink="">
      <xdr:nvSpPr>
        <xdr:cNvPr id="370" name="楕円 369"/>
        <xdr:cNvSpPr/>
      </xdr:nvSpPr>
      <xdr:spPr>
        <a:xfrm>
          <a:off x="692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144780</xdr:rowOff>
    </xdr:from>
    <xdr:to>
      <xdr:col>41</xdr:col>
      <xdr:colOff>50800</xdr:colOff>
      <xdr:row>85</xdr:row>
      <xdr:rowOff>7620</xdr:rowOff>
    </xdr:to>
    <xdr:cxnSp macro="">
      <xdr:nvCxnSpPr>
        <xdr:cNvPr id="371" name="直線コネクタ 370"/>
        <xdr:cNvCxnSpPr/>
      </xdr:nvCxnSpPr>
      <xdr:spPr>
        <a:xfrm flipV="1">
          <a:off x="6972300" y="142036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49547</xdr:rowOff>
    </xdr:from>
    <xdr:ext cx="469744" cy="259045"/>
    <xdr:sp macro="" textlink="">
      <xdr:nvSpPr>
        <xdr:cNvPr id="373" name="n_2aveValue【福祉施設】&#10;一人当たり面積"/>
        <xdr:cNvSpPr txBox="1"/>
      </xdr:nvSpPr>
      <xdr:spPr>
        <a:xfrm>
          <a:off x="8515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49547</xdr:rowOff>
    </xdr:from>
    <xdr:ext cx="469744" cy="259045"/>
    <xdr:sp macro="" textlink="">
      <xdr:nvSpPr>
        <xdr:cNvPr id="374" name="n_3aveValue【福祉施設】&#10;一人当たり面積"/>
        <xdr:cNvSpPr txBox="1"/>
      </xdr:nvSpPr>
      <xdr:spPr>
        <a:xfrm>
          <a:off x="7626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162577</xdr:rowOff>
    </xdr:from>
    <xdr:ext cx="469744" cy="259045"/>
    <xdr:sp macro="" textlink="">
      <xdr:nvSpPr>
        <xdr:cNvPr id="375" name="n_4aveValue【福祉施設】&#10;一人当たり面積"/>
        <xdr:cNvSpPr txBox="1"/>
      </xdr:nvSpPr>
      <xdr:spPr>
        <a:xfrm>
          <a:off x="6737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113047</xdr:rowOff>
    </xdr:from>
    <xdr:ext cx="469744" cy="259045"/>
    <xdr:sp macro="" textlink="">
      <xdr:nvSpPr>
        <xdr:cNvPr id="376" name="n_1mainValue【福祉施設】&#10;一人当たり面積"/>
        <xdr:cNvSpPr txBox="1"/>
      </xdr:nvSpPr>
      <xdr:spPr>
        <a:xfrm>
          <a:off x="93917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97807</xdr:rowOff>
    </xdr:from>
    <xdr:ext cx="469744" cy="259045"/>
    <xdr:sp macro="" textlink="">
      <xdr:nvSpPr>
        <xdr:cNvPr id="377" name="n_2mainValue【福祉施設】&#10;一人当たり面積"/>
        <xdr:cNvSpPr txBox="1"/>
      </xdr:nvSpPr>
      <xdr:spPr>
        <a:xfrm>
          <a:off x="8515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40657</xdr:rowOff>
    </xdr:from>
    <xdr:ext cx="469744" cy="259045"/>
    <xdr:sp macro="" textlink="">
      <xdr:nvSpPr>
        <xdr:cNvPr id="378" name="n_3mainValue【福祉施設】&#10;一人当たり面積"/>
        <xdr:cNvSpPr txBox="1"/>
      </xdr:nvSpPr>
      <xdr:spPr>
        <a:xfrm>
          <a:off x="7626427" y="1392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49547</xdr:rowOff>
    </xdr:from>
    <xdr:ext cx="469744" cy="259045"/>
    <xdr:sp macro="" textlink="">
      <xdr:nvSpPr>
        <xdr:cNvPr id="379" name="n_4mainValue【福祉施設】&#10;一人当たり面積"/>
        <xdr:cNvSpPr txBox="1"/>
      </xdr:nvSpPr>
      <xdr:spPr>
        <a:xfrm>
          <a:off x="6737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74386</xdr:rowOff>
    </xdr:from>
    <xdr:to>
      <xdr:col>6</xdr:col>
      <xdr:colOff>38100</xdr:colOff>
      <xdr:row>104</xdr:row>
      <xdr:rowOff>4536</xdr:rowOff>
    </xdr:to>
    <xdr:sp macro="" textlink="">
      <xdr:nvSpPr>
        <xdr:cNvPr id="415" name="フローチャート: 判断 414"/>
        <xdr:cNvSpPr/>
      </xdr:nvSpPr>
      <xdr:spPr>
        <a:xfrm>
          <a:off x="1079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97245</xdr:rowOff>
    </xdr:from>
    <xdr:to>
      <xdr:col>24</xdr:col>
      <xdr:colOff>114300</xdr:colOff>
      <xdr:row>103</xdr:row>
      <xdr:rowOff>27395</xdr:rowOff>
    </xdr:to>
    <xdr:sp macro="" textlink="">
      <xdr:nvSpPr>
        <xdr:cNvPr id="421" name="楕円 420"/>
        <xdr:cNvSpPr/>
      </xdr:nvSpPr>
      <xdr:spPr>
        <a:xfrm>
          <a:off x="45847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120122</xdr:rowOff>
    </xdr:from>
    <xdr:ext cx="405111" cy="259045"/>
    <xdr:sp macro="" textlink="">
      <xdr:nvSpPr>
        <xdr:cNvPr id="422" name="【市民会館】&#10;有形固定資産減価償却率該当値テキスト"/>
        <xdr:cNvSpPr txBox="1"/>
      </xdr:nvSpPr>
      <xdr:spPr>
        <a:xfrm>
          <a:off x="4673600" y="174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64588</xdr:rowOff>
    </xdr:from>
    <xdr:to>
      <xdr:col>20</xdr:col>
      <xdr:colOff>38100</xdr:colOff>
      <xdr:row>102</xdr:row>
      <xdr:rowOff>166188</xdr:rowOff>
    </xdr:to>
    <xdr:sp macro="" textlink="">
      <xdr:nvSpPr>
        <xdr:cNvPr id="423" name="楕円 422"/>
        <xdr:cNvSpPr/>
      </xdr:nvSpPr>
      <xdr:spPr>
        <a:xfrm>
          <a:off x="3746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115388</xdr:rowOff>
    </xdr:from>
    <xdr:to>
      <xdr:col>24</xdr:col>
      <xdr:colOff>63500</xdr:colOff>
      <xdr:row>102</xdr:row>
      <xdr:rowOff>148045</xdr:rowOff>
    </xdr:to>
    <xdr:cxnSp macro="">
      <xdr:nvCxnSpPr>
        <xdr:cNvPr id="424" name="直線コネクタ 423"/>
        <xdr:cNvCxnSpPr/>
      </xdr:nvCxnSpPr>
      <xdr:spPr>
        <a:xfrm>
          <a:off x="3797300" y="176032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31931</xdr:rowOff>
    </xdr:from>
    <xdr:to>
      <xdr:col>15</xdr:col>
      <xdr:colOff>101600</xdr:colOff>
      <xdr:row>102</xdr:row>
      <xdr:rowOff>133531</xdr:rowOff>
    </xdr:to>
    <xdr:sp macro="" textlink="">
      <xdr:nvSpPr>
        <xdr:cNvPr id="425" name="楕円 424"/>
        <xdr:cNvSpPr/>
      </xdr:nvSpPr>
      <xdr:spPr>
        <a:xfrm>
          <a:off x="2857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82731</xdr:rowOff>
    </xdr:from>
    <xdr:to>
      <xdr:col>19</xdr:col>
      <xdr:colOff>177800</xdr:colOff>
      <xdr:row>102</xdr:row>
      <xdr:rowOff>115388</xdr:rowOff>
    </xdr:to>
    <xdr:cxnSp macro="">
      <xdr:nvCxnSpPr>
        <xdr:cNvPr id="426" name="直線コネクタ 425"/>
        <xdr:cNvCxnSpPr/>
      </xdr:nvCxnSpPr>
      <xdr:spPr>
        <a:xfrm>
          <a:off x="2908300" y="175706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170724</xdr:rowOff>
    </xdr:from>
    <xdr:to>
      <xdr:col>10</xdr:col>
      <xdr:colOff>165100</xdr:colOff>
      <xdr:row>102</xdr:row>
      <xdr:rowOff>100874</xdr:rowOff>
    </xdr:to>
    <xdr:sp macro="" textlink="">
      <xdr:nvSpPr>
        <xdr:cNvPr id="427" name="楕円 426"/>
        <xdr:cNvSpPr/>
      </xdr:nvSpPr>
      <xdr:spPr>
        <a:xfrm>
          <a:off x="1968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50074</xdr:rowOff>
    </xdr:from>
    <xdr:to>
      <xdr:col>15</xdr:col>
      <xdr:colOff>50800</xdr:colOff>
      <xdr:row>102</xdr:row>
      <xdr:rowOff>82731</xdr:rowOff>
    </xdr:to>
    <xdr:cxnSp macro="">
      <xdr:nvCxnSpPr>
        <xdr:cNvPr id="428" name="直線コネクタ 427"/>
        <xdr:cNvCxnSpPr/>
      </xdr:nvCxnSpPr>
      <xdr:spPr>
        <a:xfrm>
          <a:off x="2019300" y="175379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30299</xdr:rowOff>
    </xdr:from>
    <xdr:to>
      <xdr:col>6</xdr:col>
      <xdr:colOff>38100</xdr:colOff>
      <xdr:row>103</xdr:row>
      <xdr:rowOff>131899</xdr:rowOff>
    </xdr:to>
    <xdr:sp macro="" textlink="">
      <xdr:nvSpPr>
        <xdr:cNvPr id="429" name="楕円 428"/>
        <xdr:cNvSpPr/>
      </xdr:nvSpPr>
      <xdr:spPr>
        <a:xfrm>
          <a:off x="1079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50074</xdr:rowOff>
    </xdr:from>
    <xdr:to>
      <xdr:col>10</xdr:col>
      <xdr:colOff>114300</xdr:colOff>
      <xdr:row>103</xdr:row>
      <xdr:rowOff>81099</xdr:rowOff>
    </xdr:to>
    <xdr:cxnSp macro="">
      <xdr:nvCxnSpPr>
        <xdr:cNvPr id="430" name="直線コネクタ 429"/>
        <xdr:cNvCxnSpPr/>
      </xdr:nvCxnSpPr>
      <xdr:spPr>
        <a:xfrm flipV="1">
          <a:off x="1130300" y="1753797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1"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2"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33"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167113</xdr:rowOff>
    </xdr:from>
    <xdr:ext cx="405111" cy="259045"/>
    <xdr:sp macro="" textlink="">
      <xdr:nvSpPr>
        <xdr:cNvPr id="434" name="n_4aveValue【市民会館】&#10;有形固定資産減価償却率"/>
        <xdr:cNvSpPr txBox="1"/>
      </xdr:nvSpPr>
      <xdr:spPr>
        <a:xfrm>
          <a:off x="927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11265</xdr:rowOff>
    </xdr:from>
    <xdr:ext cx="405111" cy="259045"/>
    <xdr:sp macro="" textlink="">
      <xdr:nvSpPr>
        <xdr:cNvPr id="435" name="n_1mainValue【市民会館】&#10;有形固定資産減価償却率"/>
        <xdr:cNvSpPr txBox="1"/>
      </xdr:nvSpPr>
      <xdr:spPr>
        <a:xfrm>
          <a:off x="35820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150058</xdr:rowOff>
    </xdr:from>
    <xdr:ext cx="405111" cy="259045"/>
    <xdr:sp macro="" textlink="">
      <xdr:nvSpPr>
        <xdr:cNvPr id="436" name="n_2mainValue【市民会館】&#10;有形固定資産減価償却率"/>
        <xdr:cNvSpPr txBox="1"/>
      </xdr:nvSpPr>
      <xdr:spPr>
        <a:xfrm>
          <a:off x="2705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117401</xdr:rowOff>
    </xdr:from>
    <xdr:ext cx="405111" cy="259045"/>
    <xdr:sp macro="" textlink="">
      <xdr:nvSpPr>
        <xdr:cNvPr id="437" name="n_3mainValue【市民会館】&#10;有形固定資産減価償却率"/>
        <xdr:cNvSpPr txBox="1"/>
      </xdr:nvSpPr>
      <xdr:spPr>
        <a:xfrm>
          <a:off x="1816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148426</xdr:rowOff>
    </xdr:from>
    <xdr:ext cx="405111" cy="259045"/>
    <xdr:sp macro="" textlink="">
      <xdr:nvSpPr>
        <xdr:cNvPr id="438" name="n_4mainValue【市民会館】&#10;有形固定資産減価償却率"/>
        <xdr:cNvSpPr txBox="1"/>
      </xdr:nvSpPr>
      <xdr:spPr>
        <a:xfrm>
          <a:off x="927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65"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59689</xdr:rowOff>
    </xdr:from>
    <xdr:to>
      <xdr:col>36</xdr:col>
      <xdr:colOff>165100</xdr:colOff>
      <xdr:row>105</xdr:row>
      <xdr:rowOff>161289</xdr:rowOff>
    </xdr:to>
    <xdr:sp macro="" textlink="">
      <xdr:nvSpPr>
        <xdr:cNvPr id="470" name="フローチャート: 判断 469"/>
        <xdr:cNvSpPr/>
      </xdr:nvSpPr>
      <xdr:spPr>
        <a:xfrm>
          <a:off x="6921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100837</xdr:rowOff>
    </xdr:from>
    <xdr:to>
      <xdr:col>55</xdr:col>
      <xdr:colOff>50800</xdr:colOff>
      <xdr:row>106</xdr:row>
      <xdr:rowOff>30987</xdr:rowOff>
    </xdr:to>
    <xdr:sp macro="" textlink="">
      <xdr:nvSpPr>
        <xdr:cNvPr id="476" name="楕円 475"/>
        <xdr:cNvSpPr/>
      </xdr:nvSpPr>
      <xdr:spPr>
        <a:xfrm>
          <a:off x="104267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79264</xdr:rowOff>
    </xdr:from>
    <xdr:ext cx="469744" cy="259045"/>
    <xdr:sp macro="" textlink="">
      <xdr:nvSpPr>
        <xdr:cNvPr id="477" name="【市民会館】&#10;一人当たり面積該当値テキスト"/>
        <xdr:cNvSpPr txBox="1"/>
      </xdr:nvSpPr>
      <xdr:spPr>
        <a:xfrm>
          <a:off x="10515600"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100837</xdr:rowOff>
    </xdr:from>
    <xdr:to>
      <xdr:col>50</xdr:col>
      <xdr:colOff>165100</xdr:colOff>
      <xdr:row>106</xdr:row>
      <xdr:rowOff>30987</xdr:rowOff>
    </xdr:to>
    <xdr:sp macro="" textlink="">
      <xdr:nvSpPr>
        <xdr:cNvPr id="478" name="楕円 477"/>
        <xdr:cNvSpPr/>
      </xdr:nvSpPr>
      <xdr:spPr>
        <a:xfrm>
          <a:off x="9588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151637</xdr:rowOff>
    </xdr:from>
    <xdr:to>
      <xdr:col>55</xdr:col>
      <xdr:colOff>0</xdr:colOff>
      <xdr:row>105</xdr:row>
      <xdr:rowOff>151637</xdr:rowOff>
    </xdr:to>
    <xdr:cxnSp macro="">
      <xdr:nvCxnSpPr>
        <xdr:cNvPr id="479" name="直線コネクタ 478"/>
        <xdr:cNvCxnSpPr/>
      </xdr:nvCxnSpPr>
      <xdr:spPr>
        <a:xfrm>
          <a:off x="9639300" y="181538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80" name="楕円 479"/>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151637</xdr:rowOff>
    </xdr:from>
    <xdr:to>
      <xdr:col>50</xdr:col>
      <xdr:colOff>114300</xdr:colOff>
      <xdr:row>105</xdr:row>
      <xdr:rowOff>156211</xdr:rowOff>
    </xdr:to>
    <xdr:cxnSp macro="">
      <xdr:nvCxnSpPr>
        <xdr:cNvPr id="481" name="直線コネクタ 480"/>
        <xdr:cNvCxnSpPr/>
      </xdr:nvCxnSpPr>
      <xdr:spPr>
        <a:xfrm flipV="1">
          <a:off x="8750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105411</xdr:rowOff>
    </xdr:from>
    <xdr:to>
      <xdr:col>41</xdr:col>
      <xdr:colOff>101600</xdr:colOff>
      <xdr:row>106</xdr:row>
      <xdr:rowOff>35561</xdr:rowOff>
    </xdr:to>
    <xdr:sp macro="" textlink="">
      <xdr:nvSpPr>
        <xdr:cNvPr id="482" name="楕円 481"/>
        <xdr:cNvSpPr/>
      </xdr:nvSpPr>
      <xdr:spPr>
        <a:xfrm>
          <a:off x="781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156211</xdr:rowOff>
    </xdr:from>
    <xdr:to>
      <xdr:col>45</xdr:col>
      <xdr:colOff>177800</xdr:colOff>
      <xdr:row>105</xdr:row>
      <xdr:rowOff>156211</xdr:rowOff>
    </xdr:to>
    <xdr:cxnSp macro="">
      <xdr:nvCxnSpPr>
        <xdr:cNvPr id="483" name="直線コネクタ 482"/>
        <xdr:cNvCxnSpPr/>
      </xdr:nvCxnSpPr>
      <xdr:spPr>
        <a:xfrm>
          <a:off x="7861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484" name="楕円 483"/>
        <xdr:cNvSpPr/>
      </xdr:nvSpPr>
      <xdr:spPr>
        <a:xfrm>
          <a:off x="692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105</xdr:row>
      <xdr:rowOff>156211</xdr:rowOff>
    </xdr:to>
    <xdr:cxnSp macro="">
      <xdr:nvCxnSpPr>
        <xdr:cNvPr id="485" name="直線コネクタ 484"/>
        <xdr:cNvCxnSpPr/>
      </xdr:nvCxnSpPr>
      <xdr:spPr>
        <a:xfrm>
          <a:off x="6972300" y="179527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152416</xdr:rowOff>
    </xdr:from>
    <xdr:ext cx="469744" cy="259045"/>
    <xdr:sp macro="" textlink="">
      <xdr:nvSpPr>
        <xdr:cNvPr id="489" name="n_4aveValue【市民会館】&#10;一人当たり面積"/>
        <xdr:cNvSpPr txBox="1"/>
      </xdr:nvSpPr>
      <xdr:spPr>
        <a:xfrm>
          <a:off x="6737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22114</xdr:rowOff>
    </xdr:from>
    <xdr:ext cx="469744" cy="259045"/>
    <xdr:sp macro="" textlink="">
      <xdr:nvSpPr>
        <xdr:cNvPr id="490" name="n_1mainValue【市民会館】&#10;一人当たり面積"/>
        <xdr:cNvSpPr txBox="1"/>
      </xdr:nvSpPr>
      <xdr:spPr>
        <a:xfrm>
          <a:off x="9391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91"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26688</xdr:rowOff>
    </xdr:from>
    <xdr:ext cx="469744" cy="259045"/>
    <xdr:sp macro="" textlink="">
      <xdr:nvSpPr>
        <xdr:cNvPr id="492" name="n_3mainValue【市民会館】&#10;一人当たり面積"/>
        <xdr:cNvSpPr txBox="1"/>
      </xdr:nvSpPr>
      <xdr:spPr>
        <a:xfrm>
          <a:off x="7626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493" name="n_4mainValue【市民会館】&#10;一人当たり面積"/>
        <xdr:cNvSpPr txBox="1"/>
      </xdr:nvSpPr>
      <xdr:spPr>
        <a:xfrm>
          <a:off x="6737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9" name="フローチャート: 判断 528"/>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58057</xdr:rowOff>
    </xdr:from>
    <xdr:to>
      <xdr:col>85</xdr:col>
      <xdr:colOff>177800</xdr:colOff>
      <xdr:row>37</xdr:row>
      <xdr:rowOff>159657</xdr:rowOff>
    </xdr:to>
    <xdr:sp macro="" textlink="">
      <xdr:nvSpPr>
        <xdr:cNvPr id="535" name="楕円 534"/>
        <xdr:cNvSpPr/>
      </xdr:nvSpPr>
      <xdr:spPr>
        <a:xfrm>
          <a:off x="162687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80934</xdr:rowOff>
    </xdr:from>
    <xdr:ext cx="405111" cy="259045"/>
    <xdr:sp macro="" textlink="">
      <xdr:nvSpPr>
        <xdr:cNvPr id="536" name="【一般廃棄物処理施設】&#10;有形固定資産減価償却率該当値テキスト"/>
        <xdr:cNvSpPr txBox="1"/>
      </xdr:nvSpPr>
      <xdr:spPr>
        <a:xfrm>
          <a:off x="16357600" y="625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97246</xdr:rowOff>
    </xdr:from>
    <xdr:to>
      <xdr:col>81</xdr:col>
      <xdr:colOff>101600</xdr:colOff>
      <xdr:row>37</xdr:row>
      <xdr:rowOff>27396</xdr:rowOff>
    </xdr:to>
    <xdr:sp macro="" textlink="">
      <xdr:nvSpPr>
        <xdr:cNvPr id="537" name="楕円 536"/>
        <xdr:cNvSpPr/>
      </xdr:nvSpPr>
      <xdr:spPr>
        <a:xfrm>
          <a:off x="15430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148046</xdr:rowOff>
    </xdr:from>
    <xdr:to>
      <xdr:col>85</xdr:col>
      <xdr:colOff>127000</xdr:colOff>
      <xdr:row>37</xdr:row>
      <xdr:rowOff>108857</xdr:rowOff>
    </xdr:to>
    <xdr:cxnSp macro="">
      <xdr:nvCxnSpPr>
        <xdr:cNvPr id="538" name="直線コネクタ 537"/>
        <xdr:cNvCxnSpPr/>
      </xdr:nvCxnSpPr>
      <xdr:spPr>
        <a:xfrm>
          <a:off x="15481300" y="6320246"/>
          <a:ext cx="8382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85816</xdr:rowOff>
    </xdr:from>
    <xdr:to>
      <xdr:col>76</xdr:col>
      <xdr:colOff>165100</xdr:colOff>
      <xdr:row>41</xdr:row>
      <xdr:rowOff>15966</xdr:rowOff>
    </xdr:to>
    <xdr:sp macro="" textlink="">
      <xdr:nvSpPr>
        <xdr:cNvPr id="539" name="楕円 538"/>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148046</xdr:rowOff>
    </xdr:from>
    <xdr:to>
      <xdr:col>81</xdr:col>
      <xdr:colOff>50800</xdr:colOff>
      <xdr:row>40</xdr:row>
      <xdr:rowOff>136616</xdr:rowOff>
    </xdr:to>
    <xdr:cxnSp macro="">
      <xdr:nvCxnSpPr>
        <xdr:cNvPr id="540" name="直線コネクタ 539"/>
        <xdr:cNvCxnSpPr/>
      </xdr:nvCxnSpPr>
      <xdr:spPr>
        <a:xfrm flipV="1">
          <a:off x="14592300" y="6320246"/>
          <a:ext cx="889000" cy="67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74385</xdr:rowOff>
    </xdr:from>
    <xdr:to>
      <xdr:col>72</xdr:col>
      <xdr:colOff>38100</xdr:colOff>
      <xdr:row>41</xdr:row>
      <xdr:rowOff>4535</xdr:rowOff>
    </xdr:to>
    <xdr:sp macro="" textlink="">
      <xdr:nvSpPr>
        <xdr:cNvPr id="541" name="楕円 540"/>
        <xdr:cNvSpPr/>
      </xdr:nvSpPr>
      <xdr:spPr>
        <a:xfrm>
          <a:off x="13652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125185</xdr:rowOff>
    </xdr:from>
    <xdr:to>
      <xdr:col>76</xdr:col>
      <xdr:colOff>114300</xdr:colOff>
      <xdr:row>40</xdr:row>
      <xdr:rowOff>136616</xdr:rowOff>
    </xdr:to>
    <xdr:cxnSp macro="">
      <xdr:nvCxnSpPr>
        <xdr:cNvPr id="542" name="直線コネクタ 541"/>
        <xdr:cNvCxnSpPr/>
      </xdr:nvCxnSpPr>
      <xdr:spPr>
        <a:xfrm>
          <a:off x="13703300" y="69831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3"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4"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5"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546" name="n_4aveValue【一般廃棄物処理施設】&#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43923</xdr:rowOff>
    </xdr:from>
    <xdr:ext cx="405111" cy="259045"/>
    <xdr:sp macro="" textlink="">
      <xdr:nvSpPr>
        <xdr:cNvPr id="547" name="n_1main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548" name="n_2mainValue【一般廃棄物処理施設】&#10;有形固定資産減価償却率"/>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167112</xdr:rowOff>
    </xdr:from>
    <xdr:ext cx="405111" cy="259045"/>
    <xdr:sp macro="" textlink="">
      <xdr:nvSpPr>
        <xdr:cNvPr id="549" name="n_3mainValue【一般廃棄物処理施設】&#10;有形固定資産減価償却率"/>
        <xdr:cNvSpPr txBox="1"/>
      </xdr:nvSpPr>
      <xdr:spPr>
        <a:xfrm>
          <a:off x="13500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1" name="直線コネクタ 570"/>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2"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3" name="直線コネクタ 572"/>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4"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5" name="直線コネクタ 574"/>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6"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7" name="フローチャート: 判断 576"/>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8" name="フローチャート: 判断 577"/>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9" name="フローチャート: 判断 578"/>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0" name="フローチャート: 判断 579"/>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40429</xdr:rowOff>
    </xdr:from>
    <xdr:to>
      <xdr:col>98</xdr:col>
      <xdr:colOff>38100</xdr:colOff>
      <xdr:row>40</xdr:row>
      <xdr:rowOff>142029</xdr:rowOff>
    </xdr:to>
    <xdr:sp macro="" textlink="">
      <xdr:nvSpPr>
        <xdr:cNvPr id="581" name="フローチャート: 判断 580"/>
        <xdr:cNvSpPr/>
      </xdr:nvSpPr>
      <xdr:spPr>
        <a:xfrm>
          <a:off x="18605500" y="689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98675</xdr:rowOff>
    </xdr:from>
    <xdr:to>
      <xdr:col>116</xdr:col>
      <xdr:colOff>114300</xdr:colOff>
      <xdr:row>40</xdr:row>
      <xdr:rowOff>28825</xdr:rowOff>
    </xdr:to>
    <xdr:sp macro="" textlink="">
      <xdr:nvSpPr>
        <xdr:cNvPr id="587" name="楕円 586"/>
        <xdr:cNvSpPr/>
      </xdr:nvSpPr>
      <xdr:spPr>
        <a:xfrm>
          <a:off x="22110700" y="678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77102</xdr:rowOff>
    </xdr:from>
    <xdr:ext cx="534377" cy="259045"/>
    <xdr:sp macro="" textlink="">
      <xdr:nvSpPr>
        <xdr:cNvPr id="588" name="【一般廃棄物処理施設】&#10;一人当たり有形固定資産（償却資産）額該当値テキスト"/>
        <xdr:cNvSpPr txBox="1"/>
      </xdr:nvSpPr>
      <xdr:spPr>
        <a:xfrm>
          <a:off x="22199600" y="67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95503</xdr:rowOff>
    </xdr:from>
    <xdr:to>
      <xdr:col>112</xdr:col>
      <xdr:colOff>38100</xdr:colOff>
      <xdr:row>40</xdr:row>
      <xdr:rowOff>25653</xdr:rowOff>
    </xdr:to>
    <xdr:sp macro="" textlink="">
      <xdr:nvSpPr>
        <xdr:cNvPr id="589" name="楕円 588"/>
        <xdr:cNvSpPr/>
      </xdr:nvSpPr>
      <xdr:spPr>
        <a:xfrm>
          <a:off x="21272500" y="67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146303</xdr:rowOff>
    </xdr:from>
    <xdr:to>
      <xdr:col>116</xdr:col>
      <xdr:colOff>63500</xdr:colOff>
      <xdr:row>39</xdr:row>
      <xdr:rowOff>149475</xdr:rowOff>
    </xdr:to>
    <xdr:cxnSp macro="">
      <xdr:nvCxnSpPr>
        <xdr:cNvPr id="590" name="直線コネクタ 589"/>
        <xdr:cNvCxnSpPr/>
      </xdr:nvCxnSpPr>
      <xdr:spPr>
        <a:xfrm>
          <a:off x="21323300" y="6832853"/>
          <a:ext cx="838200" cy="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92225</xdr:rowOff>
    </xdr:from>
    <xdr:to>
      <xdr:col>107</xdr:col>
      <xdr:colOff>101600</xdr:colOff>
      <xdr:row>41</xdr:row>
      <xdr:rowOff>22375</xdr:rowOff>
    </xdr:to>
    <xdr:sp macro="" textlink="">
      <xdr:nvSpPr>
        <xdr:cNvPr id="591" name="楕円 590"/>
        <xdr:cNvSpPr/>
      </xdr:nvSpPr>
      <xdr:spPr>
        <a:xfrm>
          <a:off x="20383500" y="69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146303</xdr:rowOff>
    </xdr:from>
    <xdr:to>
      <xdr:col>111</xdr:col>
      <xdr:colOff>177800</xdr:colOff>
      <xdr:row>40</xdr:row>
      <xdr:rowOff>143025</xdr:rowOff>
    </xdr:to>
    <xdr:cxnSp macro="">
      <xdr:nvCxnSpPr>
        <xdr:cNvPr id="592" name="直線コネクタ 591"/>
        <xdr:cNvCxnSpPr/>
      </xdr:nvCxnSpPr>
      <xdr:spPr>
        <a:xfrm flipV="1">
          <a:off x="20434300" y="6832853"/>
          <a:ext cx="889000" cy="1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165925</xdr:rowOff>
    </xdr:from>
    <xdr:to>
      <xdr:col>102</xdr:col>
      <xdr:colOff>165100</xdr:colOff>
      <xdr:row>41</xdr:row>
      <xdr:rowOff>96075</xdr:rowOff>
    </xdr:to>
    <xdr:sp macro="" textlink="">
      <xdr:nvSpPr>
        <xdr:cNvPr id="593" name="楕円 592"/>
        <xdr:cNvSpPr/>
      </xdr:nvSpPr>
      <xdr:spPr>
        <a:xfrm>
          <a:off x="19494500" y="70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143025</xdr:rowOff>
    </xdr:from>
    <xdr:to>
      <xdr:col>107</xdr:col>
      <xdr:colOff>50800</xdr:colOff>
      <xdr:row>41</xdr:row>
      <xdr:rowOff>45275</xdr:rowOff>
    </xdr:to>
    <xdr:cxnSp macro="">
      <xdr:nvCxnSpPr>
        <xdr:cNvPr id="594" name="直線コネクタ 593"/>
        <xdr:cNvCxnSpPr/>
      </xdr:nvCxnSpPr>
      <xdr:spPr>
        <a:xfrm flipV="1">
          <a:off x="19545300" y="7001025"/>
          <a:ext cx="889000" cy="7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95"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96"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7"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158556</xdr:rowOff>
    </xdr:from>
    <xdr:ext cx="534377" cy="259045"/>
    <xdr:sp macro="" textlink="">
      <xdr:nvSpPr>
        <xdr:cNvPr id="598" name="n_4aveValue【一般廃棄物処理施設】&#10;一人当たり有形固定資産（償却資産）額"/>
        <xdr:cNvSpPr txBox="1"/>
      </xdr:nvSpPr>
      <xdr:spPr>
        <a:xfrm>
          <a:off x="18389111" y="66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16780</xdr:rowOff>
    </xdr:from>
    <xdr:ext cx="534377" cy="259045"/>
    <xdr:sp macro="" textlink="">
      <xdr:nvSpPr>
        <xdr:cNvPr id="599" name="n_1mainValue【一般廃棄物処理施設】&#10;一人当たり有形固定資産（償却資産）額"/>
        <xdr:cNvSpPr txBox="1"/>
      </xdr:nvSpPr>
      <xdr:spPr>
        <a:xfrm>
          <a:off x="21043411" y="687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13502</xdr:rowOff>
    </xdr:from>
    <xdr:ext cx="534377" cy="259045"/>
    <xdr:sp macro="" textlink="">
      <xdr:nvSpPr>
        <xdr:cNvPr id="600" name="n_2mainValue【一般廃棄物処理施設】&#10;一人当たり有形固定資産（償却資産）額"/>
        <xdr:cNvSpPr txBox="1"/>
      </xdr:nvSpPr>
      <xdr:spPr>
        <a:xfrm>
          <a:off x="20167111" y="70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87202</xdr:rowOff>
    </xdr:from>
    <xdr:ext cx="534377" cy="259045"/>
    <xdr:sp macro="" textlink="">
      <xdr:nvSpPr>
        <xdr:cNvPr id="601" name="n_3mainValue【一般廃棄物処理施設】&#10;一人当たり有形固定資産（償却資産）額"/>
        <xdr:cNvSpPr txBox="1"/>
      </xdr:nvSpPr>
      <xdr:spPr>
        <a:xfrm>
          <a:off x="19278111" y="711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7" name="直線コネクタ 62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9" name="直線コネクタ 62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1" name="直線コネクタ 63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2"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3" name="フローチャート: 判断 63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4" name="フローチャート: 判断 63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5" name="フローチャート: 判断 63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6" name="フローチャート: 判断 635"/>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117384</xdr:rowOff>
    </xdr:from>
    <xdr:to>
      <xdr:col>67</xdr:col>
      <xdr:colOff>101600</xdr:colOff>
      <xdr:row>59</xdr:row>
      <xdr:rowOff>47534</xdr:rowOff>
    </xdr:to>
    <xdr:sp macro="" textlink="">
      <xdr:nvSpPr>
        <xdr:cNvPr id="637" name="フローチャート: 判断 636"/>
        <xdr:cNvSpPr/>
      </xdr:nvSpPr>
      <xdr:spPr>
        <a:xfrm>
          <a:off x="12763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125549</xdr:rowOff>
    </xdr:from>
    <xdr:to>
      <xdr:col>85</xdr:col>
      <xdr:colOff>177800</xdr:colOff>
      <xdr:row>58</xdr:row>
      <xdr:rowOff>55699</xdr:rowOff>
    </xdr:to>
    <xdr:sp macro="" textlink="">
      <xdr:nvSpPr>
        <xdr:cNvPr id="643" name="楕円 642"/>
        <xdr:cNvSpPr/>
      </xdr:nvSpPr>
      <xdr:spPr>
        <a:xfrm>
          <a:off x="162687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148426</xdr:rowOff>
    </xdr:from>
    <xdr:ext cx="405111" cy="259045"/>
    <xdr:sp macro="" textlink="">
      <xdr:nvSpPr>
        <xdr:cNvPr id="644" name="【保健センター・保健所】&#10;有形固定資産減価償却率該当値テキスト"/>
        <xdr:cNvSpPr txBox="1"/>
      </xdr:nvSpPr>
      <xdr:spPr>
        <a:xfrm>
          <a:off x="16357600" y="974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645" name="楕円 644"/>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145324</xdr:rowOff>
    </xdr:from>
    <xdr:to>
      <xdr:col>85</xdr:col>
      <xdr:colOff>127000</xdr:colOff>
      <xdr:row>58</xdr:row>
      <xdr:rowOff>4899</xdr:rowOff>
    </xdr:to>
    <xdr:cxnSp macro="">
      <xdr:nvCxnSpPr>
        <xdr:cNvPr id="646" name="直線コネクタ 645"/>
        <xdr:cNvCxnSpPr/>
      </xdr:nvCxnSpPr>
      <xdr:spPr>
        <a:xfrm>
          <a:off x="15481300" y="99179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61867</xdr:rowOff>
    </xdr:from>
    <xdr:to>
      <xdr:col>76</xdr:col>
      <xdr:colOff>165100</xdr:colOff>
      <xdr:row>57</xdr:row>
      <xdr:rowOff>163467</xdr:rowOff>
    </xdr:to>
    <xdr:sp macro="" textlink="">
      <xdr:nvSpPr>
        <xdr:cNvPr id="647" name="楕円 646"/>
        <xdr:cNvSpPr/>
      </xdr:nvSpPr>
      <xdr:spPr>
        <a:xfrm>
          <a:off x="14541500" y="9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112667</xdr:rowOff>
    </xdr:from>
    <xdr:to>
      <xdr:col>81</xdr:col>
      <xdr:colOff>50800</xdr:colOff>
      <xdr:row>57</xdr:row>
      <xdr:rowOff>145324</xdr:rowOff>
    </xdr:to>
    <xdr:cxnSp macro="">
      <xdr:nvCxnSpPr>
        <xdr:cNvPr id="648" name="直線コネクタ 647"/>
        <xdr:cNvCxnSpPr/>
      </xdr:nvCxnSpPr>
      <xdr:spPr>
        <a:xfrm>
          <a:off x="14592300" y="98853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29210</xdr:rowOff>
    </xdr:from>
    <xdr:to>
      <xdr:col>72</xdr:col>
      <xdr:colOff>38100</xdr:colOff>
      <xdr:row>57</xdr:row>
      <xdr:rowOff>130810</xdr:rowOff>
    </xdr:to>
    <xdr:sp macro="" textlink="">
      <xdr:nvSpPr>
        <xdr:cNvPr id="649" name="楕円 648"/>
        <xdr:cNvSpPr/>
      </xdr:nvSpPr>
      <xdr:spPr>
        <a:xfrm>
          <a:off x="13652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112667</xdr:rowOff>
    </xdr:to>
    <xdr:cxnSp macro="">
      <xdr:nvCxnSpPr>
        <xdr:cNvPr id="650" name="直線コネクタ 649"/>
        <xdr:cNvCxnSpPr/>
      </xdr:nvCxnSpPr>
      <xdr:spPr>
        <a:xfrm>
          <a:off x="13703300" y="98526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168003</xdr:rowOff>
    </xdr:from>
    <xdr:to>
      <xdr:col>67</xdr:col>
      <xdr:colOff>101600</xdr:colOff>
      <xdr:row>57</xdr:row>
      <xdr:rowOff>98153</xdr:rowOff>
    </xdr:to>
    <xdr:sp macro="" textlink="">
      <xdr:nvSpPr>
        <xdr:cNvPr id="651" name="楕円 650"/>
        <xdr:cNvSpPr/>
      </xdr:nvSpPr>
      <xdr:spPr>
        <a:xfrm>
          <a:off x="12763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47353</xdr:rowOff>
    </xdr:from>
    <xdr:to>
      <xdr:col>71</xdr:col>
      <xdr:colOff>177800</xdr:colOff>
      <xdr:row>57</xdr:row>
      <xdr:rowOff>80010</xdr:rowOff>
    </xdr:to>
    <xdr:cxnSp macro="">
      <xdr:nvCxnSpPr>
        <xdr:cNvPr id="652" name="直線コネクタ 651"/>
        <xdr:cNvCxnSpPr/>
      </xdr:nvCxnSpPr>
      <xdr:spPr>
        <a:xfrm>
          <a:off x="12814300" y="982000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3"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54"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55"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38661</xdr:rowOff>
    </xdr:from>
    <xdr:ext cx="405111" cy="259045"/>
    <xdr:sp macro="" textlink="">
      <xdr:nvSpPr>
        <xdr:cNvPr id="656" name="n_4aveValue【保健センター・保健所】&#10;有形固定資産減価償却率"/>
        <xdr:cNvSpPr txBox="1"/>
      </xdr:nvSpPr>
      <xdr:spPr>
        <a:xfrm>
          <a:off x="12611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41201</xdr:rowOff>
    </xdr:from>
    <xdr:ext cx="405111" cy="259045"/>
    <xdr:sp macro="" textlink="">
      <xdr:nvSpPr>
        <xdr:cNvPr id="657" name="n_1mainValue【保健センター・保健所】&#10;有形固定資産減価償却率"/>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8544</xdr:rowOff>
    </xdr:from>
    <xdr:ext cx="405111" cy="259045"/>
    <xdr:sp macro="" textlink="">
      <xdr:nvSpPr>
        <xdr:cNvPr id="658" name="n_2mainValue【保健センター・保健所】&#10;有形固定資産減価償却率"/>
        <xdr:cNvSpPr txBox="1"/>
      </xdr:nvSpPr>
      <xdr:spPr>
        <a:xfrm>
          <a:off x="14389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147337</xdr:rowOff>
    </xdr:from>
    <xdr:ext cx="405111" cy="259045"/>
    <xdr:sp macro="" textlink="">
      <xdr:nvSpPr>
        <xdr:cNvPr id="659" name="n_3mainValue【保健センター・保健所】&#10;有形固定資産減価償却率"/>
        <xdr:cNvSpPr txBox="1"/>
      </xdr:nvSpPr>
      <xdr:spPr>
        <a:xfrm>
          <a:off x="13500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114680</xdr:rowOff>
    </xdr:from>
    <xdr:ext cx="405111" cy="259045"/>
    <xdr:sp macro="" textlink="">
      <xdr:nvSpPr>
        <xdr:cNvPr id="660" name="n_4mainValue【保健センター・保健所】&#10;有形固定資産減価償却率"/>
        <xdr:cNvSpPr txBox="1"/>
      </xdr:nvSpPr>
      <xdr:spPr>
        <a:xfrm>
          <a:off x="12611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4" name="直線コネクタ 683"/>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7"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8" name="直線コネクタ 687"/>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0" name="フローチャート: 判断 68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1" name="フローチャート: 判断 690"/>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2" name="フローチャート: 判断 69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3" name="フローチャート: 判断 692"/>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4" name="フローチャート: 判断 693"/>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700" name="楕円 699"/>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701" name="【保健センター・保健所】&#10;一人当たり面積該当値テキスト"/>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702" name="楕円 701"/>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144780</xdr:rowOff>
    </xdr:to>
    <xdr:cxnSp macro="">
      <xdr:nvCxnSpPr>
        <xdr:cNvPr id="703" name="直線コネクタ 702"/>
        <xdr:cNvCxnSpPr/>
      </xdr:nvCxnSpPr>
      <xdr:spPr>
        <a:xfrm>
          <a:off x="21323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93980</xdr:rowOff>
    </xdr:from>
    <xdr:to>
      <xdr:col>107</xdr:col>
      <xdr:colOff>101600</xdr:colOff>
      <xdr:row>63</xdr:row>
      <xdr:rowOff>24130</xdr:rowOff>
    </xdr:to>
    <xdr:sp macro="" textlink="">
      <xdr:nvSpPr>
        <xdr:cNvPr id="704" name="楕円 703"/>
        <xdr:cNvSpPr/>
      </xdr:nvSpPr>
      <xdr:spPr>
        <a:xfrm>
          <a:off x="20383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144780</xdr:rowOff>
    </xdr:to>
    <xdr:cxnSp macro="">
      <xdr:nvCxnSpPr>
        <xdr:cNvPr id="705" name="直線コネクタ 704"/>
        <xdr:cNvCxnSpPr/>
      </xdr:nvCxnSpPr>
      <xdr:spPr>
        <a:xfrm>
          <a:off x="20434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706" name="楕円 705"/>
        <xdr:cNvSpPr/>
      </xdr:nvSpPr>
      <xdr:spPr>
        <a:xfrm>
          <a:off x="19494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144780</xdr:rowOff>
    </xdr:from>
    <xdr:to>
      <xdr:col>107</xdr:col>
      <xdr:colOff>50800</xdr:colOff>
      <xdr:row>62</xdr:row>
      <xdr:rowOff>152400</xdr:rowOff>
    </xdr:to>
    <xdr:cxnSp macro="">
      <xdr:nvCxnSpPr>
        <xdr:cNvPr id="707" name="直線コネクタ 706"/>
        <xdr:cNvCxnSpPr/>
      </xdr:nvCxnSpPr>
      <xdr:spPr>
        <a:xfrm flipV="1">
          <a:off x="19545300" y="10774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101600</xdr:rowOff>
    </xdr:from>
    <xdr:to>
      <xdr:col>98</xdr:col>
      <xdr:colOff>38100</xdr:colOff>
      <xdr:row>63</xdr:row>
      <xdr:rowOff>31750</xdr:rowOff>
    </xdr:to>
    <xdr:sp macro="" textlink="">
      <xdr:nvSpPr>
        <xdr:cNvPr id="708" name="楕円 707"/>
        <xdr:cNvSpPr/>
      </xdr:nvSpPr>
      <xdr:spPr>
        <a:xfrm>
          <a:off x="18605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152400</xdr:rowOff>
    </xdr:from>
    <xdr:to>
      <xdr:col>102</xdr:col>
      <xdr:colOff>114300</xdr:colOff>
      <xdr:row>62</xdr:row>
      <xdr:rowOff>152400</xdr:rowOff>
    </xdr:to>
    <xdr:cxnSp macro="">
      <xdr:nvCxnSpPr>
        <xdr:cNvPr id="709" name="直線コネクタ 708"/>
        <xdr:cNvCxnSpPr/>
      </xdr:nvCxnSpPr>
      <xdr:spPr>
        <a:xfrm>
          <a:off x="18656300" y="1078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0"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2"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13"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714" name="n_1main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15257</xdr:rowOff>
    </xdr:from>
    <xdr:ext cx="469744" cy="259045"/>
    <xdr:sp macro="" textlink="">
      <xdr:nvSpPr>
        <xdr:cNvPr id="715" name="n_2mainValue【保健センター・保健所】&#10;一人当たり面積"/>
        <xdr:cNvSpPr txBox="1"/>
      </xdr:nvSpPr>
      <xdr:spPr>
        <a:xfrm>
          <a:off x="201994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22877</xdr:rowOff>
    </xdr:from>
    <xdr:ext cx="469744" cy="259045"/>
    <xdr:sp macro="" textlink="">
      <xdr:nvSpPr>
        <xdr:cNvPr id="716" name="n_3mainValue【保健センター・保健所】&#10;一人当たり面積"/>
        <xdr:cNvSpPr txBox="1"/>
      </xdr:nvSpPr>
      <xdr:spPr>
        <a:xfrm>
          <a:off x="19310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22877</xdr:rowOff>
    </xdr:from>
    <xdr:ext cx="469744" cy="259045"/>
    <xdr:sp macro="" textlink="">
      <xdr:nvSpPr>
        <xdr:cNvPr id="717" name="n_4mainValue【保健センター・保健所】&#10;一人当たり面積"/>
        <xdr:cNvSpPr txBox="1"/>
      </xdr:nvSpPr>
      <xdr:spPr>
        <a:xfrm>
          <a:off x="18421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3" name="直線コネクタ 74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5" name="直線コネクタ 74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7" name="直線コネクタ 74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4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9" name="フローチャート: 判断 74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0" name="フローチャート: 判断 74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1" name="フローチャート: 判断 75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2" name="フローチャート: 判断 75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33020</xdr:rowOff>
    </xdr:from>
    <xdr:to>
      <xdr:col>67</xdr:col>
      <xdr:colOff>101600</xdr:colOff>
      <xdr:row>82</xdr:row>
      <xdr:rowOff>134620</xdr:rowOff>
    </xdr:to>
    <xdr:sp macro="" textlink="">
      <xdr:nvSpPr>
        <xdr:cNvPr id="753" name="フローチャート: 判断 752"/>
        <xdr:cNvSpPr/>
      </xdr:nvSpPr>
      <xdr:spPr>
        <a:xfrm>
          <a:off x="12763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80373</xdr:rowOff>
    </xdr:from>
    <xdr:to>
      <xdr:col>85</xdr:col>
      <xdr:colOff>177800</xdr:colOff>
      <xdr:row>81</xdr:row>
      <xdr:rowOff>10523</xdr:rowOff>
    </xdr:to>
    <xdr:sp macro="" textlink="">
      <xdr:nvSpPr>
        <xdr:cNvPr id="759" name="楕円 758"/>
        <xdr:cNvSpPr/>
      </xdr:nvSpPr>
      <xdr:spPr>
        <a:xfrm>
          <a:off x="162687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103250</xdr:rowOff>
    </xdr:from>
    <xdr:ext cx="405111" cy="259045"/>
    <xdr:sp macro="" textlink="">
      <xdr:nvSpPr>
        <xdr:cNvPr id="760" name="【消防施設】&#10;有形固定資産減価償却率該当値テキスト"/>
        <xdr:cNvSpPr txBox="1"/>
      </xdr:nvSpPr>
      <xdr:spPr>
        <a:xfrm>
          <a:off x="16357600" y="1364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55880</xdr:rowOff>
    </xdr:from>
    <xdr:to>
      <xdr:col>81</xdr:col>
      <xdr:colOff>101600</xdr:colOff>
      <xdr:row>80</xdr:row>
      <xdr:rowOff>157480</xdr:rowOff>
    </xdr:to>
    <xdr:sp macro="" textlink="">
      <xdr:nvSpPr>
        <xdr:cNvPr id="761" name="楕円 760"/>
        <xdr:cNvSpPr/>
      </xdr:nvSpPr>
      <xdr:spPr>
        <a:xfrm>
          <a:off x="15430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106680</xdr:rowOff>
    </xdr:from>
    <xdr:to>
      <xdr:col>85</xdr:col>
      <xdr:colOff>127000</xdr:colOff>
      <xdr:row>80</xdr:row>
      <xdr:rowOff>131173</xdr:rowOff>
    </xdr:to>
    <xdr:cxnSp macro="">
      <xdr:nvCxnSpPr>
        <xdr:cNvPr id="762" name="直線コネクタ 761"/>
        <xdr:cNvCxnSpPr/>
      </xdr:nvCxnSpPr>
      <xdr:spPr>
        <a:xfrm>
          <a:off x="15481300" y="1382268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763" name="楕円 762"/>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106680</xdr:rowOff>
    </xdr:to>
    <xdr:cxnSp macro="">
      <xdr:nvCxnSpPr>
        <xdr:cNvPr id="764" name="直線コネクタ 763"/>
        <xdr:cNvCxnSpPr/>
      </xdr:nvCxnSpPr>
      <xdr:spPr>
        <a:xfrm>
          <a:off x="14592300" y="137883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19957</xdr:rowOff>
    </xdr:from>
    <xdr:to>
      <xdr:col>72</xdr:col>
      <xdr:colOff>38100</xdr:colOff>
      <xdr:row>80</xdr:row>
      <xdr:rowOff>121557</xdr:rowOff>
    </xdr:to>
    <xdr:sp macro="" textlink="">
      <xdr:nvSpPr>
        <xdr:cNvPr id="765" name="楕円 764"/>
        <xdr:cNvSpPr/>
      </xdr:nvSpPr>
      <xdr:spPr>
        <a:xfrm>
          <a:off x="13652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70757</xdr:rowOff>
    </xdr:from>
    <xdr:to>
      <xdr:col>76</xdr:col>
      <xdr:colOff>114300</xdr:colOff>
      <xdr:row>80</xdr:row>
      <xdr:rowOff>72389</xdr:rowOff>
    </xdr:to>
    <xdr:cxnSp macro="">
      <xdr:nvCxnSpPr>
        <xdr:cNvPr id="766" name="直線コネクタ 765"/>
        <xdr:cNvCxnSpPr/>
      </xdr:nvCxnSpPr>
      <xdr:spPr>
        <a:xfrm>
          <a:off x="13703300" y="13786757"/>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67"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68"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69"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151147</xdr:rowOff>
    </xdr:from>
    <xdr:ext cx="405111" cy="259045"/>
    <xdr:sp macro="" textlink="">
      <xdr:nvSpPr>
        <xdr:cNvPr id="770" name="n_4aveValue【消防施設】&#10;有形固定資産減価償却率"/>
        <xdr:cNvSpPr txBox="1"/>
      </xdr:nvSpPr>
      <xdr:spPr>
        <a:xfrm>
          <a:off x="12611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2557</xdr:rowOff>
    </xdr:from>
    <xdr:ext cx="405111" cy="259045"/>
    <xdr:sp macro="" textlink="">
      <xdr:nvSpPr>
        <xdr:cNvPr id="771" name="n_1mainValue【消防施設】&#10;有形固定資産減価償却率"/>
        <xdr:cNvSpPr txBox="1"/>
      </xdr:nvSpPr>
      <xdr:spPr>
        <a:xfrm>
          <a:off x="15266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772" name="n_2mainValue【消防施設】&#10;有形固定資産減価償却率"/>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138084</xdr:rowOff>
    </xdr:from>
    <xdr:ext cx="405111" cy="259045"/>
    <xdr:sp macro="" textlink="">
      <xdr:nvSpPr>
        <xdr:cNvPr id="773" name="n_3mainValue【消防施設】&#10;有形固定資産減価償却率"/>
        <xdr:cNvSpPr txBox="1"/>
      </xdr:nvSpPr>
      <xdr:spPr>
        <a:xfrm>
          <a:off x="13500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5" name="直線コネクタ 79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7" name="直線コネクタ 79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9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99" name="直線コネクタ 79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0"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1" name="フローチャート: 判断 80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2" name="フローチャート: 判断 80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3" name="フローチャート: 判断 80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4" name="フローチャート: 判断 80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131318</xdr:rowOff>
    </xdr:from>
    <xdr:to>
      <xdr:col>98</xdr:col>
      <xdr:colOff>38100</xdr:colOff>
      <xdr:row>84</xdr:row>
      <xdr:rowOff>61468</xdr:rowOff>
    </xdr:to>
    <xdr:sp macro="" textlink="">
      <xdr:nvSpPr>
        <xdr:cNvPr id="805" name="フローチャート: 判断 804"/>
        <xdr:cNvSpPr/>
      </xdr:nvSpPr>
      <xdr:spPr>
        <a:xfrm>
          <a:off x="18605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811" name="楕円 810"/>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812" name="【消防施設】&#10;一人当たり面積該当値テキスト"/>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813" name="楕円 812"/>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70104</xdr:rowOff>
    </xdr:to>
    <xdr:cxnSp macro="">
      <xdr:nvCxnSpPr>
        <xdr:cNvPr id="814" name="直線コネクタ 813"/>
        <xdr:cNvCxnSpPr/>
      </xdr:nvCxnSpPr>
      <xdr:spPr>
        <a:xfrm flipV="1">
          <a:off x="21323300" y="144627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815" name="楕円 814"/>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70104</xdr:rowOff>
    </xdr:to>
    <xdr:cxnSp macro="">
      <xdr:nvCxnSpPr>
        <xdr:cNvPr id="816" name="直線コネクタ 815"/>
        <xdr:cNvCxnSpPr/>
      </xdr:nvCxnSpPr>
      <xdr:spPr>
        <a:xfrm>
          <a:off x="20434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817" name="楕円 816"/>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92963</xdr:rowOff>
    </xdr:to>
    <xdr:cxnSp macro="">
      <xdr:nvCxnSpPr>
        <xdr:cNvPr id="818" name="直線コネクタ 817"/>
        <xdr:cNvCxnSpPr/>
      </xdr:nvCxnSpPr>
      <xdr:spPr>
        <a:xfrm flipV="1">
          <a:off x="19545300" y="144719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19"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20"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21"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77995</xdr:rowOff>
    </xdr:from>
    <xdr:ext cx="469744" cy="259045"/>
    <xdr:sp macro="" textlink="">
      <xdr:nvSpPr>
        <xdr:cNvPr id="822" name="n_4aveValue【消防施設】&#10;一人当たり面積"/>
        <xdr:cNvSpPr txBox="1"/>
      </xdr:nvSpPr>
      <xdr:spPr>
        <a:xfrm>
          <a:off x="18421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823" name="n_1main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24" name="n_2main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825"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6" name="正方形/長方形 8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7" name="正方形/長方形 8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8" name="正方形/長方形 8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9" name="正方形/長方形 8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0" name="正方形/長方形 8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1" name="正方形/長方形 8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2" name="正方形/長方形 8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3" name="正方形/長方形 8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4" name="テキスト ボックス 8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5" name="直線コネクタ 8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6" name="テキスト ボックス 83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7" name="直線コネクタ 8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8" name="テキスト ボックス 83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9" name="直線コネクタ 8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0" name="テキスト ボックス 8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1" name="直線コネクタ 8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2" name="テキスト ボックス 8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3" name="直線コネクタ 8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4" name="テキスト ボックス 8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5" name="直線コネクタ 8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6" name="テキスト ボックス 8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7" name="直線コネクタ 8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8" name="テキスト ボックス 84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9" name="直線コネクタ 8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1" name="直線コネクタ 850"/>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2"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3" name="直線コネクタ 852"/>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54"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55" name="直線コネクタ 854"/>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56"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57" name="フローチャート: 判断 856"/>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58" name="フローチャート: 判断 857"/>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59" name="フローチャート: 判断 858"/>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0" name="フローチャート: 判断 859"/>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100512</xdr:rowOff>
    </xdr:from>
    <xdr:to>
      <xdr:col>67</xdr:col>
      <xdr:colOff>101600</xdr:colOff>
      <xdr:row>105</xdr:row>
      <xdr:rowOff>30662</xdr:rowOff>
    </xdr:to>
    <xdr:sp macro="" textlink="">
      <xdr:nvSpPr>
        <xdr:cNvPr id="861" name="フローチャート: 判断 860"/>
        <xdr:cNvSpPr/>
      </xdr:nvSpPr>
      <xdr:spPr>
        <a:xfrm>
          <a:off x="12763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867" name="楕円 866"/>
        <xdr:cNvSpPr/>
      </xdr:nvSpPr>
      <xdr:spPr>
        <a:xfrm>
          <a:off x="16268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111596</xdr:rowOff>
    </xdr:from>
    <xdr:ext cx="405111" cy="259045"/>
    <xdr:sp macro="" textlink="">
      <xdr:nvSpPr>
        <xdr:cNvPr id="868" name="【庁舎】&#10;有形固定資産減価償却率該当値テキスト"/>
        <xdr:cNvSpPr txBox="1"/>
      </xdr:nvSpPr>
      <xdr:spPr>
        <a:xfrm>
          <a:off x="16357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102144</xdr:rowOff>
    </xdr:from>
    <xdr:to>
      <xdr:col>81</xdr:col>
      <xdr:colOff>101600</xdr:colOff>
      <xdr:row>105</xdr:row>
      <xdr:rowOff>32294</xdr:rowOff>
    </xdr:to>
    <xdr:sp macro="" textlink="">
      <xdr:nvSpPr>
        <xdr:cNvPr id="869" name="楕円 868"/>
        <xdr:cNvSpPr/>
      </xdr:nvSpPr>
      <xdr:spPr>
        <a:xfrm>
          <a:off x="15430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152944</xdr:rowOff>
    </xdr:from>
    <xdr:to>
      <xdr:col>85</xdr:col>
      <xdr:colOff>127000</xdr:colOff>
      <xdr:row>105</xdr:row>
      <xdr:rowOff>12519</xdr:rowOff>
    </xdr:to>
    <xdr:cxnSp macro="">
      <xdr:nvCxnSpPr>
        <xdr:cNvPr id="870" name="直線コネクタ 869"/>
        <xdr:cNvCxnSpPr/>
      </xdr:nvCxnSpPr>
      <xdr:spPr>
        <a:xfrm>
          <a:off x="15481300" y="179837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71" name="楕円 870"/>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152944</xdr:rowOff>
    </xdr:to>
    <xdr:cxnSp macro="">
      <xdr:nvCxnSpPr>
        <xdr:cNvPr id="872" name="直線コネクタ 871"/>
        <xdr:cNvCxnSpPr/>
      </xdr:nvCxnSpPr>
      <xdr:spPr>
        <a:xfrm>
          <a:off x="14592300" y="179527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873" name="楕円 872"/>
        <xdr:cNvSpPr/>
      </xdr:nvSpPr>
      <xdr:spPr>
        <a:xfrm>
          <a:off x="13652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94162</xdr:rowOff>
    </xdr:from>
    <xdr:to>
      <xdr:col>76</xdr:col>
      <xdr:colOff>114300</xdr:colOff>
      <xdr:row>104</xdr:row>
      <xdr:rowOff>121920</xdr:rowOff>
    </xdr:to>
    <xdr:cxnSp macro="">
      <xdr:nvCxnSpPr>
        <xdr:cNvPr id="874" name="直線コネクタ 873"/>
        <xdr:cNvCxnSpPr/>
      </xdr:nvCxnSpPr>
      <xdr:spPr>
        <a:xfrm>
          <a:off x="13703300" y="1792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xdr:rowOff>
    </xdr:from>
    <xdr:to>
      <xdr:col>67</xdr:col>
      <xdr:colOff>101600</xdr:colOff>
      <xdr:row>104</xdr:row>
      <xdr:rowOff>115570</xdr:rowOff>
    </xdr:to>
    <xdr:sp macro="" textlink="">
      <xdr:nvSpPr>
        <xdr:cNvPr id="875" name="楕円 874"/>
        <xdr:cNvSpPr/>
      </xdr:nvSpPr>
      <xdr:spPr>
        <a:xfrm>
          <a:off x="12763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64770</xdr:rowOff>
    </xdr:from>
    <xdr:to>
      <xdr:col>71</xdr:col>
      <xdr:colOff>177800</xdr:colOff>
      <xdr:row>104</xdr:row>
      <xdr:rowOff>94162</xdr:rowOff>
    </xdr:to>
    <xdr:cxnSp macro="">
      <xdr:nvCxnSpPr>
        <xdr:cNvPr id="876" name="直線コネクタ 875"/>
        <xdr:cNvCxnSpPr/>
      </xdr:nvCxnSpPr>
      <xdr:spPr>
        <a:xfrm>
          <a:off x="12814300" y="178955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77"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78"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79"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21789</xdr:rowOff>
    </xdr:from>
    <xdr:ext cx="405111" cy="259045"/>
    <xdr:sp macro="" textlink="">
      <xdr:nvSpPr>
        <xdr:cNvPr id="880" name="n_4aveValue【庁舎】&#10;有形固定資産減価償却率"/>
        <xdr:cNvSpPr txBox="1"/>
      </xdr:nvSpPr>
      <xdr:spPr>
        <a:xfrm>
          <a:off x="12611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23421</xdr:rowOff>
    </xdr:from>
    <xdr:ext cx="405111" cy="259045"/>
    <xdr:sp macro="" textlink="">
      <xdr:nvSpPr>
        <xdr:cNvPr id="881" name="n_1mainValue【庁舎】&#10;有形固定資産減価償却率"/>
        <xdr:cNvSpPr txBox="1"/>
      </xdr:nvSpPr>
      <xdr:spPr>
        <a:xfrm>
          <a:off x="15266044"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82" name="n_2mainValue【庁舎】&#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136089</xdr:rowOff>
    </xdr:from>
    <xdr:ext cx="405111" cy="259045"/>
    <xdr:sp macro="" textlink="">
      <xdr:nvSpPr>
        <xdr:cNvPr id="883" name="n_3mainValue【庁舎】&#10;有形固定資産減価償却率"/>
        <xdr:cNvSpPr txBox="1"/>
      </xdr:nvSpPr>
      <xdr:spPr>
        <a:xfrm>
          <a:off x="13500744" y="1796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132097</xdr:rowOff>
    </xdr:from>
    <xdr:ext cx="405111" cy="259045"/>
    <xdr:sp macro="" textlink="">
      <xdr:nvSpPr>
        <xdr:cNvPr id="884" name="n_4mainValue【庁舎】&#10;有形固定資産減価償却率"/>
        <xdr:cNvSpPr txBox="1"/>
      </xdr:nvSpPr>
      <xdr:spPr>
        <a:xfrm>
          <a:off x="12611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5" name="直線コネクタ 89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6" name="テキスト ボックス 89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7" name="直線コネクタ 89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8" name="テキスト ボックス 89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9" name="直線コネクタ 89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0" name="テキスト ボックス 89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1" name="直線コネクタ 90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2" name="テキスト ボックス 90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3" name="直線コネクタ 90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4" name="テキスト ボックス 90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5" name="直線コネクタ 90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6" name="テキスト ボックス 90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0" name="直線コネクタ 909"/>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1"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2" name="直線コネクタ 911"/>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3"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14" name="直線コネクタ 913"/>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15"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16" name="フローチャート: 判断 915"/>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17" name="フローチャート: 判断 916"/>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18" name="フローチャート: 判断 917"/>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19" name="フローチャート: 判断 918"/>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90714</xdr:rowOff>
    </xdr:from>
    <xdr:to>
      <xdr:col>98</xdr:col>
      <xdr:colOff>38100</xdr:colOff>
      <xdr:row>107</xdr:row>
      <xdr:rowOff>20864</xdr:rowOff>
    </xdr:to>
    <xdr:sp macro="" textlink="">
      <xdr:nvSpPr>
        <xdr:cNvPr id="920" name="フローチャート: 判断 919"/>
        <xdr:cNvSpPr/>
      </xdr:nvSpPr>
      <xdr:spPr>
        <a:xfrm>
          <a:off x="18605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26" name="楕円 925"/>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927" name="【庁舎】&#10;一人当たり面積該当値テキスト"/>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928" name="楕円 927"/>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151312</xdr:rowOff>
    </xdr:from>
    <xdr:to>
      <xdr:col>116</xdr:col>
      <xdr:colOff>63500</xdr:colOff>
      <xdr:row>106</xdr:row>
      <xdr:rowOff>154577</xdr:rowOff>
    </xdr:to>
    <xdr:cxnSp macro="">
      <xdr:nvCxnSpPr>
        <xdr:cNvPr id="929" name="直線コネクタ 928"/>
        <xdr:cNvCxnSpPr/>
      </xdr:nvCxnSpPr>
      <xdr:spPr>
        <a:xfrm flipV="1">
          <a:off x="21323300" y="183250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105411</xdr:rowOff>
    </xdr:from>
    <xdr:to>
      <xdr:col>107</xdr:col>
      <xdr:colOff>101600</xdr:colOff>
      <xdr:row>107</xdr:row>
      <xdr:rowOff>35561</xdr:rowOff>
    </xdr:to>
    <xdr:sp macro="" textlink="">
      <xdr:nvSpPr>
        <xdr:cNvPr id="930" name="楕円 929"/>
        <xdr:cNvSpPr/>
      </xdr:nvSpPr>
      <xdr:spPr>
        <a:xfrm>
          <a:off x="2038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154577</xdr:rowOff>
    </xdr:from>
    <xdr:to>
      <xdr:col>111</xdr:col>
      <xdr:colOff>177800</xdr:colOff>
      <xdr:row>106</xdr:row>
      <xdr:rowOff>156211</xdr:rowOff>
    </xdr:to>
    <xdr:cxnSp macro="">
      <xdr:nvCxnSpPr>
        <xdr:cNvPr id="931" name="直線コネクタ 930"/>
        <xdr:cNvCxnSpPr/>
      </xdr:nvCxnSpPr>
      <xdr:spPr>
        <a:xfrm flipV="1">
          <a:off x="20434300" y="1832827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2" name="楕円 931"/>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156211</xdr:rowOff>
    </xdr:from>
    <xdr:to>
      <xdr:col>107</xdr:col>
      <xdr:colOff>50800</xdr:colOff>
      <xdr:row>106</xdr:row>
      <xdr:rowOff>157843</xdr:rowOff>
    </xdr:to>
    <xdr:cxnSp macro="">
      <xdr:nvCxnSpPr>
        <xdr:cNvPr id="933" name="直線コネクタ 932"/>
        <xdr:cNvCxnSpPr/>
      </xdr:nvCxnSpPr>
      <xdr:spPr>
        <a:xfrm flipV="1">
          <a:off x="19545300" y="1832991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934" name="楕円 933"/>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161108</xdr:rowOff>
    </xdr:to>
    <xdr:cxnSp macro="">
      <xdr:nvCxnSpPr>
        <xdr:cNvPr id="935" name="直線コネクタ 934"/>
        <xdr:cNvCxnSpPr/>
      </xdr:nvCxnSpPr>
      <xdr:spPr>
        <a:xfrm flipV="1">
          <a:off x="18656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9633</xdr:rowOff>
    </xdr:from>
    <xdr:ext cx="469744" cy="259045"/>
    <xdr:sp macro="" textlink="">
      <xdr:nvSpPr>
        <xdr:cNvPr id="936" name="n_1aveValue【庁舎】&#10;一人当たり面積"/>
        <xdr:cNvSpPr txBox="1"/>
      </xdr:nvSpPr>
      <xdr:spPr>
        <a:xfrm>
          <a:off x="210757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12898</xdr:rowOff>
    </xdr:from>
    <xdr:ext cx="469744" cy="259045"/>
    <xdr:sp macro="" textlink="">
      <xdr:nvSpPr>
        <xdr:cNvPr id="937" name="n_2aveValue【庁舎】&#10;一人当たり面積"/>
        <xdr:cNvSpPr txBox="1"/>
      </xdr:nvSpPr>
      <xdr:spPr>
        <a:xfrm>
          <a:off x="20199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38"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37391</xdr:rowOff>
    </xdr:from>
    <xdr:ext cx="469744" cy="259045"/>
    <xdr:sp macro="" textlink="">
      <xdr:nvSpPr>
        <xdr:cNvPr id="939" name="n_4aveValue【庁舎】&#10;一人当たり面積"/>
        <xdr:cNvSpPr txBox="1"/>
      </xdr:nvSpPr>
      <xdr:spPr>
        <a:xfrm>
          <a:off x="18421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25054</xdr:rowOff>
    </xdr:from>
    <xdr:ext cx="469744" cy="259045"/>
    <xdr:sp macro="" textlink="">
      <xdr:nvSpPr>
        <xdr:cNvPr id="940" name="n_1mainValue【庁舎】&#10;一人当たり面積"/>
        <xdr:cNvSpPr txBox="1"/>
      </xdr:nvSpPr>
      <xdr:spPr>
        <a:xfrm>
          <a:off x="210757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26688</xdr:rowOff>
    </xdr:from>
    <xdr:ext cx="469744" cy="259045"/>
    <xdr:sp macro="" textlink="">
      <xdr:nvSpPr>
        <xdr:cNvPr id="941" name="n_2mainValue【庁舎】&#10;一人当たり面積"/>
        <xdr:cNvSpPr txBox="1"/>
      </xdr:nvSpPr>
      <xdr:spPr>
        <a:xfrm>
          <a:off x="20199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942" name="n_3mainValue【庁舎】&#10;一人当たり面積"/>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31585</xdr:rowOff>
    </xdr:from>
    <xdr:ext cx="469744" cy="259045"/>
    <xdr:sp macro="" textlink="">
      <xdr:nvSpPr>
        <xdr:cNvPr id="943" name="n_4mainValue【庁舎】&#10;一人当たり面積"/>
        <xdr:cNvSpPr txBox="1"/>
      </xdr:nvSpPr>
      <xdr:spPr>
        <a:xfrm>
          <a:off x="18421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類似団体内平均値と比較して、特に有形固定資産減価償却率が高くなっている施設は、庁舎であり、特に低くなっている施設は、一般廃棄物処理施設、消防施設、市民会館、保健センター・保健所である。</a:t>
          </a:r>
        </a:p>
        <a:p>
          <a:r>
            <a:rPr kumimoji="1" lang="ja-JP" altLang="en-US" sz="1300">
              <a:latin typeface="ＭＳ Ｐゴシック" panose="020B0600070205080204" pitchFamily="50" charset="-128"/>
              <a:ea typeface="ＭＳ Ｐゴシック" panose="020B0600070205080204" pitchFamily="50" charset="-128"/>
            </a:rPr>
            <a:t>庁舎については、平成５年３月に建設から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年が経過し、老朽化が進みつつあるが、日々の修繕を適切に行っているため、使用する上で大きな問題はない。</a:t>
          </a:r>
        </a:p>
        <a:p>
          <a:r>
            <a:rPr kumimoji="1" lang="ja-JP" altLang="en-US" sz="1300">
              <a:latin typeface="ＭＳ Ｐゴシック" panose="020B0600070205080204" pitchFamily="50" charset="-128"/>
              <a:ea typeface="ＭＳ Ｐゴシック" panose="020B0600070205080204" pitchFamily="50" charset="-128"/>
            </a:rPr>
            <a:t>一方で、一般廃棄物処理施設については、平成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年６月に鳩吹クリーンセンターを廃止したため、有形固定資産減価償却率が大きく低下している。また、消防施設、市民会館、保健センター・保健所については、平成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年度に上伊那広域消防本部庁舎を、平成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年度に生涯学習センターを、平成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年度に保健センターをそれぞれ建設したため、有形固定資産減価償却率が低くなっている。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各施設とも公共施設等総合管理計画及び個別施設計画において、集約化や複合化、大規模改修、長寿命化による計画的な施設の管理のなどの方針を定め、老朽化対策に積極的に取り組んでいく。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納税義務者の増等による税収の増や森林環境譲与税の新設などで基準財政収入額が増加した一方、制度見直し等により基準財政需要額も増加したことから、前年度と同ポイントとなった。長野県平均は上回っているが、類似団体内順位は中位であり、全国平均と比べると低い値となっている。引き続き、行財政改革の推進により、人件費等の義務的経費の削減に努めるとともに、税収増につながる移住定住対策や企業誘致等に取り組み、財政基盤の強化及び安定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106892</xdr:rowOff>
    </xdr:from>
    <xdr:to>
      <xdr:col>7</xdr:col>
      <xdr:colOff>31750</xdr:colOff>
      <xdr:row>40</xdr:row>
      <xdr:rowOff>37042</xdr:rowOff>
    </xdr:to>
    <xdr:sp macro="" textlink="">
      <xdr:nvSpPr>
        <xdr:cNvPr id="81" name="フローチャート: 判断 80"/>
        <xdr:cNvSpPr/>
      </xdr:nvSpPr>
      <xdr:spPr>
        <a:xfrm>
          <a:off x="1397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47219</xdr:rowOff>
    </xdr:from>
    <xdr:ext cx="762000" cy="259045"/>
    <xdr:sp macro="" textlink="">
      <xdr:nvSpPr>
        <xdr:cNvPr id="82" name="テキスト ボックス 81"/>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保育料の軽減を目的として特定財源（ふるさと応援基金からの繰入金）を充当していた保育園職員の人件費について、無償化の影響等から繰り入れを取り止めたため人件費に充当する一般財源が増加したことなど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低下した。類似団体内平均値及び全国平均は下回っているが、長野県平均と比較すると高い値となっている。今後も、移住定住対策や企業誘致に取り組み、一般財源の確保に努めるとともに、行財政改革の推進による経常経費の削減、一部事務組合等と連携した負担の適正化、繰上償還の実施や新規地方債の発行抑制等による公債費の削減などに取り組み、弾力的財政構造の構築に努め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74567</xdr:rowOff>
    </xdr:from>
    <xdr:to>
      <xdr:col>23</xdr:col>
      <xdr:colOff>133350</xdr:colOff>
      <xdr:row>61</xdr:row>
      <xdr:rowOff>143510</xdr:rowOff>
    </xdr:to>
    <xdr:cxnSp macro="">
      <xdr:nvCxnSpPr>
        <xdr:cNvPr id="134" name="直線コネクタ 133"/>
        <xdr:cNvCxnSpPr/>
      </xdr:nvCxnSpPr>
      <xdr:spPr>
        <a:xfrm>
          <a:off x="4114800" y="1053301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74567</xdr:rowOff>
    </xdr:from>
    <xdr:to>
      <xdr:col>19</xdr:col>
      <xdr:colOff>133350</xdr:colOff>
      <xdr:row>61</xdr:row>
      <xdr:rowOff>122827</xdr:rowOff>
    </xdr:to>
    <xdr:cxnSp macro="">
      <xdr:nvCxnSpPr>
        <xdr:cNvPr id="137" name="直線コネクタ 136"/>
        <xdr:cNvCxnSpPr/>
      </xdr:nvCxnSpPr>
      <xdr:spPr>
        <a:xfrm flipV="1">
          <a:off x="3225800" y="105330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122827</xdr:rowOff>
    </xdr:from>
    <xdr:to>
      <xdr:col>15</xdr:col>
      <xdr:colOff>82550</xdr:colOff>
      <xdr:row>61</xdr:row>
      <xdr:rowOff>136616</xdr:rowOff>
    </xdr:to>
    <xdr:cxnSp macro="">
      <xdr:nvCxnSpPr>
        <xdr:cNvPr id="140" name="直線コネクタ 139"/>
        <xdr:cNvCxnSpPr/>
      </xdr:nvCxnSpPr>
      <xdr:spPr>
        <a:xfrm flipV="1">
          <a:off x="2336800" y="105812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156391</xdr:rowOff>
    </xdr:from>
    <xdr:to>
      <xdr:col>11</xdr:col>
      <xdr:colOff>31750</xdr:colOff>
      <xdr:row>61</xdr:row>
      <xdr:rowOff>136616</xdr:rowOff>
    </xdr:to>
    <xdr:cxnSp macro="">
      <xdr:nvCxnSpPr>
        <xdr:cNvPr id="143" name="直線コネクタ 142"/>
        <xdr:cNvCxnSpPr/>
      </xdr:nvCxnSpPr>
      <xdr:spPr>
        <a:xfrm>
          <a:off x="1447800" y="1044339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6" name="フローチャート: 判断 145"/>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7" name="テキスト ボックス 146"/>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3" name="楕円 152"/>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4"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23767</xdr:rowOff>
    </xdr:from>
    <xdr:to>
      <xdr:col>19</xdr:col>
      <xdr:colOff>184150</xdr:colOff>
      <xdr:row>61</xdr:row>
      <xdr:rowOff>125367</xdr:rowOff>
    </xdr:to>
    <xdr:sp macro="" textlink="">
      <xdr:nvSpPr>
        <xdr:cNvPr id="155" name="楕円 154"/>
        <xdr:cNvSpPr/>
      </xdr:nvSpPr>
      <xdr:spPr>
        <a:xfrm>
          <a:off x="4064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135544</xdr:rowOff>
    </xdr:from>
    <xdr:ext cx="736600" cy="259045"/>
    <xdr:sp macro="" textlink="">
      <xdr:nvSpPr>
        <xdr:cNvPr id="156" name="テキスト ボックス 155"/>
        <xdr:cNvSpPr txBox="1"/>
      </xdr:nvSpPr>
      <xdr:spPr>
        <a:xfrm>
          <a:off x="3733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72027</xdr:rowOff>
    </xdr:from>
    <xdr:to>
      <xdr:col>15</xdr:col>
      <xdr:colOff>133350</xdr:colOff>
      <xdr:row>62</xdr:row>
      <xdr:rowOff>2177</xdr:rowOff>
    </xdr:to>
    <xdr:sp macro="" textlink="">
      <xdr:nvSpPr>
        <xdr:cNvPr id="157" name="楕円 156"/>
        <xdr:cNvSpPr/>
      </xdr:nvSpPr>
      <xdr:spPr>
        <a:xfrm>
          <a:off x="3175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12354</xdr:rowOff>
    </xdr:from>
    <xdr:ext cx="762000" cy="259045"/>
    <xdr:sp macro="" textlink="">
      <xdr:nvSpPr>
        <xdr:cNvPr id="158" name="テキスト ボックス 157"/>
        <xdr:cNvSpPr txBox="1"/>
      </xdr:nvSpPr>
      <xdr:spPr>
        <a:xfrm>
          <a:off x="2844800" y="1029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85816</xdr:rowOff>
    </xdr:from>
    <xdr:to>
      <xdr:col>11</xdr:col>
      <xdr:colOff>82550</xdr:colOff>
      <xdr:row>62</xdr:row>
      <xdr:rowOff>15966</xdr:rowOff>
    </xdr:to>
    <xdr:sp macro="" textlink="">
      <xdr:nvSpPr>
        <xdr:cNvPr id="159" name="楕円 158"/>
        <xdr:cNvSpPr/>
      </xdr:nvSpPr>
      <xdr:spPr>
        <a:xfrm>
          <a:off x="2286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26143</xdr:rowOff>
    </xdr:from>
    <xdr:ext cx="762000" cy="259045"/>
    <xdr:sp macro="" textlink="">
      <xdr:nvSpPr>
        <xdr:cNvPr id="160" name="テキスト ボックス 159"/>
        <xdr:cNvSpPr txBox="1"/>
      </xdr:nvSpPr>
      <xdr:spPr>
        <a:xfrm>
          <a:off x="1955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105591</xdr:rowOff>
    </xdr:from>
    <xdr:to>
      <xdr:col>7</xdr:col>
      <xdr:colOff>31750</xdr:colOff>
      <xdr:row>61</xdr:row>
      <xdr:rowOff>35741</xdr:rowOff>
    </xdr:to>
    <xdr:sp macro="" textlink="">
      <xdr:nvSpPr>
        <xdr:cNvPr id="161" name="楕円 160"/>
        <xdr:cNvSpPr/>
      </xdr:nvSpPr>
      <xdr:spPr>
        <a:xfrm>
          <a:off x="1397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20518</xdr:rowOff>
    </xdr:from>
    <xdr:ext cx="762000" cy="259045"/>
    <xdr:sp macro="" textlink="">
      <xdr:nvSpPr>
        <xdr:cNvPr id="162" name="テキスト ボックス 161"/>
        <xdr:cNvSpPr txBox="1"/>
      </xdr:nvSpPr>
      <xdr:spPr>
        <a:xfrm>
          <a:off x="1066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プレミアム付商品券事業及びふるさと納税関連経費の増等により物件費が約６億４千万円増加したため、前年度と比較して</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11,306</a:t>
          </a:r>
          <a:r>
            <a:rPr kumimoji="1" lang="ja-JP" altLang="en-US" sz="1300">
              <a:latin typeface="ＭＳ Ｐゴシック" panose="020B0600070205080204" pitchFamily="50" charset="-128"/>
              <a:ea typeface="ＭＳ Ｐゴシック" panose="020B0600070205080204" pitchFamily="50" charset="-128"/>
            </a:rPr>
            <a:t>円と大きく増加することになった。それでも類似団体内平均値、全国平均、長野県平均と比較して低い値となっている。ふるさと納税の寄附額によって関連経費の額は大きく左右されることになるが、引き続き、定員適正化計画に基づく定数管理と経常経費の見直し等に取り組み、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36647</xdr:rowOff>
    </xdr:from>
    <xdr:to>
      <xdr:col>23</xdr:col>
      <xdr:colOff>133350</xdr:colOff>
      <xdr:row>82</xdr:row>
      <xdr:rowOff>145774</xdr:rowOff>
    </xdr:to>
    <xdr:cxnSp macro="">
      <xdr:nvCxnSpPr>
        <xdr:cNvPr id="195" name="直線コネクタ 194"/>
        <xdr:cNvCxnSpPr/>
      </xdr:nvCxnSpPr>
      <xdr:spPr>
        <a:xfrm>
          <a:off x="4114800" y="14095547"/>
          <a:ext cx="838200" cy="1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34621</xdr:rowOff>
    </xdr:from>
    <xdr:to>
      <xdr:col>19</xdr:col>
      <xdr:colOff>133350</xdr:colOff>
      <xdr:row>82</xdr:row>
      <xdr:rowOff>36647</xdr:rowOff>
    </xdr:to>
    <xdr:cxnSp macro="">
      <xdr:nvCxnSpPr>
        <xdr:cNvPr id="198" name="直線コネクタ 197"/>
        <xdr:cNvCxnSpPr/>
      </xdr:nvCxnSpPr>
      <xdr:spPr>
        <a:xfrm>
          <a:off x="3225800" y="14093521"/>
          <a:ext cx="889000" cy="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34621</xdr:rowOff>
    </xdr:from>
    <xdr:to>
      <xdr:col>15</xdr:col>
      <xdr:colOff>82550</xdr:colOff>
      <xdr:row>82</xdr:row>
      <xdr:rowOff>68721</xdr:rowOff>
    </xdr:to>
    <xdr:cxnSp macro="">
      <xdr:nvCxnSpPr>
        <xdr:cNvPr id="201" name="直線コネクタ 200"/>
        <xdr:cNvCxnSpPr/>
      </xdr:nvCxnSpPr>
      <xdr:spPr>
        <a:xfrm flipV="1">
          <a:off x="2336800" y="14093521"/>
          <a:ext cx="889000" cy="3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167001</xdr:rowOff>
    </xdr:from>
    <xdr:to>
      <xdr:col>11</xdr:col>
      <xdr:colOff>31750</xdr:colOff>
      <xdr:row>82</xdr:row>
      <xdr:rowOff>68721</xdr:rowOff>
    </xdr:to>
    <xdr:cxnSp macro="">
      <xdr:nvCxnSpPr>
        <xdr:cNvPr id="204" name="直線コネクタ 203"/>
        <xdr:cNvCxnSpPr/>
      </xdr:nvCxnSpPr>
      <xdr:spPr>
        <a:xfrm>
          <a:off x="1447800" y="14054451"/>
          <a:ext cx="889000" cy="7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88216</xdr:rowOff>
    </xdr:from>
    <xdr:to>
      <xdr:col>7</xdr:col>
      <xdr:colOff>31750</xdr:colOff>
      <xdr:row>84</xdr:row>
      <xdr:rowOff>18366</xdr:rowOff>
    </xdr:to>
    <xdr:sp macro="" textlink="">
      <xdr:nvSpPr>
        <xdr:cNvPr id="207" name="フローチャート: 判断 206"/>
        <xdr:cNvSpPr/>
      </xdr:nvSpPr>
      <xdr:spPr>
        <a:xfrm>
          <a:off x="1397000" y="1431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3143</xdr:rowOff>
    </xdr:from>
    <xdr:ext cx="762000" cy="259045"/>
    <xdr:sp macro="" textlink="">
      <xdr:nvSpPr>
        <xdr:cNvPr id="208" name="テキスト ボックス 207"/>
        <xdr:cNvSpPr txBox="1"/>
      </xdr:nvSpPr>
      <xdr:spPr>
        <a:xfrm>
          <a:off x="1066800" y="1440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94974</xdr:rowOff>
    </xdr:from>
    <xdr:to>
      <xdr:col>23</xdr:col>
      <xdr:colOff>184150</xdr:colOff>
      <xdr:row>83</xdr:row>
      <xdr:rowOff>25124</xdr:rowOff>
    </xdr:to>
    <xdr:sp macro="" textlink="">
      <xdr:nvSpPr>
        <xdr:cNvPr id="214" name="楕円 213"/>
        <xdr:cNvSpPr/>
      </xdr:nvSpPr>
      <xdr:spPr>
        <a:xfrm>
          <a:off x="4902200" y="141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111501</xdr:rowOff>
    </xdr:from>
    <xdr:ext cx="762000" cy="259045"/>
    <xdr:sp macro="" textlink="">
      <xdr:nvSpPr>
        <xdr:cNvPr id="215" name="人件費・物件費等の状況該当値テキスト"/>
        <xdr:cNvSpPr txBox="1"/>
      </xdr:nvSpPr>
      <xdr:spPr>
        <a:xfrm>
          <a:off x="5041900" y="13998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157297</xdr:rowOff>
    </xdr:from>
    <xdr:to>
      <xdr:col>19</xdr:col>
      <xdr:colOff>184150</xdr:colOff>
      <xdr:row>82</xdr:row>
      <xdr:rowOff>87447</xdr:rowOff>
    </xdr:to>
    <xdr:sp macro="" textlink="">
      <xdr:nvSpPr>
        <xdr:cNvPr id="216" name="楕円 215"/>
        <xdr:cNvSpPr/>
      </xdr:nvSpPr>
      <xdr:spPr>
        <a:xfrm>
          <a:off x="4064000" y="140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97624</xdr:rowOff>
    </xdr:from>
    <xdr:ext cx="736600" cy="259045"/>
    <xdr:sp macro="" textlink="">
      <xdr:nvSpPr>
        <xdr:cNvPr id="217" name="テキスト ボックス 216"/>
        <xdr:cNvSpPr txBox="1"/>
      </xdr:nvSpPr>
      <xdr:spPr>
        <a:xfrm>
          <a:off x="3733800" y="13813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155271</xdr:rowOff>
    </xdr:from>
    <xdr:to>
      <xdr:col>15</xdr:col>
      <xdr:colOff>133350</xdr:colOff>
      <xdr:row>82</xdr:row>
      <xdr:rowOff>85421</xdr:rowOff>
    </xdr:to>
    <xdr:sp macro="" textlink="">
      <xdr:nvSpPr>
        <xdr:cNvPr id="218" name="楕円 217"/>
        <xdr:cNvSpPr/>
      </xdr:nvSpPr>
      <xdr:spPr>
        <a:xfrm>
          <a:off x="3175000" y="140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95598</xdr:rowOff>
    </xdr:from>
    <xdr:ext cx="762000" cy="259045"/>
    <xdr:sp macro="" textlink="">
      <xdr:nvSpPr>
        <xdr:cNvPr id="219" name="テキスト ボックス 218"/>
        <xdr:cNvSpPr txBox="1"/>
      </xdr:nvSpPr>
      <xdr:spPr>
        <a:xfrm>
          <a:off x="2844800" y="1381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17921</xdr:rowOff>
    </xdr:from>
    <xdr:to>
      <xdr:col>11</xdr:col>
      <xdr:colOff>82550</xdr:colOff>
      <xdr:row>82</xdr:row>
      <xdr:rowOff>119521</xdr:rowOff>
    </xdr:to>
    <xdr:sp macro="" textlink="">
      <xdr:nvSpPr>
        <xdr:cNvPr id="220" name="楕円 219"/>
        <xdr:cNvSpPr/>
      </xdr:nvSpPr>
      <xdr:spPr>
        <a:xfrm>
          <a:off x="2286000" y="140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129698</xdr:rowOff>
    </xdr:from>
    <xdr:ext cx="762000" cy="259045"/>
    <xdr:sp macro="" textlink="">
      <xdr:nvSpPr>
        <xdr:cNvPr id="221" name="テキスト ボックス 220"/>
        <xdr:cNvSpPr txBox="1"/>
      </xdr:nvSpPr>
      <xdr:spPr>
        <a:xfrm>
          <a:off x="1955800" y="1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116201</xdr:rowOff>
    </xdr:from>
    <xdr:to>
      <xdr:col>7</xdr:col>
      <xdr:colOff>31750</xdr:colOff>
      <xdr:row>82</xdr:row>
      <xdr:rowOff>46351</xdr:rowOff>
    </xdr:to>
    <xdr:sp macro="" textlink="">
      <xdr:nvSpPr>
        <xdr:cNvPr id="222" name="楕円 221"/>
        <xdr:cNvSpPr/>
      </xdr:nvSpPr>
      <xdr:spPr>
        <a:xfrm>
          <a:off x="1397000" y="140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56528</xdr:rowOff>
    </xdr:from>
    <xdr:ext cx="762000" cy="259045"/>
    <xdr:sp macro="" textlink="">
      <xdr:nvSpPr>
        <xdr:cNvPr id="223" name="テキスト ボックス 222"/>
        <xdr:cNvSpPr txBox="1"/>
      </xdr:nvSpPr>
      <xdr:spPr>
        <a:xfrm>
          <a:off x="1066800" y="1377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回っており、全国市平均と比較しても低い値となっている。市町村合併を機に、昇格基準の見直しや職員手当の適正化等給与制度の抜本的な改革に取り組んできた結果である。今後も、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66221</xdr:rowOff>
    </xdr:to>
    <xdr:cxnSp macro="">
      <xdr:nvCxnSpPr>
        <xdr:cNvPr id="259" name="直線コネクタ 258"/>
        <xdr:cNvCxnSpPr/>
      </xdr:nvCxnSpPr>
      <xdr:spPr>
        <a:xfrm>
          <a:off x="16179800" y="145360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84</xdr:row>
      <xdr:rowOff>134257</xdr:rowOff>
    </xdr:to>
    <xdr:cxnSp macro="">
      <xdr:nvCxnSpPr>
        <xdr:cNvPr id="262" name="直線コネクタ 261"/>
        <xdr:cNvCxnSpPr/>
      </xdr:nvCxnSpPr>
      <xdr:spPr>
        <a:xfrm>
          <a:off x="15290800" y="143809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47171</xdr:rowOff>
    </xdr:from>
    <xdr:to>
      <xdr:col>72</xdr:col>
      <xdr:colOff>203200</xdr:colOff>
      <xdr:row>83</xdr:row>
      <xdr:rowOff>150586</xdr:rowOff>
    </xdr:to>
    <xdr:cxnSp macro="">
      <xdr:nvCxnSpPr>
        <xdr:cNvPr id="265" name="直線コネクタ 264"/>
        <xdr:cNvCxnSpPr/>
      </xdr:nvCxnSpPr>
      <xdr:spPr>
        <a:xfrm>
          <a:off x="14401800" y="142775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149679</xdr:rowOff>
    </xdr:from>
    <xdr:to>
      <xdr:col>68</xdr:col>
      <xdr:colOff>152400</xdr:colOff>
      <xdr:row>83</xdr:row>
      <xdr:rowOff>47171</xdr:rowOff>
    </xdr:to>
    <xdr:cxnSp macro="">
      <xdr:nvCxnSpPr>
        <xdr:cNvPr id="268" name="直線コネクタ 267"/>
        <xdr:cNvCxnSpPr/>
      </xdr:nvCxnSpPr>
      <xdr:spPr>
        <a:xfrm>
          <a:off x="13512800" y="142085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82" name="楕円 281"/>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83" name="テキスト ボックス 282"/>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167821</xdr:rowOff>
    </xdr:from>
    <xdr:to>
      <xdr:col>68</xdr:col>
      <xdr:colOff>203200</xdr:colOff>
      <xdr:row>83</xdr:row>
      <xdr:rowOff>97971</xdr:rowOff>
    </xdr:to>
    <xdr:sp macro="" textlink="">
      <xdr:nvSpPr>
        <xdr:cNvPr id="284" name="楕円 283"/>
        <xdr:cNvSpPr/>
      </xdr:nvSpPr>
      <xdr:spPr>
        <a:xfrm>
          <a:off x="14351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108148</xdr:rowOff>
    </xdr:from>
    <xdr:ext cx="762000" cy="259045"/>
    <xdr:sp macro="" textlink="">
      <xdr:nvSpPr>
        <xdr:cNvPr id="285" name="テキスト ボックス 284"/>
        <xdr:cNvSpPr txBox="1"/>
      </xdr:nvSpPr>
      <xdr:spPr>
        <a:xfrm>
          <a:off x="14020800" y="13995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98879</xdr:rowOff>
    </xdr:from>
    <xdr:to>
      <xdr:col>64</xdr:col>
      <xdr:colOff>152400</xdr:colOff>
      <xdr:row>83</xdr:row>
      <xdr:rowOff>29029</xdr:rowOff>
    </xdr:to>
    <xdr:sp macro="" textlink="">
      <xdr:nvSpPr>
        <xdr:cNvPr id="286" name="楕円 285"/>
        <xdr:cNvSpPr/>
      </xdr:nvSpPr>
      <xdr:spPr>
        <a:xfrm>
          <a:off x="13462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39206</xdr:rowOff>
    </xdr:from>
    <xdr:ext cx="762000" cy="259045"/>
    <xdr:sp macro="" textlink="">
      <xdr:nvSpPr>
        <xdr:cNvPr id="287" name="テキスト ボックス 286"/>
        <xdr:cNvSpPr txBox="1"/>
      </xdr:nvSpPr>
      <xdr:spPr>
        <a:xfrm>
          <a:off x="13131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職員数の減少により、前年度と比較して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人の減少となった。類似団体内平均値との比較では、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人下回っており、全国平均や長野県平均と比較しても低い値となっている。平成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の市町村合併以降、定員適正化計画に基づき、着実に職員数の削減を進めてきたことによるものである。今後も、定員適正化計画に基づき、住民サービスを低下させることなく、民間委託等の更なる推進等により、適正な職員数となるよう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29754</xdr:rowOff>
    </xdr:from>
    <xdr:to>
      <xdr:col>81</xdr:col>
      <xdr:colOff>44450</xdr:colOff>
      <xdr:row>61</xdr:row>
      <xdr:rowOff>32052</xdr:rowOff>
    </xdr:to>
    <xdr:cxnSp macro="">
      <xdr:nvCxnSpPr>
        <xdr:cNvPr id="324" name="直線コネクタ 323"/>
        <xdr:cNvCxnSpPr/>
      </xdr:nvCxnSpPr>
      <xdr:spPr>
        <a:xfrm flipV="1">
          <a:off x="16179800" y="10488204"/>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20562</xdr:rowOff>
    </xdr:from>
    <xdr:to>
      <xdr:col>77</xdr:col>
      <xdr:colOff>44450</xdr:colOff>
      <xdr:row>61</xdr:row>
      <xdr:rowOff>32052</xdr:rowOff>
    </xdr:to>
    <xdr:cxnSp macro="">
      <xdr:nvCxnSpPr>
        <xdr:cNvPr id="327" name="直線コネクタ 326"/>
        <xdr:cNvCxnSpPr/>
      </xdr:nvCxnSpPr>
      <xdr:spPr>
        <a:xfrm>
          <a:off x="15290800" y="1047901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20562</xdr:rowOff>
    </xdr:from>
    <xdr:to>
      <xdr:col>72</xdr:col>
      <xdr:colOff>203200</xdr:colOff>
      <xdr:row>61</xdr:row>
      <xdr:rowOff>28605</xdr:rowOff>
    </xdr:to>
    <xdr:cxnSp macro="">
      <xdr:nvCxnSpPr>
        <xdr:cNvPr id="330" name="直線コネクタ 329"/>
        <xdr:cNvCxnSpPr/>
      </xdr:nvCxnSpPr>
      <xdr:spPr>
        <a:xfrm flipV="1">
          <a:off x="14401800" y="104790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28605</xdr:rowOff>
    </xdr:from>
    <xdr:to>
      <xdr:col>68</xdr:col>
      <xdr:colOff>152400</xdr:colOff>
      <xdr:row>61</xdr:row>
      <xdr:rowOff>40096</xdr:rowOff>
    </xdr:to>
    <xdr:cxnSp macro="">
      <xdr:nvCxnSpPr>
        <xdr:cNvPr id="333" name="直線コネクタ 332"/>
        <xdr:cNvCxnSpPr/>
      </xdr:nvCxnSpPr>
      <xdr:spPr>
        <a:xfrm flipV="1">
          <a:off x="13512800" y="1048705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36" name="フローチャート: 判断 335"/>
        <xdr:cNvSpPr/>
      </xdr:nvSpPr>
      <xdr:spPr>
        <a:xfrm>
          <a:off x="13462000" y="1043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37" name="テキスト ボックス 336"/>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43" name="楕円 342"/>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166931</xdr:rowOff>
    </xdr:from>
    <xdr:ext cx="762000" cy="259045"/>
    <xdr:sp macro="" textlink="">
      <xdr:nvSpPr>
        <xdr:cNvPr id="344" name="定員管理の状況該当値テキスト"/>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152702</xdr:rowOff>
    </xdr:from>
    <xdr:to>
      <xdr:col>77</xdr:col>
      <xdr:colOff>95250</xdr:colOff>
      <xdr:row>61</xdr:row>
      <xdr:rowOff>82852</xdr:rowOff>
    </xdr:to>
    <xdr:sp macro="" textlink="">
      <xdr:nvSpPr>
        <xdr:cNvPr id="345" name="楕円 344"/>
        <xdr:cNvSpPr/>
      </xdr:nvSpPr>
      <xdr:spPr>
        <a:xfrm>
          <a:off x="16129000" y="1043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93029</xdr:rowOff>
    </xdr:from>
    <xdr:ext cx="736600" cy="259045"/>
    <xdr:sp macro="" textlink="">
      <xdr:nvSpPr>
        <xdr:cNvPr id="346" name="テキスト ボックス 345"/>
        <xdr:cNvSpPr txBox="1"/>
      </xdr:nvSpPr>
      <xdr:spPr>
        <a:xfrm>
          <a:off x="15798800" y="10208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141212</xdr:rowOff>
    </xdr:from>
    <xdr:to>
      <xdr:col>73</xdr:col>
      <xdr:colOff>44450</xdr:colOff>
      <xdr:row>61</xdr:row>
      <xdr:rowOff>71362</xdr:rowOff>
    </xdr:to>
    <xdr:sp macro="" textlink="">
      <xdr:nvSpPr>
        <xdr:cNvPr id="347" name="楕円 346"/>
        <xdr:cNvSpPr/>
      </xdr:nvSpPr>
      <xdr:spPr>
        <a:xfrm>
          <a:off x="15240000" y="104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81539</xdr:rowOff>
    </xdr:from>
    <xdr:ext cx="762000" cy="259045"/>
    <xdr:sp macro="" textlink="">
      <xdr:nvSpPr>
        <xdr:cNvPr id="348" name="テキスト ボックス 347"/>
        <xdr:cNvSpPr txBox="1"/>
      </xdr:nvSpPr>
      <xdr:spPr>
        <a:xfrm>
          <a:off x="14909800" y="1019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149255</xdr:rowOff>
    </xdr:from>
    <xdr:to>
      <xdr:col>68</xdr:col>
      <xdr:colOff>203200</xdr:colOff>
      <xdr:row>61</xdr:row>
      <xdr:rowOff>79405</xdr:rowOff>
    </xdr:to>
    <xdr:sp macro="" textlink="">
      <xdr:nvSpPr>
        <xdr:cNvPr id="349" name="楕円 348"/>
        <xdr:cNvSpPr/>
      </xdr:nvSpPr>
      <xdr:spPr>
        <a:xfrm>
          <a:off x="14351000" y="104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89582</xdr:rowOff>
    </xdr:from>
    <xdr:ext cx="762000" cy="259045"/>
    <xdr:sp macro="" textlink="">
      <xdr:nvSpPr>
        <xdr:cNvPr id="350" name="テキスト ボックス 349"/>
        <xdr:cNvSpPr txBox="1"/>
      </xdr:nvSpPr>
      <xdr:spPr>
        <a:xfrm>
          <a:off x="14020800" y="1020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51" name="楕円 350"/>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52" name="テキスト ボックス 351"/>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「返すより多く借りない」方針に基づき、繰上償還や地方債の借入抑制などにより地方債残高の減少に取り組んだ結果、前年度と比較して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ポイント改善した。一般会計及び公営企業分、一部事務組合等に係る公債費相当分の負担金等が減少したことが要因である。しかしながら、類似団体内平均値との比較では、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上回っており、全国平均や長野県平均と比較しても高い値となっている。今後、広域連合によるごみ処理中間処理施設建設費用の償還が予定されており、数値の改善を継続するのは難しいが、臨時財政対策債分を除き「返すより多く借りない」方針を堅持しつつ、積極的に繰上償還を行い、財政の健全化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42</xdr:row>
      <xdr:rowOff>13909</xdr:rowOff>
    </xdr:to>
    <xdr:cxnSp macro="">
      <xdr:nvCxnSpPr>
        <xdr:cNvPr id="388" name="直線コネクタ 387"/>
        <xdr:cNvCxnSpPr/>
      </xdr:nvCxnSpPr>
      <xdr:spPr>
        <a:xfrm flipV="1">
          <a:off x="16179800" y="71113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13909</xdr:rowOff>
    </xdr:from>
    <xdr:to>
      <xdr:col>77</xdr:col>
      <xdr:colOff>44450</xdr:colOff>
      <xdr:row>42</xdr:row>
      <xdr:rowOff>48381</xdr:rowOff>
    </xdr:to>
    <xdr:cxnSp macro="">
      <xdr:nvCxnSpPr>
        <xdr:cNvPr id="391" name="直線コネクタ 390"/>
        <xdr:cNvCxnSpPr/>
      </xdr:nvCxnSpPr>
      <xdr:spPr>
        <a:xfrm flipV="1">
          <a:off x="15290800" y="7214809"/>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48381</xdr:rowOff>
    </xdr:from>
    <xdr:to>
      <xdr:col>72</xdr:col>
      <xdr:colOff>203200</xdr:colOff>
      <xdr:row>42</xdr:row>
      <xdr:rowOff>59872</xdr:rowOff>
    </xdr:to>
    <xdr:cxnSp macro="">
      <xdr:nvCxnSpPr>
        <xdr:cNvPr id="394" name="直線コネクタ 393"/>
        <xdr:cNvCxnSpPr/>
      </xdr:nvCxnSpPr>
      <xdr:spPr>
        <a:xfrm flipV="1">
          <a:off x="14401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59872</xdr:rowOff>
    </xdr:from>
    <xdr:to>
      <xdr:col>68</xdr:col>
      <xdr:colOff>152400</xdr:colOff>
      <xdr:row>43</xdr:row>
      <xdr:rowOff>26307</xdr:rowOff>
    </xdr:to>
    <xdr:cxnSp macro="">
      <xdr:nvCxnSpPr>
        <xdr:cNvPr id="397" name="直線コネクタ 396"/>
        <xdr:cNvCxnSpPr/>
      </xdr:nvCxnSpPr>
      <xdr:spPr>
        <a:xfrm flipV="1">
          <a:off x="13512800" y="72607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400" name="フローチャート: 判断 399"/>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401" name="テキスト ボックス 400"/>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407" name="楕円 406"/>
        <xdr:cNvSpPr/>
      </xdr:nvSpPr>
      <xdr:spPr>
        <a:xfrm>
          <a:off x="169672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3222</xdr:rowOff>
    </xdr:from>
    <xdr:ext cx="762000" cy="259045"/>
    <xdr:sp macro="" textlink="">
      <xdr:nvSpPr>
        <xdr:cNvPr id="408" name="公債費負担の状況該当値テキスト"/>
        <xdr:cNvSpPr txBox="1"/>
      </xdr:nvSpPr>
      <xdr:spPr>
        <a:xfrm>
          <a:off x="17106900" y="703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134559</xdr:rowOff>
    </xdr:from>
    <xdr:to>
      <xdr:col>77</xdr:col>
      <xdr:colOff>95250</xdr:colOff>
      <xdr:row>42</xdr:row>
      <xdr:rowOff>64709</xdr:rowOff>
    </xdr:to>
    <xdr:sp macro="" textlink="">
      <xdr:nvSpPr>
        <xdr:cNvPr id="409" name="楕円 408"/>
        <xdr:cNvSpPr/>
      </xdr:nvSpPr>
      <xdr:spPr>
        <a:xfrm>
          <a:off x="16129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49486</xdr:rowOff>
    </xdr:from>
    <xdr:ext cx="736600" cy="259045"/>
    <xdr:sp macro="" textlink="">
      <xdr:nvSpPr>
        <xdr:cNvPr id="410" name="テキスト ボックス 409"/>
        <xdr:cNvSpPr txBox="1"/>
      </xdr:nvSpPr>
      <xdr:spPr>
        <a:xfrm>
          <a:off x="15798800" y="725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169031</xdr:rowOff>
    </xdr:from>
    <xdr:to>
      <xdr:col>73</xdr:col>
      <xdr:colOff>44450</xdr:colOff>
      <xdr:row>42</xdr:row>
      <xdr:rowOff>99181</xdr:rowOff>
    </xdr:to>
    <xdr:sp macro="" textlink="">
      <xdr:nvSpPr>
        <xdr:cNvPr id="411" name="楕円 410"/>
        <xdr:cNvSpPr/>
      </xdr:nvSpPr>
      <xdr:spPr>
        <a:xfrm>
          <a:off x="15240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83958</xdr:rowOff>
    </xdr:from>
    <xdr:ext cx="762000" cy="259045"/>
    <xdr:sp macro="" textlink="">
      <xdr:nvSpPr>
        <xdr:cNvPr id="412" name="テキスト ボックス 411"/>
        <xdr:cNvSpPr txBox="1"/>
      </xdr:nvSpPr>
      <xdr:spPr>
        <a:xfrm>
          <a:off x="14909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9072</xdr:rowOff>
    </xdr:from>
    <xdr:to>
      <xdr:col>68</xdr:col>
      <xdr:colOff>203200</xdr:colOff>
      <xdr:row>42</xdr:row>
      <xdr:rowOff>110672</xdr:rowOff>
    </xdr:to>
    <xdr:sp macro="" textlink="">
      <xdr:nvSpPr>
        <xdr:cNvPr id="413" name="楕円 412"/>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95449</xdr:rowOff>
    </xdr:from>
    <xdr:ext cx="762000" cy="259045"/>
    <xdr:sp macro="" textlink="">
      <xdr:nvSpPr>
        <xdr:cNvPr id="414" name="テキスト ボックス 413"/>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15" name="楕円 414"/>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16" name="テキスト ボックス 415"/>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たな地方債の発行に当たっては、借入額を償還元金以下に抑制する「返すより多く借りない」方針に基づき、地方債残高の減少に取り組んだこと、また、経費削減により生じた決算剰余金を基金に積み立てたことなどにより、前年度に引き続き「数値なし」となった。今後も、公民館の建替や市営住宅の建設など大きな財政負担を伴う事業が予定されていることから、繰上償還の実施による地方債残高の更なる圧縮や基金の積み増し等を行い、将来負担比率の上昇の抑制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2"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3" name="フローチャート: 判断 452"/>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4" name="フローチャート: 判断 453"/>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5" name="テキスト ボックス 454"/>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56" name="フローチャート: 判断 455"/>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57" name="テキスト ボックス 456"/>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64105</xdr:rowOff>
    </xdr:from>
    <xdr:to>
      <xdr:col>68</xdr:col>
      <xdr:colOff>203200</xdr:colOff>
      <xdr:row>15</xdr:row>
      <xdr:rowOff>165705</xdr:rowOff>
    </xdr:to>
    <xdr:sp macro="" textlink="">
      <xdr:nvSpPr>
        <xdr:cNvPr id="458" name="フローチャート: 判断 457"/>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59" name="テキスト ボックス 458"/>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100874</xdr:rowOff>
    </xdr:from>
    <xdr:to>
      <xdr:col>64</xdr:col>
      <xdr:colOff>152400</xdr:colOff>
      <xdr:row>16</xdr:row>
      <xdr:rowOff>31024</xdr:rowOff>
    </xdr:to>
    <xdr:sp macro="" textlink="">
      <xdr:nvSpPr>
        <xdr:cNvPr id="460" name="フローチャート: 判断 459"/>
        <xdr:cNvSpPr/>
      </xdr:nvSpPr>
      <xdr:spPr>
        <a:xfrm>
          <a:off x="13462000" y="267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15801</xdr:rowOff>
    </xdr:from>
    <xdr:ext cx="762000" cy="259045"/>
    <xdr:sp macro="" textlink="">
      <xdr:nvSpPr>
        <xdr:cNvPr id="461" name="テキスト ボックス 460"/>
        <xdr:cNvSpPr txBox="1"/>
      </xdr:nvSpPr>
      <xdr:spPr>
        <a:xfrm>
          <a:off x="13131800" y="275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31931</xdr:rowOff>
    </xdr:from>
    <xdr:to>
      <xdr:col>64</xdr:col>
      <xdr:colOff>152400</xdr:colOff>
      <xdr:row>15</xdr:row>
      <xdr:rowOff>133531</xdr:rowOff>
    </xdr:to>
    <xdr:sp macro="" textlink="">
      <xdr:nvSpPr>
        <xdr:cNvPr id="467" name="楕円 466"/>
        <xdr:cNvSpPr/>
      </xdr:nvSpPr>
      <xdr:spPr>
        <a:xfrm>
          <a:off x="13462000" y="26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143708</xdr:rowOff>
    </xdr:from>
    <xdr:ext cx="762000" cy="259045"/>
    <xdr:sp macro="" textlink="">
      <xdr:nvSpPr>
        <xdr:cNvPr id="468" name="テキスト ボックス 467"/>
        <xdr:cNvSpPr txBox="1"/>
      </xdr:nvSpPr>
      <xdr:spPr>
        <a:xfrm>
          <a:off x="13131800" y="2372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職員数は減少したが、前年度と比較して</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の増加した。保育料の軽減を目的として特定財源（ふるさと応援基金からの繰入金）を充当していた保育園職員の人件費について、無償化の影響等から繰り入れを取り止めたため人件費に充当する一般財源が増加したことなどが原因である。類似団体内平均値、全国平均や長野県平均と比較しても低い値となっており、市町村合併に伴い、給与制度全般について見直しを行ったことや定員適正化計画の着実な進行管理などに取り組んできた結果である。今後も、定員適正化計画に基づき、住民サービスを低下させることなく、各種施策を充実させていくため、適正な人員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134620</xdr:rowOff>
    </xdr:to>
    <xdr:cxnSp macro="">
      <xdr:nvCxnSpPr>
        <xdr:cNvPr id="66" name="直線コネクタ 65"/>
        <xdr:cNvCxnSpPr/>
      </xdr:nvCxnSpPr>
      <xdr:spPr>
        <a:xfrm>
          <a:off x="3987800" y="58420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34</xdr:row>
      <xdr:rowOff>96520</xdr:rowOff>
    </xdr:to>
    <xdr:cxnSp macro="">
      <xdr:nvCxnSpPr>
        <xdr:cNvPr id="69" name="直線コネクタ 68"/>
        <xdr:cNvCxnSpPr/>
      </xdr:nvCxnSpPr>
      <xdr:spPr>
        <a:xfrm flipV="1">
          <a:off x="3098800" y="5842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34</xdr:row>
      <xdr:rowOff>96520</xdr:rowOff>
    </xdr:to>
    <xdr:cxnSp macro="">
      <xdr:nvCxnSpPr>
        <xdr:cNvPr id="72" name="直線コネクタ 71"/>
        <xdr:cNvCxnSpPr/>
      </xdr:nvCxnSpPr>
      <xdr:spPr>
        <a:xfrm>
          <a:off x="2209800" y="592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96520</xdr:rowOff>
    </xdr:from>
    <xdr:to>
      <xdr:col>11</xdr:col>
      <xdr:colOff>9525</xdr:colOff>
      <xdr:row>34</xdr:row>
      <xdr:rowOff>157480</xdr:rowOff>
    </xdr:to>
    <xdr:cxnSp macro="">
      <xdr:nvCxnSpPr>
        <xdr:cNvPr id="75" name="直線コネクタ 74"/>
        <xdr:cNvCxnSpPr/>
      </xdr:nvCxnSpPr>
      <xdr:spPr>
        <a:xfrm flipV="1">
          <a:off x="1320800" y="592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7" name="楕円 86"/>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8" name="テキスト ボックス 87"/>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45720</xdr:rowOff>
    </xdr:from>
    <xdr:to>
      <xdr:col>15</xdr:col>
      <xdr:colOff>149225</xdr:colOff>
      <xdr:row>34</xdr:row>
      <xdr:rowOff>147320</xdr:rowOff>
    </xdr:to>
    <xdr:sp macro="" textlink="">
      <xdr:nvSpPr>
        <xdr:cNvPr id="89" name="楕円 88"/>
        <xdr:cNvSpPr/>
      </xdr:nvSpPr>
      <xdr:spPr>
        <a:xfrm>
          <a:off x="3048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157497</xdr:rowOff>
    </xdr:from>
    <xdr:ext cx="762000" cy="259045"/>
    <xdr:sp macro="" textlink="">
      <xdr:nvSpPr>
        <xdr:cNvPr id="90" name="テキスト ボックス 89"/>
        <xdr:cNvSpPr txBox="1"/>
      </xdr:nvSpPr>
      <xdr:spPr>
        <a:xfrm>
          <a:off x="2717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ポイントの微増となった。類似団体内平均値との比較では、</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歳出削減の取組の結果であるが、市町村合併後、採用抑制等による職員数の減少に伴い、民間委託や非常勤職員の雇用など人件費から物件費へのシフトがみられた。令和２年度以降は会計年度任用職員報酬・手当とも人件費となるため減少が見込まれるが、引き続き、業務の見直しを行うなど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35560</xdr:rowOff>
    </xdr:from>
    <xdr:to>
      <xdr:col>82</xdr:col>
      <xdr:colOff>107950</xdr:colOff>
      <xdr:row>14</xdr:row>
      <xdr:rowOff>44704</xdr:rowOff>
    </xdr:to>
    <xdr:cxnSp macro="">
      <xdr:nvCxnSpPr>
        <xdr:cNvPr id="125" name="直線コネクタ 124"/>
        <xdr:cNvCxnSpPr/>
      </xdr:nvCxnSpPr>
      <xdr:spPr>
        <a:xfrm>
          <a:off x="15671800" y="2435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14</xdr:row>
      <xdr:rowOff>35560</xdr:rowOff>
    </xdr:to>
    <xdr:cxnSp macro="">
      <xdr:nvCxnSpPr>
        <xdr:cNvPr id="128" name="直線コネクタ 127"/>
        <xdr:cNvCxnSpPr/>
      </xdr:nvCxnSpPr>
      <xdr:spPr>
        <a:xfrm>
          <a:off x="14782800" y="2390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161290</xdr:rowOff>
    </xdr:from>
    <xdr:to>
      <xdr:col>73</xdr:col>
      <xdr:colOff>180975</xdr:colOff>
      <xdr:row>14</xdr:row>
      <xdr:rowOff>8128</xdr:rowOff>
    </xdr:to>
    <xdr:cxnSp macro="">
      <xdr:nvCxnSpPr>
        <xdr:cNvPr id="131" name="直線コネクタ 130"/>
        <xdr:cNvCxnSpPr/>
      </xdr:nvCxnSpPr>
      <xdr:spPr>
        <a:xfrm flipV="1">
          <a:off x="13893800" y="23901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115570</xdr:rowOff>
    </xdr:from>
    <xdr:to>
      <xdr:col>69</xdr:col>
      <xdr:colOff>92075</xdr:colOff>
      <xdr:row>14</xdr:row>
      <xdr:rowOff>8128</xdr:rowOff>
    </xdr:to>
    <xdr:cxnSp macro="">
      <xdr:nvCxnSpPr>
        <xdr:cNvPr id="134" name="直線コネクタ 133"/>
        <xdr:cNvCxnSpPr/>
      </xdr:nvCxnSpPr>
      <xdr:spPr>
        <a:xfrm>
          <a:off x="13004800" y="2344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37" name="フローチャート: 判断 136"/>
        <xdr:cNvSpPr/>
      </xdr:nvSpPr>
      <xdr:spPr>
        <a:xfrm>
          <a:off x="12954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75709</xdr:rowOff>
    </xdr:from>
    <xdr:ext cx="762000" cy="259045"/>
    <xdr:sp macro="" textlink="">
      <xdr:nvSpPr>
        <xdr:cNvPr id="138" name="テキスト ボックス 137"/>
        <xdr:cNvSpPr txBox="1"/>
      </xdr:nvSpPr>
      <xdr:spPr>
        <a:xfrm>
          <a:off x="12623800" y="281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165354</xdr:rowOff>
    </xdr:from>
    <xdr:to>
      <xdr:col>82</xdr:col>
      <xdr:colOff>158750</xdr:colOff>
      <xdr:row>14</xdr:row>
      <xdr:rowOff>95504</xdr:rowOff>
    </xdr:to>
    <xdr:sp macro="" textlink="">
      <xdr:nvSpPr>
        <xdr:cNvPr id="144" name="楕円 143"/>
        <xdr:cNvSpPr/>
      </xdr:nvSpPr>
      <xdr:spPr>
        <a:xfrm>
          <a:off x="164592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10431</xdr:rowOff>
    </xdr:from>
    <xdr:ext cx="762000" cy="259045"/>
    <xdr:sp macro="" textlink="">
      <xdr:nvSpPr>
        <xdr:cNvPr id="145" name="物件費該当値テキスト"/>
        <xdr:cNvSpPr txBox="1"/>
      </xdr:nvSpPr>
      <xdr:spPr>
        <a:xfrm>
          <a:off x="16598900" y="223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156210</xdr:rowOff>
    </xdr:from>
    <xdr:to>
      <xdr:col>78</xdr:col>
      <xdr:colOff>120650</xdr:colOff>
      <xdr:row>14</xdr:row>
      <xdr:rowOff>86360</xdr:rowOff>
    </xdr:to>
    <xdr:sp macro="" textlink="">
      <xdr:nvSpPr>
        <xdr:cNvPr id="146" name="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128778</xdr:rowOff>
    </xdr:from>
    <xdr:to>
      <xdr:col>69</xdr:col>
      <xdr:colOff>142875</xdr:colOff>
      <xdr:row>14</xdr:row>
      <xdr:rowOff>58928</xdr:rowOff>
    </xdr:to>
    <xdr:sp macro="" textlink="">
      <xdr:nvSpPr>
        <xdr:cNvPr id="150" name="楕円 149"/>
        <xdr:cNvSpPr/>
      </xdr:nvSpPr>
      <xdr:spPr>
        <a:xfrm>
          <a:off x="13843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69105</xdr:rowOff>
    </xdr:from>
    <xdr:ext cx="762000" cy="259045"/>
    <xdr:sp macro="" textlink="">
      <xdr:nvSpPr>
        <xdr:cNvPr id="151" name="テキスト ボックス 150"/>
        <xdr:cNvSpPr txBox="1"/>
      </xdr:nvSpPr>
      <xdr:spPr>
        <a:xfrm>
          <a:off x="13512800" y="21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64770</xdr:rowOff>
    </xdr:from>
    <xdr:to>
      <xdr:col>65</xdr:col>
      <xdr:colOff>53975</xdr:colOff>
      <xdr:row>13</xdr:row>
      <xdr:rowOff>166370</xdr:rowOff>
    </xdr:to>
    <xdr:sp macro="" textlink="">
      <xdr:nvSpPr>
        <xdr:cNvPr id="152" name="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制度改正による児童扶養手当などの増により、前年度と比較して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及び全国平均は下回っているが、長野県平均と比較すると高い値となっている。扶助費は増加傾向にあることから、資格審査等の適正化を行うなど、上昇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46990</xdr:rowOff>
    </xdr:to>
    <xdr:cxnSp macro="">
      <xdr:nvCxnSpPr>
        <xdr:cNvPr id="186" name="直線コネクタ 185"/>
        <xdr:cNvCxnSpPr/>
      </xdr:nvCxnSpPr>
      <xdr:spPr>
        <a:xfrm>
          <a:off x="3987800" y="9438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157480</xdr:rowOff>
    </xdr:from>
    <xdr:to>
      <xdr:col>19</xdr:col>
      <xdr:colOff>187325</xdr:colOff>
      <xdr:row>55</xdr:row>
      <xdr:rowOff>8890</xdr:rowOff>
    </xdr:to>
    <xdr:cxnSp macro="">
      <xdr:nvCxnSpPr>
        <xdr:cNvPr id="189" name="直線コネクタ 188"/>
        <xdr:cNvCxnSpPr/>
      </xdr:nvCxnSpPr>
      <xdr:spPr>
        <a:xfrm>
          <a:off x="3098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142240</xdr:rowOff>
    </xdr:from>
    <xdr:to>
      <xdr:col>15</xdr:col>
      <xdr:colOff>98425</xdr:colOff>
      <xdr:row>54</xdr:row>
      <xdr:rowOff>157480</xdr:rowOff>
    </xdr:to>
    <xdr:cxnSp macro="">
      <xdr:nvCxnSpPr>
        <xdr:cNvPr id="192" name="直線コネクタ 191"/>
        <xdr:cNvCxnSpPr/>
      </xdr:nvCxnSpPr>
      <xdr:spPr>
        <a:xfrm>
          <a:off x="2209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142240</xdr:rowOff>
    </xdr:to>
    <xdr:cxnSp macro="">
      <xdr:nvCxnSpPr>
        <xdr:cNvPr id="195" name="直線コネクタ 194"/>
        <xdr:cNvCxnSpPr/>
      </xdr:nvCxnSpPr>
      <xdr:spPr>
        <a:xfrm>
          <a:off x="1320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8" name="フローチャート: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5" name="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6"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129540</xdr:rowOff>
    </xdr:from>
    <xdr:to>
      <xdr:col>20</xdr:col>
      <xdr:colOff>38100</xdr:colOff>
      <xdr:row>55</xdr:row>
      <xdr:rowOff>59690</xdr:rowOff>
    </xdr:to>
    <xdr:sp macro="" textlink="">
      <xdr:nvSpPr>
        <xdr:cNvPr id="207" name="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69867</xdr:rowOff>
    </xdr:from>
    <xdr:ext cx="736600" cy="259045"/>
    <xdr:sp macro="" textlink="">
      <xdr:nvSpPr>
        <xdr:cNvPr id="208" name="テキスト ボックス 207"/>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09" name="楕円 208"/>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0" name="テキスト ボックス 209"/>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91440</xdr:rowOff>
    </xdr:from>
    <xdr:to>
      <xdr:col>11</xdr:col>
      <xdr:colOff>60325</xdr:colOff>
      <xdr:row>55</xdr:row>
      <xdr:rowOff>21590</xdr:rowOff>
    </xdr:to>
    <xdr:sp macro="" textlink="">
      <xdr:nvSpPr>
        <xdr:cNvPr id="211" name="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31767</xdr:rowOff>
    </xdr:from>
    <xdr:ext cx="762000" cy="259045"/>
    <xdr:sp macro="" textlink="">
      <xdr:nvSpPr>
        <xdr:cNvPr id="212" name="テキスト ボックス 211"/>
        <xdr:cNvSpPr txBox="1"/>
      </xdr:nvSpPr>
      <xdr:spPr>
        <a:xfrm>
          <a:off x="1828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3" name="楕円 212"/>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139717</xdr:rowOff>
    </xdr:from>
    <xdr:ext cx="762000" cy="259045"/>
    <xdr:sp macro="" textlink="">
      <xdr:nvSpPr>
        <xdr:cNvPr id="214" name="テキスト ボックス 213"/>
        <xdr:cNvSpPr txBox="1"/>
      </xdr:nvSpPr>
      <xdr:spPr>
        <a:xfrm>
          <a:off x="939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経常収支比率における「その他」の主な項目は、国民健康保険特別会計や介護保険特別会計などの他会計への繰出金である。前年度と比較して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ポイントの増加となったが、類似団体内平均値との比較では、</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ポイント下回っており、全国平均及び長野県平均と比較しても低い値となっている。今後も、独立採算と受益者負担の原則に基づき、各会計の経営の健全化を進め、一層の抑制に努める。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74749</xdr:rowOff>
    </xdr:from>
    <xdr:to>
      <xdr:col>82</xdr:col>
      <xdr:colOff>107950</xdr:colOff>
      <xdr:row>54</xdr:row>
      <xdr:rowOff>81280</xdr:rowOff>
    </xdr:to>
    <xdr:cxnSp macro="">
      <xdr:nvCxnSpPr>
        <xdr:cNvPr id="249" name="直線コネクタ 248"/>
        <xdr:cNvCxnSpPr/>
      </xdr:nvCxnSpPr>
      <xdr:spPr>
        <a:xfrm>
          <a:off x="15671800" y="93330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61685</xdr:rowOff>
    </xdr:from>
    <xdr:to>
      <xdr:col>78</xdr:col>
      <xdr:colOff>69850</xdr:colOff>
      <xdr:row>54</xdr:row>
      <xdr:rowOff>74749</xdr:rowOff>
    </xdr:to>
    <xdr:cxnSp macro="">
      <xdr:nvCxnSpPr>
        <xdr:cNvPr id="252" name="直線コネクタ 251"/>
        <xdr:cNvCxnSpPr/>
      </xdr:nvCxnSpPr>
      <xdr:spPr>
        <a:xfrm>
          <a:off x="14782800" y="931998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61685</xdr:rowOff>
    </xdr:from>
    <xdr:to>
      <xdr:col>73</xdr:col>
      <xdr:colOff>180975</xdr:colOff>
      <xdr:row>54</xdr:row>
      <xdr:rowOff>81280</xdr:rowOff>
    </xdr:to>
    <xdr:cxnSp macro="">
      <xdr:nvCxnSpPr>
        <xdr:cNvPr id="255" name="直線コネクタ 254"/>
        <xdr:cNvCxnSpPr/>
      </xdr:nvCxnSpPr>
      <xdr:spPr>
        <a:xfrm flipV="1">
          <a:off x="13893800" y="93199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48623</xdr:rowOff>
    </xdr:from>
    <xdr:to>
      <xdr:col>69</xdr:col>
      <xdr:colOff>92075</xdr:colOff>
      <xdr:row>54</xdr:row>
      <xdr:rowOff>81280</xdr:rowOff>
    </xdr:to>
    <xdr:cxnSp macro="">
      <xdr:nvCxnSpPr>
        <xdr:cNvPr id="258" name="直線コネクタ 257"/>
        <xdr:cNvCxnSpPr/>
      </xdr:nvCxnSpPr>
      <xdr:spPr>
        <a:xfrm>
          <a:off x="13004800" y="93069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61" name="フローチャート: 判断 260"/>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121755</xdr:rowOff>
    </xdr:from>
    <xdr:ext cx="762000" cy="259045"/>
    <xdr:sp macro="" textlink="">
      <xdr:nvSpPr>
        <xdr:cNvPr id="262" name="テキスト ボックス 261"/>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8" name="楕円 267"/>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69" name="その他該当値テキスト"/>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23949</xdr:rowOff>
    </xdr:from>
    <xdr:to>
      <xdr:col>78</xdr:col>
      <xdr:colOff>120650</xdr:colOff>
      <xdr:row>54</xdr:row>
      <xdr:rowOff>125549</xdr:rowOff>
    </xdr:to>
    <xdr:sp macro="" textlink="">
      <xdr:nvSpPr>
        <xdr:cNvPr id="270" name="楕円 269"/>
        <xdr:cNvSpPr/>
      </xdr:nvSpPr>
      <xdr:spPr>
        <a:xfrm>
          <a:off x="15621000" y="92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135726</xdr:rowOff>
    </xdr:from>
    <xdr:ext cx="736600" cy="259045"/>
    <xdr:sp macro="" textlink="">
      <xdr:nvSpPr>
        <xdr:cNvPr id="271" name="テキスト ボックス 270"/>
        <xdr:cNvSpPr txBox="1"/>
      </xdr:nvSpPr>
      <xdr:spPr>
        <a:xfrm>
          <a:off x="15290800" y="9051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xdr:rowOff>
    </xdr:from>
    <xdr:to>
      <xdr:col>74</xdr:col>
      <xdr:colOff>31750</xdr:colOff>
      <xdr:row>54</xdr:row>
      <xdr:rowOff>112485</xdr:rowOff>
    </xdr:to>
    <xdr:sp macro="" textlink="">
      <xdr:nvSpPr>
        <xdr:cNvPr id="272" name="楕円 271"/>
        <xdr:cNvSpPr/>
      </xdr:nvSpPr>
      <xdr:spPr>
        <a:xfrm>
          <a:off x="14732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122662</xdr:rowOff>
    </xdr:from>
    <xdr:ext cx="762000" cy="259045"/>
    <xdr:sp macro="" textlink="">
      <xdr:nvSpPr>
        <xdr:cNvPr id="273" name="テキスト ボックス 272"/>
        <xdr:cNvSpPr txBox="1"/>
      </xdr:nvSpPr>
      <xdr:spPr>
        <a:xfrm>
          <a:off x="14401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30480</xdr:rowOff>
    </xdr:from>
    <xdr:to>
      <xdr:col>69</xdr:col>
      <xdr:colOff>142875</xdr:colOff>
      <xdr:row>54</xdr:row>
      <xdr:rowOff>132080</xdr:rowOff>
    </xdr:to>
    <xdr:sp macro="" textlink="">
      <xdr:nvSpPr>
        <xdr:cNvPr id="274" name="楕円 273"/>
        <xdr:cNvSpPr/>
      </xdr:nvSpPr>
      <xdr:spPr>
        <a:xfrm>
          <a:off x="13843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142257</xdr:rowOff>
    </xdr:from>
    <xdr:ext cx="762000" cy="259045"/>
    <xdr:sp macro="" textlink="">
      <xdr:nvSpPr>
        <xdr:cNvPr id="275" name="テキスト ボックス 274"/>
        <xdr:cNvSpPr txBox="1"/>
      </xdr:nvSpPr>
      <xdr:spPr>
        <a:xfrm>
          <a:off x="13512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169273</xdr:rowOff>
    </xdr:from>
    <xdr:to>
      <xdr:col>65</xdr:col>
      <xdr:colOff>53975</xdr:colOff>
      <xdr:row>54</xdr:row>
      <xdr:rowOff>99423</xdr:rowOff>
    </xdr:to>
    <xdr:sp macro="" textlink="">
      <xdr:nvSpPr>
        <xdr:cNvPr id="276" name="楕円 275"/>
        <xdr:cNvSpPr/>
      </xdr:nvSpPr>
      <xdr:spPr>
        <a:xfrm>
          <a:off x="12954000" y="9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109600</xdr:rowOff>
    </xdr:from>
    <xdr:ext cx="762000" cy="259045"/>
    <xdr:sp macro="" textlink="">
      <xdr:nvSpPr>
        <xdr:cNvPr id="277" name="テキスト ボックス 276"/>
        <xdr:cNvSpPr txBox="1"/>
      </xdr:nvSpPr>
      <xdr:spPr>
        <a:xfrm>
          <a:off x="12623800" y="902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一部事務組合への負担金の減などにより、前年度と比較して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上回っており、全国平均及び長野県平均と比較しても高い値となっている。下水道事業への補助金や広域行政（ごみ処理、病院事業など）に係る負担金が多額なことが要因であり、当市の財政の大きな特徴となっている。今後も、企業会計や一部事務組合等と連携しながら、経常経費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65278</xdr:rowOff>
    </xdr:to>
    <xdr:cxnSp macro="">
      <xdr:nvCxnSpPr>
        <xdr:cNvPr id="307" name="直線コネクタ 306"/>
        <xdr:cNvCxnSpPr/>
      </xdr:nvCxnSpPr>
      <xdr:spPr>
        <a:xfrm flipV="1">
          <a:off x="15671800" y="67243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65278</xdr:rowOff>
    </xdr:from>
    <xdr:to>
      <xdr:col>78</xdr:col>
      <xdr:colOff>69850</xdr:colOff>
      <xdr:row>39</xdr:row>
      <xdr:rowOff>88138</xdr:rowOff>
    </xdr:to>
    <xdr:cxnSp macro="">
      <xdr:nvCxnSpPr>
        <xdr:cNvPr id="310" name="直線コネクタ 309"/>
        <xdr:cNvCxnSpPr/>
      </xdr:nvCxnSpPr>
      <xdr:spPr>
        <a:xfrm flipV="1">
          <a:off x="14782800" y="67518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46990</xdr:rowOff>
    </xdr:from>
    <xdr:to>
      <xdr:col>73</xdr:col>
      <xdr:colOff>180975</xdr:colOff>
      <xdr:row>39</xdr:row>
      <xdr:rowOff>88138</xdr:rowOff>
    </xdr:to>
    <xdr:cxnSp macro="">
      <xdr:nvCxnSpPr>
        <xdr:cNvPr id="313" name="直線コネクタ 312"/>
        <xdr:cNvCxnSpPr/>
      </xdr:nvCxnSpPr>
      <xdr:spPr>
        <a:xfrm>
          <a:off x="13893800" y="67335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46990</xdr:rowOff>
    </xdr:to>
    <xdr:cxnSp macro="">
      <xdr:nvCxnSpPr>
        <xdr:cNvPr id="316" name="直線コネクタ 315"/>
        <xdr:cNvCxnSpPr/>
      </xdr:nvCxnSpPr>
      <xdr:spPr>
        <a:xfrm>
          <a:off x="13004800" y="669239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19" name="フローチャート: 判断 318"/>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0" name="テキスト ボックス 319"/>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158496</xdr:rowOff>
    </xdr:from>
    <xdr:to>
      <xdr:col>82</xdr:col>
      <xdr:colOff>158750</xdr:colOff>
      <xdr:row>39</xdr:row>
      <xdr:rowOff>88646</xdr:rowOff>
    </xdr:to>
    <xdr:sp macro="" textlink="">
      <xdr:nvSpPr>
        <xdr:cNvPr id="326" name="楕円 325"/>
        <xdr:cNvSpPr/>
      </xdr:nvSpPr>
      <xdr:spPr>
        <a:xfrm>
          <a:off x="16459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67073</xdr:rowOff>
    </xdr:from>
    <xdr:ext cx="762000" cy="259045"/>
    <xdr:sp macro="" textlink="">
      <xdr:nvSpPr>
        <xdr:cNvPr id="327" name="補助費等該当値テキスト"/>
        <xdr:cNvSpPr txBox="1"/>
      </xdr:nvSpPr>
      <xdr:spPr>
        <a:xfrm>
          <a:off x="16598900" y="658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14478</xdr:rowOff>
    </xdr:from>
    <xdr:to>
      <xdr:col>78</xdr:col>
      <xdr:colOff>120650</xdr:colOff>
      <xdr:row>39</xdr:row>
      <xdr:rowOff>116078</xdr:rowOff>
    </xdr:to>
    <xdr:sp macro="" textlink="">
      <xdr:nvSpPr>
        <xdr:cNvPr id="328" name="楕円 327"/>
        <xdr:cNvSpPr/>
      </xdr:nvSpPr>
      <xdr:spPr>
        <a:xfrm>
          <a:off x="15621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100855</xdr:rowOff>
    </xdr:from>
    <xdr:ext cx="736600" cy="259045"/>
    <xdr:sp macro="" textlink="">
      <xdr:nvSpPr>
        <xdr:cNvPr id="329" name="テキスト ボックス 328"/>
        <xdr:cNvSpPr txBox="1"/>
      </xdr:nvSpPr>
      <xdr:spPr>
        <a:xfrm>
          <a:off x="15290800" y="678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37338</xdr:rowOff>
    </xdr:from>
    <xdr:to>
      <xdr:col>74</xdr:col>
      <xdr:colOff>31750</xdr:colOff>
      <xdr:row>39</xdr:row>
      <xdr:rowOff>138938</xdr:rowOff>
    </xdr:to>
    <xdr:sp macro="" textlink="">
      <xdr:nvSpPr>
        <xdr:cNvPr id="330" name="楕円 329"/>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123715</xdr:rowOff>
    </xdr:from>
    <xdr:ext cx="762000" cy="259045"/>
    <xdr:sp macro="" textlink="">
      <xdr:nvSpPr>
        <xdr:cNvPr id="331" name="テキスト ボックス 330"/>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2" name="楕円 331"/>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3" name="テキスト ボックス 332"/>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126492</xdr:rowOff>
    </xdr:from>
    <xdr:to>
      <xdr:col>65</xdr:col>
      <xdr:colOff>53975</xdr:colOff>
      <xdr:row>39</xdr:row>
      <xdr:rowOff>56642</xdr:rowOff>
    </xdr:to>
    <xdr:sp macro="" textlink="">
      <xdr:nvSpPr>
        <xdr:cNvPr id="334" name="楕円 333"/>
        <xdr:cNvSpPr/>
      </xdr:nvSpPr>
      <xdr:spPr>
        <a:xfrm>
          <a:off x="12954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41419</xdr:rowOff>
    </xdr:from>
    <xdr:ext cx="762000" cy="259045"/>
    <xdr:sp macro="" textlink="">
      <xdr:nvSpPr>
        <xdr:cNvPr id="335" name="テキスト ボックス 334"/>
        <xdr:cNvSpPr txBox="1"/>
      </xdr:nvSpPr>
      <xdr:spPr>
        <a:xfrm>
          <a:off x="12623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財政健全化の取組として、「返すより多く借りない」方針を徹底し、計画的に地方債残高を減少させてきたことなどから、公債費は着実に減小しており、前年度と比較して</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ポイントの減少となった。類似団体内平均値との比較では、</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下回っているが、全国平均及び長野県平均と比較すると高い値となっている。今後も、事業の「選択と集中」を徹底するとともに、臨時財政対策債分を除き「返すより多く借りない」方針を堅持し、公債費上昇の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50256</xdr:rowOff>
    </xdr:from>
    <xdr:to>
      <xdr:col>24</xdr:col>
      <xdr:colOff>25400</xdr:colOff>
      <xdr:row>77</xdr:row>
      <xdr:rowOff>95976</xdr:rowOff>
    </xdr:to>
    <xdr:cxnSp macro="">
      <xdr:nvCxnSpPr>
        <xdr:cNvPr id="370" name="直線コネクタ 369"/>
        <xdr:cNvCxnSpPr/>
      </xdr:nvCxnSpPr>
      <xdr:spPr>
        <a:xfrm flipV="1">
          <a:off x="3987800" y="1325190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1"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95976</xdr:rowOff>
    </xdr:from>
    <xdr:to>
      <xdr:col>19</xdr:col>
      <xdr:colOff>187325</xdr:colOff>
      <xdr:row>77</xdr:row>
      <xdr:rowOff>102507</xdr:rowOff>
    </xdr:to>
    <xdr:cxnSp macro="">
      <xdr:nvCxnSpPr>
        <xdr:cNvPr id="373" name="直線コネクタ 372"/>
        <xdr:cNvCxnSpPr/>
      </xdr:nvCxnSpPr>
      <xdr:spPr>
        <a:xfrm flipV="1">
          <a:off x="3098800" y="132976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77</xdr:row>
      <xdr:rowOff>154758</xdr:rowOff>
    </xdr:to>
    <xdr:cxnSp macro="">
      <xdr:nvCxnSpPr>
        <xdr:cNvPr id="376" name="直線コネクタ 375"/>
        <xdr:cNvCxnSpPr/>
      </xdr:nvCxnSpPr>
      <xdr:spPr>
        <a:xfrm flipV="1">
          <a:off x="2209800" y="133041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128632</xdr:rowOff>
    </xdr:from>
    <xdr:to>
      <xdr:col>11</xdr:col>
      <xdr:colOff>9525</xdr:colOff>
      <xdr:row>77</xdr:row>
      <xdr:rowOff>154758</xdr:rowOff>
    </xdr:to>
    <xdr:cxnSp macro="">
      <xdr:nvCxnSpPr>
        <xdr:cNvPr id="379" name="直線コネクタ 378"/>
        <xdr:cNvCxnSpPr/>
      </xdr:nvCxnSpPr>
      <xdr:spPr>
        <a:xfrm>
          <a:off x="1320800" y="1333028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105592</xdr:rowOff>
    </xdr:from>
    <xdr:to>
      <xdr:col>6</xdr:col>
      <xdr:colOff>171450</xdr:colOff>
      <xdr:row>77</xdr:row>
      <xdr:rowOff>35742</xdr:rowOff>
    </xdr:to>
    <xdr:sp macro="" textlink="">
      <xdr:nvSpPr>
        <xdr:cNvPr id="382" name="フローチャート: 判断 381"/>
        <xdr:cNvSpPr/>
      </xdr:nvSpPr>
      <xdr:spPr>
        <a:xfrm>
          <a:off x="1270000" y="131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45918</xdr:rowOff>
    </xdr:from>
    <xdr:ext cx="762000" cy="259045"/>
    <xdr:sp macro="" textlink="">
      <xdr:nvSpPr>
        <xdr:cNvPr id="383" name="テキスト ボックス 382"/>
        <xdr:cNvSpPr txBox="1"/>
      </xdr:nvSpPr>
      <xdr:spPr>
        <a:xfrm>
          <a:off x="939800" y="1290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89" name="楕円 388"/>
        <xdr:cNvSpPr/>
      </xdr:nvSpPr>
      <xdr:spPr>
        <a:xfrm>
          <a:off x="4775200" y="1320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15983</xdr:rowOff>
    </xdr:from>
    <xdr:ext cx="762000" cy="259045"/>
    <xdr:sp macro="" textlink="">
      <xdr:nvSpPr>
        <xdr:cNvPr id="390" name="公債費該当値テキスト"/>
        <xdr:cNvSpPr txBox="1"/>
      </xdr:nvSpPr>
      <xdr:spPr>
        <a:xfrm>
          <a:off x="4914900" y="1304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45176</xdr:rowOff>
    </xdr:from>
    <xdr:to>
      <xdr:col>20</xdr:col>
      <xdr:colOff>38100</xdr:colOff>
      <xdr:row>77</xdr:row>
      <xdr:rowOff>146776</xdr:rowOff>
    </xdr:to>
    <xdr:sp macro="" textlink="">
      <xdr:nvSpPr>
        <xdr:cNvPr id="391" name="楕円 390"/>
        <xdr:cNvSpPr/>
      </xdr:nvSpPr>
      <xdr:spPr>
        <a:xfrm>
          <a:off x="3937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156953</xdr:rowOff>
    </xdr:from>
    <xdr:ext cx="736600" cy="259045"/>
    <xdr:sp macro="" textlink="">
      <xdr:nvSpPr>
        <xdr:cNvPr id="392" name="テキスト ボックス 391"/>
        <xdr:cNvSpPr txBox="1"/>
      </xdr:nvSpPr>
      <xdr:spPr>
        <a:xfrm>
          <a:off x="3606800" y="1301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51707</xdr:rowOff>
    </xdr:from>
    <xdr:to>
      <xdr:col>15</xdr:col>
      <xdr:colOff>149225</xdr:colOff>
      <xdr:row>77</xdr:row>
      <xdr:rowOff>153307</xdr:rowOff>
    </xdr:to>
    <xdr:sp macro="" textlink="">
      <xdr:nvSpPr>
        <xdr:cNvPr id="393" name="楕円 392"/>
        <xdr:cNvSpPr/>
      </xdr:nvSpPr>
      <xdr:spPr>
        <a:xfrm>
          <a:off x="3048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163484</xdr:rowOff>
    </xdr:from>
    <xdr:ext cx="762000" cy="259045"/>
    <xdr:sp macro="" textlink="">
      <xdr:nvSpPr>
        <xdr:cNvPr id="394" name="テキスト ボックス 393"/>
        <xdr:cNvSpPr txBox="1"/>
      </xdr:nvSpPr>
      <xdr:spPr>
        <a:xfrm>
          <a:off x="2717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103958</xdr:rowOff>
    </xdr:from>
    <xdr:to>
      <xdr:col>11</xdr:col>
      <xdr:colOff>60325</xdr:colOff>
      <xdr:row>78</xdr:row>
      <xdr:rowOff>34108</xdr:rowOff>
    </xdr:to>
    <xdr:sp macro="" textlink="">
      <xdr:nvSpPr>
        <xdr:cNvPr id="395" name="楕円 394"/>
        <xdr:cNvSpPr/>
      </xdr:nvSpPr>
      <xdr:spPr>
        <a:xfrm>
          <a:off x="2159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18885</xdr:rowOff>
    </xdr:from>
    <xdr:ext cx="762000" cy="259045"/>
    <xdr:sp macro="" textlink="">
      <xdr:nvSpPr>
        <xdr:cNvPr id="396" name="テキスト ボックス 395"/>
        <xdr:cNvSpPr txBox="1"/>
      </xdr:nvSpPr>
      <xdr:spPr>
        <a:xfrm>
          <a:off x="1828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97" name="楕円 396"/>
        <xdr:cNvSpPr/>
      </xdr:nvSpPr>
      <xdr:spPr>
        <a:xfrm>
          <a:off x="1270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98" name="テキスト ボックス 397"/>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人件費等の増により、前年度と比較して</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増加となった。類似団体内平均値及び全国平均は下回っているが、長野県平均と比較すると高い値となっている。「公債費以外」で数値が大きいのは、人件費と補助費等であるが、特に補助費等の影響が大きい。下水道事業会計への補助金や広域行政（ごみ処理、病院事業など）に係る負担金が多額であるため、企業会計や一部事務組合等と連携しながら、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76</xdr:row>
      <xdr:rowOff>127000</xdr:rowOff>
    </xdr:to>
    <xdr:cxnSp macro="">
      <xdr:nvCxnSpPr>
        <xdr:cNvPr id="429" name="直線コネクタ 428"/>
        <xdr:cNvCxnSpPr/>
      </xdr:nvCxnSpPr>
      <xdr:spPr>
        <a:xfrm>
          <a:off x="15671800" y="1307947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76708</xdr:rowOff>
    </xdr:to>
    <xdr:cxnSp macro="">
      <xdr:nvCxnSpPr>
        <xdr:cNvPr id="432" name="直線コネクタ 431"/>
        <xdr:cNvCxnSpPr/>
      </xdr:nvCxnSpPr>
      <xdr:spPr>
        <a:xfrm flipV="1">
          <a:off x="14782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76708</xdr:rowOff>
    </xdr:to>
    <xdr:cxnSp macro="">
      <xdr:nvCxnSpPr>
        <xdr:cNvPr id="435" name="直線コネクタ 434"/>
        <xdr:cNvCxnSpPr/>
      </xdr:nvCxnSpPr>
      <xdr:spPr>
        <a:xfrm>
          <a:off x="13893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49276</xdr:rowOff>
    </xdr:to>
    <xdr:cxnSp macro="">
      <xdr:nvCxnSpPr>
        <xdr:cNvPr id="438" name="直線コネクタ 437"/>
        <xdr:cNvCxnSpPr/>
      </xdr:nvCxnSpPr>
      <xdr:spPr>
        <a:xfrm>
          <a:off x="13004800" y="12997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フローチャート: 判断 440"/>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8" name="楕円 447"/>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9"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50" name="楕円 449"/>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51" name="テキスト ボックス 45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25908</xdr:rowOff>
    </xdr:from>
    <xdr:to>
      <xdr:col>74</xdr:col>
      <xdr:colOff>31750</xdr:colOff>
      <xdr:row>76</xdr:row>
      <xdr:rowOff>127508</xdr:rowOff>
    </xdr:to>
    <xdr:sp macro="" textlink="">
      <xdr:nvSpPr>
        <xdr:cNvPr id="452" name="楕円 451"/>
        <xdr:cNvSpPr/>
      </xdr:nvSpPr>
      <xdr:spPr>
        <a:xfrm>
          <a:off x="14732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53" name="テキスト ボックス 452"/>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6" name="楕円 455"/>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57" name="テキスト ボックス 456"/>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74678</xdr:rowOff>
    </xdr:from>
    <xdr:to>
      <xdr:col>29</xdr:col>
      <xdr:colOff>127000</xdr:colOff>
      <xdr:row>16</xdr:row>
      <xdr:rowOff>84605</xdr:rowOff>
    </xdr:to>
    <xdr:cxnSp macro="">
      <xdr:nvCxnSpPr>
        <xdr:cNvPr id="52" name="直線コネクタ 51"/>
        <xdr:cNvCxnSpPr/>
      </xdr:nvCxnSpPr>
      <xdr:spPr bwMode="auto">
        <a:xfrm flipV="1">
          <a:off x="5003800" y="2865503"/>
          <a:ext cx="647700" cy="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59455</xdr:rowOff>
    </xdr:from>
    <xdr:ext cx="762000" cy="259045"/>
    <xdr:sp macro="" textlink="">
      <xdr:nvSpPr>
        <xdr:cNvPr id="53" name="人口1人当たり決算額の推移平均値テキスト130"/>
        <xdr:cNvSpPr txBox="1"/>
      </xdr:nvSpPr>
      <xdr:spPr>
        <a:xfrm>
          <a:off x="5740400" y="28502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84605</xdr:rowOff>
    </xdr:from>
    <xdr:to>
      <xdr:col>26</xdr:col>
      <xdr:colOff>50800</xdr:colOff>
      <xdr:row>16</xdr:row>
      <xdr:rowOff>87528</xdr:rowOff>
    </xdr:to>
    <xdr:cxnSp macro="">
      <xdr:nvCxnSpPr>
        <xdr:cNvPr id="55" name="直線コネクタ 54"/>
        <xdr:cNvCxnSpPr/>
      </xdr:nvCxnSpPr>
      <xdr:spPr bwMode="auto">
        <a:xfrm flipV="1">
          <a:off x="4305300" y="2875430"/>
          <a:ext cx="698500" cy="2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155501</xdr:rowOff>
    </xdr:from>
    <xdr:ext cx="736600" cy="259045"/>
    <xdr:sp macro="" textlink="">
      <xdr:nvSpPr>
        <xdr:cNvPr id="57" name="テキスト ボックス 56"/>
        <xdr:cNvSpPr txBox="1"/>
      </xdr:nvSpPr>
      <xdr:spPr>
        <a:xfrm>
          <a:off x="4622800" y="2946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87528</xdr:rowOff>
    </xdr:from>
    <xdr:to>
      <xdr:col>22</xdr:col>
      <xdr:colOff>114300</xdr:colOff>
      <xdr:row>16</xdr:row>
      <xdr:rowOff>92068</xdr:rowOff>
    </xdr:to>
    <xdr:cxnSp macro="">
      <xdr:nvCxnSpPr>
        <xdr:cNvPr id="58" name="直線コネクタ 57"/>
        <xdr:cNvCxnSpPr/>
      </xdr:nvCxnSpPr>
      <xdr:spPr bwMode="auto">
        <a:xfrm flipV="1">
          <a:off x="3606800" y="2878353"/>
          <a:ext cx="698500" cy="4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154750</xdr:rowOff>
    </xdr:from>
    <xdr:ext cx="762000" cy="259045"/>
    <xdr:sp macro="" textlink="">
      <xdr:nvSpPr>
        <xdr:cNvPr id="60" name="テキスト ボックス 59"/>
        <xdr:cNvSpPr txBox="1"/>
      </xdr:nvSpPr>
      <xdr:spPr>
        <a:xfrm>
          <a:off x="3924300" y="294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92068</xdr:rowOff>
    </xdr:from>
    <xdr:to>
      <xdr:col>18</xdr:col>
      <xdr:colOff>177800</xdr:colOff>
      <xdr:row>16</xdr:row>
      <xdr:rowOff>93276</xdr:rowOff>
    </xdr:to>
    <xdr:cxnSp macro="">
      <xdr:nvCxnSpPr>
        <xdr:cNvPr id="61" name="直線コネクタ 60"/>
        <xdr:cNvCxnSpPr/>
      </xdr:nvCxnSpPr>
      <xdr:spPr bwMode="auto">
        <a:xfrm flipV="1">
          <a:off x="2908300" y="2882893"/>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170687</xdr:rowOff>
    </xdr:from>
    <xdr:ext cx="762000" cy="259045"/>
    <xdr:sp macro="" textlink="">
      <xdr:nvSpPr>
        <xdr:cNvPr id="63" name="テキスト ボックス 62"/>
        <xdr:cNvSpPr txBox="1"/>
      </xdr:nvSpPr>
      <xdr:spPr>
        <a:xfrm>
          <a:off x="32258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99234</xdr:rowOff>
    </xdr:from>
    <xdr:to>
      <xdr:col>15</xdr:col>
      <xdr:colOff>101600</xdr:colOff>
      <xdr:row>17</xdr:row>
      <xdr:rowOff>29384</xdr:rowOff>
    </xdr:to>
    <xdr:sp macro="" textlink="">
      <xdr:nvSpPr>
        <xdr:cNvPr id="64" name="フローチャート: 判断 63"/>
        <xdr:cNvSpPr/>
      </xdr:nvSpPr>
      <xdr:spPr bwMode="auto">
        <a:xfrm>
          <a:off x="2857500" y="2890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14161</xdr:rowOff>
    </xdr:from>
    <xdr:ext cx="762000" cy="259045"/>
    <xdr:sp macro="" textlink="">
      <xdr:nvSpPr>
        <xdr:cNvPr id="65" name="テキスト ボックス 64"/>
        <xdr:cNvSpPr txBox="1"/>
      </xdr:nvSpPr>
      <xdr:spPr>
        <a:xfrm>
          <a:off x="2527300" y="297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23878</xdr:rowOff>
    </xdr:from>
    <xdr:to>
      <xdr:col>29</xdr:col>
      <xdr:colOff>177800</xdr:colOff>
      <xdr:row>16</xdr:row>
      <xdr:rowOff>125478</xdr:rowOff>
    </xdr:to>
    <xdr:sp macro="" textlink="">
      <xdr:nvSpPr>
        <xdr:cNvPr id="71" name="楕円 70"/>
        <xdr:cNvSpPr/>
      </xdr:nvSpPr>
      <xdr:spPr bwMode="auto">
        <a:xfrm>
          <a:off x="5600700" y="281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40405</xdr:rowOff>
    </xdr:from>
    <xdr:ext cx="762000" cy="259045"/>
    <xdr:sp macro="" textlink="">
      <xdr:nvSpPr>
        <xdr:cNvPr id="72" name="人口1人当たり決算額の推移該当値テキスト130"/>
        <xdr:cNvSpPr txBox="1"/>
      </xdr:nvSpPr>
      <xdr:spPr>
        <a:xfrm>
          <a:off x="5740400" y="265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33805</xdr:rowOff>
    </xdr:from>
    <xdr:to>
      <xdr:col>26</xdr:col>
      <xdr:colOff>101600</xdr:colOff>
      <xdr:row>16</xdr:row>
      <xdr:rowOff>135405</xdr:rowOff>
    </xdr:to>
    <xdr:sp macro="" textlink="">
      <xdr:nvSpPr>
        <xdr:cNvPr id="73" name="楕円 72"/>
        <xdr:cNvSpPr/>
      </xdr:nvSpPr>
      <xdr:spPr bwMode="auto">
        <a:xfrm>
          <a:off x="4953000" y="282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145582</xdr:rowOff>
    </xdr:from>
    <xdr:ext cx="736600" cy="259045"/>
    <xdr:sp macro="" textlink="">
      <xdr:nvSpPr>
        <xdr:cNvPr id="74" name="テキスト ボックス 73"/>
        <xdr:cNvSpPr txBox="1"/>
      </xdr:nvSpPr>
      <xdr:spPr>
        <a:xfrm>
          <a:off x="4622800" y="259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36728</xdr:rowOff>
    </xdr:from>
    <xdr:to>
      <xdr:col>22</xdr:col>
      <xdr:colOff>165100</xdr:colOff>
      <xdr:row>16</xdr:row>
      <xdr:rowOff>138328</xdr:rowOff>
    </xdr:to>
    <xdr:sp macro="" textlink="">
      <xdr:nvSpPr>
        <xdr:cNvPr id="75" name="楕円 74"/>
        <xdr:cNvSpPr/>
      </xdr:nvSpPr>
      <xdr:spPr bwMode="auto">
        <a:xfrm>
          <a:off x="4254500" y="2827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148505</xdr:rowOff>
    </xdr:from>
    <xdr:ext cx="762000" cy="259045"/>
    <xdr:sp macro="" textlink="">
      <xdr:nvSpPr>
        <xdr:cNvPr id="76" name="テキスト ボックス 75"/>
        <xdr:cNvSpPr txBox="1"/>
      </xdr:nvSpPr>
      <xdr:spPr>
        <a:xfrm>
          <a:off x="3924300" y="259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41268</xdr:rowOff>
    </xdr:from>
    <xdr:to>
      <xdr:col>19</xdr:col>
      <xdr:colOff>38100</xdr:colOff>
      <xdr:row>16</xdr:row>
      <xdr:rowOff>142868</xdr:rowOff>
    </xdr:to>
    <xdr:sp macro="" textlink="">
      <xdr:nvSpPr>
        <xdr:cNvPr id="77" name="楕円 76"/>
        <xdr:cNvSpPr/>
      </xdr:nvSpPr>
      <xdr:spPr bwMode="auto">
        <a:xfrm>
          <a:off x="3556000" y="2832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153045</xdr:rowOff>
    </xdr:from>
    <xdr:ext cx="762000" cy="259045"/>
    <xdr:sp macro="" textlink="">
      <xdr:nvSpPr>
        <xdr:cNvPr id="78" name="テキスト ボックス 77"/>
        <xdr:cNvSpPr txBox="1"/>
      </xdr:nvSpPr>
      <xdr:spPr>
        <a:xfrm>
          <a:off x="3225800" y="260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42476</xdr:rowOff>
    </xdr:from>
    <xdr:to>
      <xdr:col>15</xdr:col>
      <xdr:colOff>101600</xdr:colOff>
      <xdr:row>16</xdr:row>
      <xdr:rowOff>144076</xdr:rowOff>
    </xdr:to>
    <xdr:sp macro="" textlink="">
      <xdr:nvSpPr>
        <xdr:cNvPr id="79" name="楕円 78"/>
        <xdr:cNvSpPr/>
      </xdr:nvSpPr>
      <xdr:spPr bwMode="auto">
        <a:xfrm>
          <a:off x="2857500" y="2833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154253</xdr:rowOff>
    </xdr:from>
    <xdr:ext cx="762000" cy="259045"/>
    <xdr:sp macro="" textlink="">
      <xdr:nvSpPr>
        <xdr:cNvPr id="80" name="テキスト ボックス 79"/>
        <xdr:cNvSpPr txBox="1"/>
      </xdr:nvSpPr>
      <xdr:spPr>
        <a:xfrm>
          <a:off x="2527300" y="260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23147</xdr:rowOff>
    </xdr:from>
    <xdr:to>
      <xdr:col>29</xdr:col>
      <xdr:colOff>127000</xdr:colOff>
      <xdr:row>36</xdr:row>
      <xdr:rowOff>122291</xdr:rowOff>
    </xdr:to>
    <xdr:cxnSp macro="">
      <xdr:nvCxnSpPr>
        <xdr:cNvPr id="112" name="直線コネクタ 111"/>
        <xdr:cNvCxnSpPr/>
      </xdr:nvCxnSpPr>
      <xdr:spPr bwMode="auto">
        <a:xfrm>
          <a:off x="5003800" y="6976397"/>
          <a:ext cx="647700" cy="9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259445</xdr:rowOff>
    </xdr:from>
    <xdr:ext cx="762000" cy="259045"/>
    <xdr:sp macro="" textlink="">
      <xdr:nvSpPr>
        <xdr:cNvPr id="113" name="人口1人当たり決算額の推移平均値テキスト445"/>
        <xdr:cNvSpPr txBox="1"/>
      </xdr:nvSpPr>
      <xdr:spPr>
        <a:xfrm>
          <a:off x="5740400" y="6869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17021</xdr:rowOff>
    </xdr:from>
    <xdr:to>
      <xdr:col>26</xdr:col>
      <xdr:colOff>50800</xdr:colOff>
      <xdr:row>36</xdr:row>
      <xdr:rowOff>23147</xdr:rowOff>
    </xdr:to>
    <xdr:cxnSp macro="">
      <xdr:nvCxnSpPr>
        <xdr:cNvPr id="115" name="直線コネクタ 114"/>
        <xdr:cNvCxnSpPr/>
      </xdr:nvCxnSpPr>
      <xdr:spPr bwMode="auto">
        <a:xfrm>
          <a:off x="4305300" y="6970271"/>
          <a:ext cx="698500" cy="6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333632</xdr:rowOff>
    </xdr:from>
    <xdr:to>
      <xdr:col>22</xdr:col>
      <xdr:colOff>114300</xdr:colOff>
      <xdr:row>36</xdr:row>
      <xdr:rowOff>17021</xdr:rowOff>
    </xdr:to>
    <xdr:cxnSp macro="">
      <xdr:nvCxnSpPr>
        <xdr:cNvPr id="118" name="直線コネクタ 117"/>
        <xdr:cNvCxnSpPr/>
      </xdr:nvCxnSpPr>
      <xdr:spPr bwMode="auto">
        <a:xfrm>
          <a:off x="3606800" y="6943982"/>
          <a:ext cx="698500" cy="26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320761</xdr:rowOff>
    </xdr:from>
    <xdr:to>
      <xdr:col>18</xdr:col>
      <xdr:colOff>177800</xdr:colOff>
      <xdr:row>35</xdr:row>
      <xdr:rowOff>333632</xdr:rowOff>
    </xdr:to>
    <xdr:cxnSp macro="">
      <xdr:nvCxnSpPr>
        <xdr:cNvPr id="121" name="直線コネクタ 120"/>
        <xdr:cNvCxnSpPr/>
      </xdr:nvCxnSpPr>
      <xdr:spPr bwMode="auto">
        <a:xfrm>
          <a:off x="2908300" y="6931111"/>
          <a:ext cx="698500" cy="12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62644</xdr:rowOff>
    </xdr:from>
    <xdr:to>
      <xdr:col>15</xdr:col>
      <xdr:colOff>101600</xdr:colOff>
      <xdr:row>36</xdr:row>
      <xdr:rowOff>164244</xdr:rowOff>
    </xdr:to>
    <xdr:sp macro="" textlink="">
      <xdr:nvSpPr>
        <xdr:cNvPr id="124" name="フローチャート: 判断 123"/>
        <xdr:cNvSpPr/>
      </xdr:nvSpPr>
      <xdr:spPr bwMode="auto">
        <a:xfrm>
          <a:off x="2857500" y="7015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149021</xdr:rowOff>
    </xdr:from>
    <xdr:ext cx="762000" cy="259045"/>
    <xdr:sp macro="" textlink="">
      <xdr:nvSpPr>
        <xdr:cNvPr id="125" name="テキスト ボックス 124"/>
        <xdr:cNvSpPr txBox="1"/>
      </xdr:nvSpPr>
      <xdr:spPr>
        <a:xfrm>
          <a:off x="2527300" y="71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71491</xdr:rowOff>
    </xdr:from>
    <xdr:to>
      <xdr:col>29</xdr:col>
      <xdr:colOff>177800</xdr:colOff>
      <xdr:row>37</xdr:row>
      <xdr:rowOff>1641</xdr:rowOff>
    </xdr:to>
    <xdr:sp macro="" textlink="">
      <xdr:nvSpPr>
        <xdr:cNvPr id="131" name="楕円 130"/>
        <xdr:cNvSpPr/>
      </xdr:nvSpPr>
      <xdr:spPr bwMode="auto">
        <a:xfrm>
          <a:off x="5600700" y="702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43568</xdr:rowOff>
    </xdr:from>
    <xdr:ext cx="762000" cy="259045"/>
    <xdr:sp macro="" textlink="">
      <xdr:nvSpPr>
        <xdr:cNvPr id="132" name="人口1人当たり決算額の推移該当値テキスト445"/>
        <xdr:cNvSpPr txBox="1"/>
      </xdr:nvSpPr>
      <xdr:spPr>
        <a:xfrm>
          <a:off x="5740400" y="699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315247</xdr:rowOff>
    </xdr:from>
    <xdr:to>
      <xdr:col>26</xdr:col>
      <xdr:colOff>101600</xdr:colOff>
      <xdr:row>36</xdr:row>
      <xdr:rowOff>73947</xdr:rowOff>
    </xdr:to>
    <xdr:sp macro="" textlink="">
      <xdr:nvSpPr>
        <xdr:cNvPr id="133" name="楕円 132"/>
        <xdr:cNvSpPr/>
      </xdr:nvSpPr>
      <xdr:spPr bwMode="auto">
        <a:xfrm>
          <a:off x="4953000" y="6925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84124</xdr:rowOff>
    </xdr:from>
    <xdr:ext cx="736600" cy="259045"/>
    <xdr:sp macro="" textlink="">
      <xdr:nvSpPr>
        <xdr:cNvPr id="134" name="テキスト ボックス 133"/>
        <xdr:cNvSpPr txBox="1"/>
      </xdr:nvSpPr>
      <xdr:spPr>
        <a:xfrm>
          <a:off x="4622800" y="66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309121</xdr:rowOff>
    </xdr:from>
    <xdr:to>
      <xdr:col>22</xdr:col>
      <xdr:colOff>165100</xdr:colOff>
      <xdr:row>36</xdr:row>
      <xdr:rowOff>67821</xdr:rowOff>
    </xdr:to>
    <xdr:sp macro="" textlink="">
      <xdr:nvSpPr>
        <xdr:cNvPr id="135" name="楕円 134"/>
        <xdr:cNvSpPr/>
      </xdr:nvSpPr>
      <xdr:spPr bwMode="auto">
        <a:xfrm>
          <a:off x="4254500" y="691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77998</xdr:rowOff>
    </xdr:from>
    <xdr:ext cx="762000" cy="259045"/>
    <xdr:sp macro="" textlink="">
      <xdr:nvSpPr>
        <xdr:cNvPr id="136" name="テキスト ボックス 135"/>
        <xdr:cNvSpPr txBox="1"/>
      </xdr:nvSpPr>
      <xdr:spPr>
        <a:xfrm>
          <a:off x="3924300" y="668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282832</xdr:rowOff>
    </xdr:from>
    <xdr:to>
      <xdr:col>19</xdr:col>
      <xdr:colOff>38100</xdr:colOff>
      <xdr:row>36</xdr:row>
      <xdr:rowOff>41532</xdr:rowOff>
    </xdr:to>
    <xdr:sp macro="" textlink="">
      <xdr:nvSpPr>
        <xdr:cNvPr id="137" name="楕円 136"/>
        <xdr:cNvSpPr/>
      </xdr:nvSpPr>
      <xdr:spPr bwMode="auto">
        <a:xfrm>
          <a:off x="3556000" y="6893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51709</xdr:rowOff>
    </xdr:from>
    <xdr:ext cx="762000" cy="259045"/>
    <xdr:sp macro="" textlink="">
      <xdr:nvSpPr>
        <xdr:cNvPr id="138" name="テキスト ボックス 137"/>
        <xdr:cNvSpPr txBox="1"/>
      </xdr:nvSpPr>
      <xdr:spPr>
        <a:xfrm>
          <a:off x="3225800" y="6662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269961</xdr:rowOff>
    </xdr:from>
    <xdr:to>
      <xdr:col>15</xdr:col>
      <xdr:colOff>101600</xdr:colOff>
      <xdr:row>36</xdr:row>
      <xdr:rowOff>28661</xdr:rowOff>
    </xdr:to>
    <xdr:sp macro="" textlink="">
      <xdr:nvSpPr>
        <xdr:cNvPr id="139" name="楕円 138"/>
        <xdr:cNvSpPr/>
      </xdr:nvSpPr>
      <xdr:spPr bwMode="auto">
        <a:xfrm>
          <a:off x="2857500" y="6880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38838</xdr:rowOff>
    </xdr:from>
    <xdr:ext cx="762000" cy="259045"/>
    <xdr:sp macro="" textlink="">
      <xdr:nvSpPr>
        <xdr:cNvPr id="140" name="テキスト ボックス 139"/>
        <xdr:cNvSpPr txBox="1"/>
      </xdr:nvSpPr>
      <xdr:spPr>
        <a:xfrm>
          <a:off x="2527300" y="6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163540</xdr:rowOff>
    </xdr:from>
    <xdr:to>
      <xdr:col>24</xdr:col>
      <xdr:colOff>63500</xdr:colOff>
      <xdr:row>37</xdr:row>
      <xdr:rowOff>4385</xdr:rowOff>
    </xdr:to>
    <xdr:cxnSp macro="">
      <xdr:nvCxnSpPr>
        <xdr:cNvPr id="63" name="直線コネクタ 62"/>
        <xdr:cNvCxnSpPr/>
      </xdr:nvCxnSpPr>
      <xdr:spPr>
        <a:xfrm flipV="1">
          <a:off x="3797300" y="6335740"/>
          <a:ext cx="8382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147538</xdr:rowOff>
    </xdr:from>
    <xdr:to>
      <xdr:col>19</xdr:col>
      <xdr:colOff>177800</xdr:colOff>
      <xdr:row>37</xdr:row>
      <xdr:rowOff>4385</xdr:rowOff>
    </xdr:to>
    <xdr:cxnSp macro="">
      <xdr:nvCxnSpPr>
        <xdr:cNvPr id="66" name="直線コネクタ 65"/>
        <xdr:cNvCxnSpPr/>
      </xdr:nvCxnSpPr>
      <xdr:spPr>
        <a:xfrm>
          <a:off x="2908300" y="6319738"/>
          <a:ext cx="8890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147538</xdr:rowOff>
    </xdr:from>
    <xdr:to>
      <xdr:col>15</xdr:col>
      <xdr:colOff>50800</xdr:colOff>
      <xdr:row>36</xdr:row>
      <xdr:rowOff>150934</xdr:rowOff>
    </xdr:to>
    <xdr:cxnSp macro="">
      <xdr:nvCxnSpPr>
        <xdr:cNvPr id="69" name="直線コネクタ 68"/>
        <xdr:cNvCxnSpPr/>
      </xdr:nvCxnSpPr>
      <xdr:spPr>
        <a:xfrm flipV="1">
          <a:off x="2019300" y="6319738"/>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109165</xdr:rowOff>
    </xdr:from>
    <xdr:to>
      <xdr:col>10</xdr:col>
      <xdr:colOff>114300</xdr:colOff>
      <xdr:row>36</xdr:row>
      <xdr:rowOff>150934</xdr:rowOff>
    </xdr:to>
    <xdr:cxnSp macro="">
      <xdr:nvCxnSpPr>
        <xdr:cNvPr id="72" name="直線コネクタ 71"/>
        <xdr:cNvCxnSpPr/>
      </xdr:nvCxnSpPr>
      <xdr:spPr>
        <a:xfrm>
          <a:off x="1130300" y="6281365"/>
          <a:ext cx="889000" cy="4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90468</xdr:rowOff>
    </xdr:from>
    <xdr:to>
      <xdr:col>6</xdr:col>
      <xdr:colOff>38100</xdr:colOff>
      <xdr:row>37</xdr:row>
      <xdr:rowOff>20618</xdr:rowOff>
    </xdr:to>
    <xdr:sp macro="" textlink="">
      <xdr:nvSpPr>
        <xdr:cNvPr id="75" name="フローチャート: 判断 74"/>
        <xdr:cNvSpPr/>
      </xdr:nvSpPr>
      <xdr:spPr>
        <a:xfrm>
          <a:off x="1079500" y="6262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11745</xdr:rowOff>
    </xdr:from>
    <xdr:ext cx="534377" cy="259045"/>
    <xdr:sp macro="" textlink="">
      <xdr:nvSpPr>
        <xdr:cNvPr id="76" name="テキスト ボックス 75"/>
        <xdr:cNvSpPr txBox="1"/>
      </xdr:nvSpPr>
      <xdr:spPr>
        <a:xfrm>
          <a:off x="863111" y="63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112740</xdr:rowOff>
    </xdr:from>
    <xdr:to>
      <xdr:col>24</xdr:col>
      <xdr:colOff>114300</xdr:colOff>
      <xdr:row>37</xdr:row>
      <xdr:rowOff>42890</xdr:rowOff>
    </xdr:to>
    <xdr:sp macro="" textlink="">
      <xdr:nvSpPr>
        <xdr:cNvPr id="82" name="楕円 81"/>
        <xdr:cNvSpPr/>
      </xdr:nvSpPr>
      <xdr:spPr>
        <a:xfrm>
          <a:off x="4584700" y="62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91167</xdr:rowOff>
    </xdr:from>
    <xdr:ext cx="534377" cy="259045"/>
    <xdr:sp macro="" textlink="">
      <xdr:nvSpPr>
        <xdr:cNvPr id="83" name="人件費該当値テキスト"/>
        <xdr:cNvSpPr txBox="1"/>
      </xdr:nvSpPr>
      <xdr:spPr>
        <a:xfrm>
          <a:off x="4686300" y="626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125035</xdr:rowOff>
    </xdr:from>
    <xdr:to>
      <xdr:col>20</xdr:col>
      <xdr:colOff>38100</xdr:colOff>
      <xdr:row>37</xdr:row>
      <xdr:rowOff>55185</xdr:rowOff>
    </xdr:to>
    <xdr:sp macro="" textlink="">
      <xdr:nvSpPr>
        <xdr:cNvPr id="84" name="楕円 83"/>
        <xdr:cNvSpPr/>
      </xdr:nvSpPr>
      <xdr:spPr>
        <a:xfrm>
          <a:off x="3746500" y="62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46312</xdr:rowOff>
    </xdr:from>
    <xdr:ext cx="534377" cy="259045"/>
    <xdr:sp macro="" textlink="">
      <xdr:nvSpPr>
        <xdr:cNvPr id="85" name="テキスト ボックス 84"/>
        <xdr:cNvSpPr txBox="1"/>
      </xdr:nvSpPr>
      <xdr:spPr>
        <a:xfrm>
          <a:off x="3530111" y="63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96738</xdr:rowOff>
    </xdr:from>
    <xdr:to>
      <xdr:col>15</xdr:col>
      <xdr:colOff>101600</xdr:colOff>
      <xdr:row>37</xdr:row>
      <xdr:rowOff>26888</xdr:rowOff>
    </xdr:to>
    <xdr:sp macro="" textlink="">
      <xdr:nvSpPr>
        <xdr:cNvPr id="86" name="楕円 85"/>
        <xdr:cNvSpPr/>
      </xdr:nvSpPr>
      <xdr:spPr>
        <a:xfrm>
          <a:off x="2857500" y="626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18015</xdr:rowOff>
    </xdr:from>
    <xdr:ext cx="534377" cy="259045"/>
    <xdr:sp macro="" textlink="">
      <xdr:nvSpPr>
        <xdr:cNvPr id="87" name="テキスト ボックス 86"/>
        <xdr:cNvSpPr txBox="1"/>
      </xdr:nvSpPr>
      <xdr:spPr>
        <a:xfrm>
          <a:off x="2641111" y="636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100134</xdr:rowOff>
    </xdr:from>
    <xdr:to>
      <xdr:col>10</xdr:col>
      <xdr:colOff>165100</xdr:colOff>
      <xdr:row>37</xdr:row>
      <xdr:rowOff>30284</xdr:rowOff>
    </xdr:to>
    <xdr:sp macro="" textlink="">
      <xdr:nvSpPr>
        <xdr:cNvPr id="88" name="楕円 87"/>
        <xdr:cNvSpPr/>
      </xdr:nvSpPr>
      <xdr:spPr>
        <a:xfrm>
          <a:off x="1968500" y="627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21411</xdr:rowOff>
    </xdr:from>
    <xdr:ext cx="534377" cy="259045"/>
    <xdr:sp macro="" textlink="">
      <xdr:nvSpPr>
        <xdr:cNvPr id="89" name="テキスト ボックス 88"/>
        <xdr:cNvSpPr txBox="1"/>
      </xdr:nvSpPr>
      <xdr:spPr>
        <a:xfrm>
          <a:off x="1752111" y="636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58365</xdr:rowOff>
    </xdr:from>
    <xdr:to>
      <xdr:col>6</xdr:col>
      <xdr:colOff>38100</xdr:colOff>
      <xdr:row>36</xdr:row>
      <xdr:rowOff>159965</xdr:rowOff>
    </xdr:to>
    <xdr:sp macro="" textlink="">
      <xdr:nvSpPr>
        <xdr:cNvPr id="90" name="楕円 89"/>
        <xdr:cNvSpPr/>
      </xdr:nvSpPr>
      <xdr:spPr>
        <a:xfrm>
          <a:off x="1079500" y="623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5042</xdr:rowOff>
    </xdr:from>
    <xdr:ext cx="534377" cy="259045"/>
    <xdr:sp macro="" textlink="">
      <xdr:nvSpPr>
        <xdr:cNvPr id="91" name="テキスト ボックス 90"/>
        <xdr:cNvSpPr txBox="1"/>
      </xdr:nvSpPr>
      <xdr:spPr>
        <a:xfrm>
          <a:off x="863111" y="600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155522</xdr:rowOff>
    </xdr:from>
    <xdr:to>
      <xdr:col>24</xdr:col>
      <xdr:colOff>63500</xdr:colOff>
      <xdr:row>57</xdr:row>
      <xdr:rowOff>146901</xdr:rowOff>
    </xdr:to>
    <xdr:cxnSp macro="">
      <xdr:nvCxnSpPr>
        <xdr:cNvPr id="123" name="直線コネクタ 122"/>
        <xdr:cNvCxnSpPr/>
      </xdr:nvCxnSpPr>
      <xdr:spPr>
        <a:xfrm flipV="1">
          <a:off x="3797300" y="9756722"/>
          <a:ext cx="838200" cy="16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146901</xdr:rowOff>
    </xdr:from>
    <xdr:to>
      <xdr:col>19</xdr:col>
      <xdr:colOff>177800</xdr:colOff>
      <xdr:row>57</xdr:row>
      <xdr:rowOff>157792</xdr:rowOff>
    </xdr:to>
    <xdr:cxnSp macro="">
      <xdr:nvCxnSpPr>
        <xdr:cNvPr id="126" name="直線コネクタ 125"/>
        <xdr:cNvCxnSpPr/>
      </xdr:nvCxnSpPr>
      <xdr:spPr>
        <a:xfrm flipV="1">
          <a:off x="2908300" y="991955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90175</xdr:rowOff>
    </xdr:from>
    <xdr:to>
      <xdr:col>15</xdr:col>
      <xdr:colOff>50800</xdr:colOff>
      <xdr:row>57</xdr:row>
      <xdr:rowOff>157792</xdr:rowOff>
    </xdr:to>
    <xdr:cxnSp macro="">
      <xdr:nvCxnSpPr>
        <xdr:cNvPr id="129" name="直線コネクタ 128"/>
        <xdr:cNvCxnSpPr/>
      </xdr:nvCxnSpPr>
      <xdr:spPr>
        <a:xfrm>
          <a:off x="2019300" y="9862825"/>
          <a:ext cx="889000" cy="6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90175</xdr:rowOff>
    </xdr:from>
    <xdr:to>
      <xdr:col>10</xdr:col>
      <xdr:colOff>114300</xdr:colOff>
      <xdr:row>58</xdr:row>
      <xdr:rowOff>68328</xdr:rowOff>
    </xdr:to>
    <xdr:cxnSp macro="">
      <xdr:nvCxnSpPr>
        <xdr:cNvPr id="132" name="直線コネクタ 131"/>
        <xdr:cNvCxnSpPr/>
      </xdr:nvCxnSpPr>
      <xdr:spPr>
        <a:xfrm flipV="1">
          <a:off x="1130300" y="9862825"/>
          <a:ext cx="889000" cy="1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47523</xdr:rowOff>
    </xdr:from>
    <xdr:to>
      <xdr:col>6</xdr:col>
      <xdr:colOff>38100</xdr:colOff>
      <xdr:row>55</xdr:row>
      <xdr:rowOff>149123</xdr:rowOff>
    </xdr:to>
    <xdr:sp macro="" textlink="">
      <xdr:nvSpPr>
        <xdr:cNvPr id="135" name="フローチャート: 判断 134"/>
        <xdr:cNvSpPr/>
      </xdr:nvSpPr>
      <xdr:spPr>
        <a:xfrm>
          <a:off x="1079500" y="94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165650</xdr:rowOff>
    </xdr:from>
    <xdr:ext cx="534377" cy="259045"/>
    <xdr:sp macro="" textlink="">
      <xdr:nvSpPr>
        <xdr:cNvPr id="136" name="テキスト ボックス 135"/>
        <xdr:cNvSpPr txBox="1"/>
      </xdr:nvSpPr>
      <xdr:spPr>
        <a:xfrm>
          <a:off x="863111" y="92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104722</xdr:rowOff>
    </xdr:from>
    <xdr:to>
      <xdr:col>24</xdr:col>
      <xdr:colOff>114300</xdr:colOff>
      <xdr:row>57</xdr:row>
      <xdr:rowOff>34872</xdr:rowOff>
    </xdr:to>
    <xdr:sp macro="" textlink="">
      <xdr:nvSpPr>
        <xdr:cNvPr id="142" name="楕円 141"/>
        <xdr:cNvSpPr/>
      </xdr:nvSpPr>
      <xdr:spPr>
        <a:xfrm>
          <a:off x="4584700" y="970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83149</xdr:rowOff>
    </xdr:from>
    <xdr:ext cx="534377" cy="259045"/>
    <xdr:sp macro="" textlink="">
      <xdr:nvSpPr>
        <xdr:cNvPr id="143" name="物件費該当値テキスト"/>
        <xdr:cNvSpPr txBox="1"/>
      </xdr:nvSpPr>
      <xdr:spPr>
        <a:xfrm>
          <a:off x="4686300" y="968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96101</xdr:rowOff>
    </xdr:from>
    <xdr:to>
      <xdr:col>20</xdr:col>
      <xdr:colOff>38100</xdr:colOff>
      <xdr:row>58</xdr:row>
      <xdr:rowOff>26251</xdr:rowOff>
    </xdr:to>
    <xdr:sp macro="" textlink="">
      <xdr:nvSpPr>
        <xdr:cNvPr id="144" name="楕円 143"/>
        <xdr:cNvSpPr/>
      </xdr:nvSpPr>
      <xdr:spPr>
        <a:xfrm>
          <a:off x="3746500" y="98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17378</xdr:rowOff>
    </xdr:from>
    <xdr:ext cx="534377" cy="259045"/>
    <xdr:sp macro="" textlink="">
      <xdr:nvSpPr>
        <xdr:cNvPr id="145" name="テキスト ボックス 144"/>
        <xdr:cNvSpPr txBox="1"/>
      </xdr:nvSpPr>
      <xdr:spPr>
        <a:xfrm>
          <a:off x="3530111" y="99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106992</xdr:rowOff>
    </xdr:from>
    <xdr:to>
      <xdr:col>15</xdr:col>
      <xdr:colOff>101600</xdr:colOff>
      <xdr:row>58</xdr:row>
      <xdr:rowOff>37142</xdr:rowOff>
    </xdr:to>
    <xdr:sp macro="" textlink="">
      <xdr:nvSpPr>
        <xdr:cNvPr id="146" name="楕円 145"/>
        <xdr:cNvSpPr/>
      </xdr:nvSpPr>
      <xdr:spPr>
        <a:xfrm>
          <a:off x="2857500" y="98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28269</xdr:rowOff>
    </xdr:from>
    <xdr:ext cx="534377" cy="259045"/>
    <xdr:sp macro="" textlink="">
      <xdr:nvSpPr>
        <xdr:cNvPr id="147" name="テキスト ボックス 146"/>
        <xdr:cNvSpPr txBox="1"/>
      </xdr:nvSpPr>
      <xdr:spPr>
        <a:xfrm>
          <a:off x="2641111" y="997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39375</xdr:rowOff>
    </xdr:from>
    <xdr:to>
      <xdr:col>10</xdr:col>
      <xdr:colOff>165100</xdr:colOff>
      <xdr:row>57</xdr:row>
      <xdr:rowOff>140975</xdr:rowOff>
    </xdr:to>
    <xdr:sp macro="" textlink="">
      <xdr:nvSpPr>
        <xdr:cNvPr id="148" name="楕円 147"/>
        <xdr:cNvSpPr/>
      </xdr:nvSpPr>
      <xdr:spPr>
        <a:xfrm>
          <a:off x="1968500" y="9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157502</xdr:rowOff>
    </xdr:from>
    <xdr:ext cx="534377" cy="259045"/>
    <xdr:sp macro="" textlink="">
      <xdr:nvSpPr>
        <xdr:cNvPr id="149" name="テキスト ボックス 148"/>
        <xdr:cNvSpPr txBox="1"/>
      </xdr:nvSpPr>
      <xdr:spPr>
        <a:xfrm>
          <a:off x="1752111" y="95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17528</xdr:rowOff>
    </xdr:from>
    <xdr:to>
      <xdr:col>6</xdr:col>
      <xdr:colOff>38100</xdr:colOff>
      <xdr:row>58</xdr:row>
      <xdr:rowOff>119128</xdr:rowOff>
    </xdr:to>
    <xdr:sp macro="" textlink="">
      <xdr:nvSpPr>
        <xdr:cNvPr id="150" name="楕円 149"/>
        <xdr:cNvSpPr/>
      </xdr:nvSpPr>
      <xdr:spPr>
        <a:xfrm>
          <a:off x="1079500" y="996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110255</xdr:rowOff>
    </xdr:from>
    <xdr:ext cx="534377" cy="259045"/>
    <xdr:sp macro="" textlink="">
      <xdr:nvSpPr>
        <xdr:cNvPr id="151" name="テキスト ボックス 150"/>
        <xdr:cNvSpPr txBox="1"/>
      </xdr:nvSpPr>
      <xdr:spPr>
        <a:xfrm>
          <a:off x="863111" y="1005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149256</xdr:rowOff>
    </xdr:from>
    <xdr:to>
      <xdr:col>24</xdr:col>
      <xdr:colOff>63500</xdr:colOff>
      <xdr:row>77</xdr:row>
      <xdr:rowOff>165167</xdr:rowOff>
    </xdr:to>
    <xdr:cxnSp macro="">
      <xdr:nvCxnSpPr>
        <xdr:cNvPr id="178" name="直線コネクタ 177"/>
        <xdr:cNvCxnSpPr/>
      </xdr:nvCxnSpPr>
      <xdr:spPr>
        <a:xfrm>
          <a:off x="3797300" y="13350906"/>
          <a:ext cx="8382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148478</xdr:rowOff>
    </xdr:from>
    <xdr:to>
      <xdr:col>19</xdr:col>
      <xdr:colOff>177800</xdr:colOff>
      <xdr:row>77</xdr:row>
      <xdr:rowOff>149256</xdr:rowOff>
    </xdr:to>
    <xdr:cxnSp macro="">
      <xdr:nvCxnSpPr>
        <xdr:cNvPr id="181" name="直線コネクタ 180"/>
        <xdr:cNvCxnSpPr/>
      </xdr:nvCxnSpPr>
      <xdr:spPr>
        <a:xfrm>
          <a:off x="2908300" y="1335012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148478</xdr:rowOff>
    </xdr:from>
    <xdr:to>
      <xdr:col>15</xdr:col>
      <xdr:colOff>50800</xdr:colOff>
      <xdr:row>77</xdr:row>
      <xdr:rowOff>156021</xdr:rowOff>
    </xdr:to>
    <xdr:cxnSp macro="">
      <xdr:nvCxnSpPr>
        <xdr:cNvPr id="184" name="直線コネクタ 183"/>
        <xdr:cNvCxnSpPr/>
      </xdr:nvCxnSpPr>
      <xdr:spPr>
        <a:xfrm flipV="1">
          <a:off x="2019300" y="13350128"/>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150901</xdr:rowOff>
    </xdr:from>
    <xdr:to>
      <xdr:col>10</xdr:col>
      <xdr:colOff>114300</xdr:colOff>
      <xdr:row>77</xdr:row>
      <xdr:rowOff>156021</xdr:rowOff>
    </xdr:to>
    <xdr:cxnSp macro="">
      <xdr:nvCxnSpPr>
        <xdr:cNvPr id="187" name="直線コネクタ 186"/>
        <xdr:cNvCxnSpPr/>
      </xdr:nvCxnSpPr>
      <xdr:spPr>
        <a:xfrm>
          <a:off x="1130300" y="13352551"/>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5781</xdr:rowOff>
    </xdr:from>
    <xdr:to>
      <xdr:col>6</xdr:col>
      <xdr:colOff>38100</xdr:colOff>
      <xdr:row>77</xdr:row>
      <xdr:rowOff>107381</xdr:rowOff>
    </xdr:to>
    <xdr:sp macro="" textlink="">
      <xdr:nvSpPr>
        <xdr:cNvPr id="190" name="フローチャート: 判断 189"/>
        <xdr:cNvSpPr/>
      </xdr:nvSpPr>
      <xdr:spPr>
        <a:xfrm>
          <a:off x="1079500" y="1320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123908</xdr:rowOff>
    </xdr:from>
    <xdr:ext cx="469744" cy="259045"/>
    <xdr:sp macro="" textlink="">
      <xdr:nvSpPr>
        <xdr:cNvPr id="191" name="テキスト ボックス 190"/>
        <xdr:cNvSpPr txBox="1"/>
      </xdr:nvSpPr>
      <xdr:spPr>
        <a:xfrm>
          <a:off x="895428" y="12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114367</xdr:rowOff>
    </xdr:from>
    <xdr:to>
      <xdr:col>24</xdr:col>
      <xdr:colOff>114300</xdr:colOff>
      <xdr:row>78</xdr:row>
      <xdr:rowOff>44517</xdr:rowOff>
    </xdr:to>
    <xdr:sp macro="" textlink="">
      <xdr:nvSpPr>
        <xdr:cNvPr id="197" name="楕円 196"/>
        <xdr:cNvSpPr/>
      </xdr:nvSpPr>
      <xdr:spPr>
        <a:xfrm>
          <a:off x="4584700" y="1331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29294</xdr:rowOff>
    </xdr:from>
    <xdr:ext cx="469744" cy="259045"/>
    <xdr:sp macro="" textlink="">
      <xdr:nvSpPr>
        <xdr:cNvPr id="198" name="維持補修費該当値テキスト"/>
        <xdr:cNvSpPr txBox="1"/>
      </xdr:nvSpPr>
      <xdr:spPr>
        <a:xfrm>
          <a:off x="4686300" y="13230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98456</xdr:rowOff>
    </xdr:from>
    <xdr:to>
      <xdr:col>20</xdr:col>
      <xdr:colOff>38100</xdr:colOff>
      <xdr:row>78</xdr:row>
      <xdr:rowOff>28606</xdr:rowOff>
    </xdr:to>
    <xdr:sp macro="" textlink="">
      <xdr:nvSpPr>
        <xdr:cNvPr id="199" name="楕円 198"/>
        <xdr:cNvSpPr/>
      </xdr:nvSpPr>
      <xdr:spPr>
        <a:xfrm>
          <a:off x="3746500" y="133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19733</xdr:rowOff>
    </xdr:from>
    <xdr:ext cx="469744" cy="259045"/>
    <xdr:sp macro="" textlink="">
      <xdr:nvSpPr>
        <xdr:cNvPr id="200" name="テキスト ボックス 199"/>
        <xdr:cNvSpPr txBox="1"/>
      </xdr:nvSpPr>
      <xdr:spPr>
        <a:xfrm>
          <a:off x="3562428" y="133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97678</xdr:rowOff>
    </xdr:from>
    <xdr:to>
      <xdr:col>15</xdr:col>
      <xdr:colOff>101600</xdr:colOff>
      <xdr:row>78</xdr:row>
      <xdr:rowOff>27828</xdr:rowOff>
    </xdr:to>
    <xdr:sp macro="" textlink="">
      <xdr:nvSpPr>
        <xdr:cNvPr id="201" name="楕円 200"/>
        <xdr:cNvSpPr/>
      </xdr:nvSpPr>
      <xdr:spPr>
        <a:xfrm>
          <a:off x="2857500" y="132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18955</xdr:rowOff>
    </xdr:from>
    <xdr:ext cx="469744" cy="259045"/>
    <xdr:sp macro="" textlink="">
      <xdr:nvSpPr>
        <xdr:cNvPr id="202" name="テキスト ボックス 201"/>
        <xdr:cNvSpPr txBox="1"/>
      </xdr:nvSpPr>
      <xdr:spPr>
        <a:xfrm>
          <a:off x="2673428" y="133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105221</xdr:rowOff>
    </xdr:from>
    <xdr:to>
      <xdr:col>10</xdr:col>
      <xdr:colOff>165100</xdr:colOff>
      <xdr:row>78</xdr:row>
      <xdr:rowOff>35371</xdr:rowOff>
    </xdr:to>
    <xdr:sp macro="" textlink="">
      <xdr:nvSpPr>
        <xdr:cNvPr id="203" name="楕円 202"/>
        <xdr:cNvSpPr/>
      </xdr:nvSpPr>
      <xdr:spPr>
        <a:xfrm>
          <a:off x="1968500" y="133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26498</xdr:rowOff>
    </xdr:from>
    <xdr:ext cx="469744" cy="259045"/>
    <xdr:sp macro="" textlink="">
      <xdr:nvSpPr>
        <xdr:cNvPr id="204" name="テキスト ボックス 203"/>
        <xdr:cNvSpPr txBox="1"/>
      </xdr:nvSpPr>
      <xdr:spPr>
        <a:xfrm>
          <a:off x="1784428" y="1339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100101</xdr:rowOff>
    </xdr:from>
    <xdr:to>
      <xdr:col>6</xdr:col>
      <xdr:colOff>38100</xdr:colOff>
      <xdr:row>78</xdr:row>
      <xdr:rowOff>30251</xdr:rowOff>
    </xdr:to>
    <xdr:sp macro="" textlink="">
      <xdr:nvSpPr>
        <xdr:cNvPr id="205" name="楕円 204"/>
        <xdr:cNvSpPr/>
      </xdr:nvSpPr>
      <xdr:spPr>
        <a:xfrm>
          <a:off x="1079500" y="133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21378</xdr:rowOff>
    </xdr:from>
    <xdr:ext cx="469744" cy="259045"/>
    <xdr:sp macro="" textlink="">
      <xdr:nvSpPr>
        <xdr:cNvPr id="206" name="テキスト ボックス 205"/>
        <xdr:cNvSpPr txBox="1"/>
      </xdr:nvSpPr>
      <xdr:spPr>
        <a:xfrm>
          <a:off x="895428" y="1339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24816</xdr:rowOff>
    </xdr:from>
    <xdr:to>
      <xdr:col>24</xdr:col>
      <xdr:colOff>63500</xdr:colOff>
      <xdr:row>98</xdr:row>
      <xdr:rowOff>69596</xdr:rowOff>
    </xdr:to>
    <xdr:cxnSp macro="">
      <xdr:nvCxnSpPr>
        <xdr:cNvPr id="236" name="直線コネクタ 235"/>
        <xdr:cNvCxnSpPr/>
      </xdr:nvCxnSpPr>
      <xdr:spPr>
        <a:xfrm flipV="1">
          <a:off x="3797300" y="16826916"/>
          <a:ext cx="838200" cy="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69596</xdr:rowOff>
    </xdr:from>
    <xdr:to>
      <xdr:col>19</xdr:col>
      <xdr:colOff>177800</xdr:colOff>
      <xdr:row>98</xdr:row>
      <xdr:rowOff>71665</xdr:rowOff>
    </xdr:to>
    <xdr:cxnSp macro="">
      <xdr:nvCxnSpPr>
        <xdr:cNvPr id="239" name="直線コネクタ 238"/>
        <xdr:cNvCxnSpPr/>
      </xdr:nvCxnSpPr>
      <xdr:spPr>
        <a:xfrm flipV="1">
          <a:off x="2908300" y="16871696"/>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71665</xdr:rowOff>
    </xdr:from>
    <xdr:to>
      <xdr:col>15</xdr:col>
      <xdr:colOff>50800</xdr:colOff>
      <xdr:row>98</xdr:row>
      <xdr:rowOff>75349</xdr:rowOff>
    </xdr:to>
    <xdr:cxnSp macro="">
      <xdr:nvCxnSpPr>
        <xdr:cNvPr id="242" name="直線コネクタ 241"/>
        <xdr:cNvCxnSpPr/>
      </xdr:nvCxnSpPr>
      <xdr:spPr>
        <a:xfrm flipV="1">
          <a:off x="2019300" y="16873765"/>
          <a:ext cx="8890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75349</xdr:rowOff>
    </xdr:from>
    <xdr:to>
      <xdr:col>10</xdr:col>
      <xdr:colOff>114300</xdr:colOff>
      <xdr:row>98</xdr:row>
      <xdr:rowOff>138570</xdr:rowOff>
    </xdr:to>
    <xdr:cxnSp macro="">
      <xdr:nvCxnSpPr>
        <xdr:cNvPr id="245" name="直線コネクタ 244"/>
        <xdr:cNvCxnSpPr/>
      </xdr:nvCxnSpPr>
      <xdr:spPr>
        <a:xfrm flipV="1">
          <a:off x="1130300" y="16877449"/>
          <a:ext cx="889000" cy="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15215</xdr:rowOff>
    </xdr:from>
    <xdr:to>
      <xdr:col>6</xdr:col>
      <xdr:colOff>38100</xdr:colOff>
      <xdr:row>98</xdr:row>
      <xdr:rowOff>116815</xdr:rowOff>
    </xdr:to>
    <xdr:sp macro="" textlink="">
      <xdr:nvSpPr>
        <xdr:cNvPr id="248" name="フローチャート: 判断 247"/>
        <xdr:cNvSpPr/>
      </xdr:nvSpPr>
      <xdr:spPr>
        <a:xfrm>
          <a:off x="1079500" y="168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133342</xdr:rowOff>
    </xdr:from>
    <xdr:ext cx="534377" cy="259045"/>
    <xdr:sp macro="" textlink="">
      <xdr:nvSpPr>
        <xdr:cNvPr id="249" name="テキスト ボックス 248"/>
        <xdr:cNvSpPr txBox="1"/>
      </xdr:nvSpPr>
      <xdr:spPr>
        <a:xfrm>
          <a:off x="863111" y="1659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145466</xdr:rowOff>
    </xdr:from>
    <xdr:to>
      <xdr:col>24</xdr:col>
      <xdr:colOff>114300</xdr:colOff>
      <xdr:row>98</xdr:row>
      <xdr:rowOff>75616</xdr:rowOff>
    </xdr:to>
    <xdr:sp macro="" textlink="">
      <xdr:nvSpPr>
        <xdr:cNvPr id="255" name="楕円 254"/>
        <xdr:cNvSpPr/>
      </xdr:nvSpPr>
      <xdr:spPr>
        <a:xfrm>
          <a:off x="4584700" y="167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123893</xdr:rowOff>
    </xdr:from>
    <xdr:ext cx="534377" cy="259045"/>
    <xdr:sp macro="" textlink="">
      <xdr:nvSpPr>
        <xdr:cNvPr id="256" name="扶助費該当値テキスト"/>
        <xdr:cNvSpPr txBox="1"/>
      </xdr:nvSpPr>
      <xdr:spPr>
        <a:xfrm>
          <a:off x="4686300" y="1675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18796</xdr:rowOff>
    </xdr:from>
    <xdr:to>
      <xdr:col>20</xdr:col>
      <xdr:colOff>38100</xdr:colOff>
      <xdr:row>98</xdr:row>
      <xdr:rowOff>120396</xdr:rowOff>
    </xdr:to>
    <xdr:sp macro="" textlink="">
      <xdr:nvSpPr>
        <xdr:cNvPr id="257" name="楕円 256"/>
        <xdr:cNvSpPr/>
      </xdr:nvSpPr>
      <xdr:spPr>
        <a:xfrm>
          <a:off x="3746500" y="168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111523</xdr:rowOff>
    </xdr:from>
    <xdr:ext cx="534377" cy="259045"/>
    <xdr:sp macro="" textlink="">
      <xdr:nvSpPr>
        <xdr:cNvPr id="258" name="テキスト ボックス 257"/>
        <xdr:cNvSpPr txBox="1"/>
      </xdr:nvSpPr>
      <xdr:spPr>
        <a:xfrm>
          <a:off x="3530111" y="1691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20865</xdr:rowOff>
    </xdr:from>
    <xdr:to>
      <xdr:col>15</xdr:col>
      <xdr:colOff>101600</xdr:colOff>
      <xdr:row>98</xdr:row>
      <xdr:rowOff>122465</xdr:rowOff>
    </xdr:to>
    <xdr:sp macro="" textlink="">
      <xdr:nvSpPr>
        <xdr:cNvPr id="259" name="楕円 258"/>
        <xdr:cNvSpPr/>
      </xdr:nvSpPr>
      <xdr:spPr>
        <a:xfrm>
          <a:off x="2857500" y="168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113592</xdr:rowOff>
    </xdr:from>
    <xdr:ext cx="534377" cy="259045"/>
    <xdr:sp macro="" textlink="">
      <xdr:nvSpPr>
        <xdr:cNvPr id="260" name="テキスト ボックス 259"/>
        <xdr:cNvSpPr txBox="1"/>
      </xdr:nvSpPr>
      <xdr:spPr>
        <a:xfrm>
          <a:off x="2641111" y="1691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24549</xdr:rowOff>
    </xdr:from>
    <xdr:to>
      <xdr:col>10</xdr:col>
      <xdr:colOff>165100</xdr:colOff>
      <xdr:row>98</xdr:row>
      <xdr:rowOff>126149</xdr:rowOff>
    </xdr:to>
    <xdr:sp macro="" textlink="">
      <xdr:nvSpPr>
        <xdr:cNvPr id="261" name="楕円 260"/>
        <xdr:cNvSpPr/>
      </xdr:nvSpPr>
      <xdr:spPr>
        <a:xfrm>
          <a:off x="1968500" y="168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117276</xdr:rowOff>
    </xdr:from>
    <xdr:ext cx="534377" cy="259045"/>
    <xdr:sp macro="" textlink="">
      <xdr:nvSpPr>
        <xdr:cNvPr id="262" name="テキスト ボックス 261"/>
        <xdr:cNvSpPr txBox="1"/>
      </xdr:nvSpPr>
      <xdr:spPr>
        <a:xfrm>
          <a:off x="1752111" y="1691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87770</xdr:rowOff>
    </xdr:from>
    <xdr:to>
      <xdr:col>6</xdr:col>
      <xdr:colOff>38100</xdr:colOff>
      <xdr:row>99</xdr:row>
      <xdr:rowOff>17920</xdr:rowOff>
    </xdr:to>
    <xdr:sp macro="" textlink="">
      <xdr:nvSpPr>
        <xdr:cNvPr id="263" name="楕円 262"/>
        <xdr:cNvSpPr/>
      </xdr:nvSpPr>
      <xdr:spPr>
        <a:xfrm>
          <a:off x="1079500" y="1688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9047</xdr:rowOff>
    </xdr:from>
    <xdr:ext cx="534377" cy="259045"/>
    <xdr:sp macro="" textlink="">
      <xdr:nvSpPr>
        <xdr:cNvPr id="264" name="テキスト ボックス 263"/>
        <xdr:cNvSpPr txBox="1"/>
      </xdr:nvSpPr>
      <xdr:spPr>
        <a:xfrm>
          <a:off x="863111" y="169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121755</xdr:rowOff>
    </xdr:from>
    <xdr:to>
      <xdr:col>55</xdr:col>
      <xdr:colOff>0</xdr:colOff>
      <xdr:row>32</xdr:row>
      <xdr:rowOff>127521</xdr:rowOff>
    </xdr:to>
    <xdr:cxnSp macro="">
      <xdr:nvCxnSpPr>
        <xdr:cNvPr id="293" name="直線コネクタ 292"/>
        <xdr:cNvCxnSpPr/>
      </xdr:nvCxnSpPr>
      <xdr:spPr>
        <a:xfrm>
          <a:off x="9639300" y="5608155"/>
          <a:ext cx="8382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91326</xdr:rowOff>
    </xdr:from>
    <xdr:to>
      <xdr:col>50</xdr:col>
      <xdr:colOff>114300</xdr:colOff>
      <xdr:row>32</xdr:row>
      <xdr:rowOff>121755</xdr:rowOff>
    </xdr:to>
    <xdr:cxnSp macro="">
      <xdr:nvCxnSpPr>
        <xdr:cNvPr id="296" name="直線コネクタ 295"/>
        <xdr:cNvCxnSpPr/>
      </xdr:nvCxnSpPr>
      <xdr:spPr>
        <a:xfrm>
          <a:off x="8750300" y="5577726"/>
          <a:ext cx="889000" cy="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160820</xdr:rowOff>
    </xdr:from>
    <xdr:to>
      <xdr:col>45</xdr:col>
      <xdr:colOff>177800</xdr:colOff>
      <xdr:row>32</xdr:row>
      <xdr:rowOff>91326</xdr:rowOff>
    </xdr:to>
    <xdr:cxnSp macro="">
      <xdr:nvCxnSpPr>
        <xdr:cNvPr id="299" name="直線コネクタ 298"/>
        <xdr:cNvCxnSpPr/>
      </xdr:nvCxnSpPr>
      <xdr:spPr>
        <a:xfrm>
          <a:off x="7861300" y="5132870"/>
          <a:ext cx="889000" cy="44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160820</xdr:rowOff>
    </xdr:from>
    <xdr:to>
      <xdr:col>41</xdr:col>
      <xdr:colOff>50800</xdr:colOff>
      <xdr:row>32</xdr:row>
      <xdr:rowOff>6667</xdr:rowOff>
    </xdr:to>
    <xdr:cxnSp macro="">
      <xdr:nvCxnSpPr>
        <xdr:cNvPr id="302" name="直線コネクタ 301"/>
        <xdr:cNvCxnSpPr/>
      </xdr:nvCxnSpPr>
      <xdr:spPr>
        <a:xfrm flipV="1">
          <a:off x="6972300" y="5132870"/>
          <a:ext cx="889000" cy="36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133667</xdr:rowOff>
    </xdr:from>
    <xdr:to>
      <xdr:col>36</xdr:col>
      <xdr:colOff>165100</xdr:colOff>
      <xdr:row>35</xdr:row>
      <xdr:rowOff>63817</xdr:rowOff>
    </xdr:to>
    <xdr:sp macro="" textlink="">
      <xdr:nvSpPr>
        <xdr:cNvPr id="305" name="フローチャート: 判断 304"/>
        <xdr:cNvSpPr/>
      </xdr:nvSpPr>
      <xdr:spPr>
        <a:xfrm>
          <a:off x="6921500" y="596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54944</xdr:rowOff>
    </xdr:from>
    <xdr:ext cx="534377" cy="259045"/>
    <xdr:sp macro="" textlink="">
      <xdr:nvSpPr>
        <xdr:cNvPr id="306" name="テキスト ボックス 305"/>
        <xdr:cNvSpPr txBox="1"/>
      </xdr:nvSpPr>
      <xdr:spPr>
        <a:xfrm>
          <a:off x="6705111" y="60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76721</xdr:rowOff>
    </xdr:from>
    <xdr:to>
      <xdr:col>55</xdr:col>
      <xdr:colOff>50800</xdr:colOff>
      <xdr:row>33</xdr:row>
      <xdr:rowOff>6871</xdr:rowOff>
    </xdr:to>
    <xdr:sp macro="" textlink="">
      <xdr:nvSpPr>
        <xdr:cNvPr id="312" name="楕円 311"/>
        <xdr:cNvSpPr/>
      </xdr:nvSpPr>
      <xdr:spPr>
        <a:xfrm>
          <a:off x="10426700" y="556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99598</xdr:rowOff>
    </xdr:from>
    <xdr:ext cx="534377" cy="259045"/>
    <xdr:sp macro="" textlink="">
      <xdr:nvSpPr>
        <xdr:cNvPr id="313" name="補助費等該当値テキスト"/>
        <xdr:cNvSpPr txBox="1"/>
      </xdr:nvSpPr>
      <xdr:spPr>
        <a:xfrm>
          <a:off x="10528300" y="541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70955</xdr:rowOff>
    </xdr:from>
    <xdr:to>
      <xdr:col>50</xdr:col>
      <xdr:colOff>165100</xdr:colOff>
      <xdr:row>33</xdr:row>
      <xdr:rowOff>1105</xdr:rowOff>
    </xdr:to>
    <xdr:sp macro="" textlink="">
      <xdr:nvSpPr>
        <xdr:cNvPr id="314" name="楕円 313"/>
        <xdr:cNvSpPr/>
      </xdr:nvSpPr>
      <xdr:spPr>
        <a:xfrm>
          <a:off x="9588500" y="55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17632</xdr:rowOff>
    </xdr:from>
    <xdr:ext cx="534377" cy="259045"/>
    <xdr:sp macro="" textlink="">
      <xdr:nvSpPr>
        <xdr:cNvPr id="315" name="テキスト ボックス 314"/>
        <xdr:cNvSpPr txBox="1"/>
      </xdr:nvSpPr>
      <xdr:spPr>
        <a:xfrm>
          <a:off x="9372111" y="53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40526</xdr:rowOff>
    </xdr:from>
    <xdr:to>
      <xdr:col>46</xdr:col>
      <xdr:colOff>38100</xdr:colOff>
      <xdr:row>32</xdr:row>
      <xdr:rowOff>142126</xdr:rowOff>
    </xdr:to>
    <xdr:sp macro="" textlink="">
      <xdr:nvSpPr>
        <xdr:cNvPr id="316" name="楕円 315"/>
        <xdr:cNvSpPr/>
      </xdr:nvSpPr>
      <xdr:spPr>
        <a:xfrm>
          <a:off x="8699500" y="552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158653</xdr:rowOff>
    </xdr:from>
    <xdr:ext cx="534377" cy="259045"/>
    <xdr:sp macro="" textlink="">
      <xdr:nvSpPr>
        <xdr:cNvPr id="317" name="テキスト ボックス 316"/>
        <xdr:cNvSpPr txBox="1"/>
      </xdr:nvSpPr>
      <xdr:spPr>
        <a:xfrm>
          <a:off x="8483111" y="530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29</xdr:row>
      <xdr:rowOff>110020</xdr:rowOff>
    </xdr:from>
    <xdr:to>
      <xdr:col>41</xdr:col>
      <xdr:colOff>101600</xdr:colOff>
      <xdr:row>30</xdr:row>
      <xdr:rowOff>40170</xdr:rowOff>
    </xdr:to>
    <xdr:sp macro="" textlink="">
      <xdr:nvSpPr>
        <xdr:cNvPr id="318" name="楕円 317"/>
        <xdr:cNvSpPr/>
      </xdr:nvSpPr>
      <xdr:spPr>
        <a:xfrm>
          <a:off x="7810500" y="50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28</xdr:row>
      <xdr:rowOff>56697</xdr:rowOff>
    </xdr:from>
    <xdr:ext cx="599010" cy="259045"/>
    <xdr:sp macro="" textlink="">
      <xdr:nvSpPr>
        <xdr:cNvPr id="319" name="テキスト ボックス 318"/>
        <xdr:cNvSpPr txBox="1"/>
      </xdr:nvSpPr>
      <xdr:spPr>
        <a:xfrm>
          <a:off x="7561795" y="4857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127317</xdr:rowOff>
    </xdr:from>
    <xdr:to>
      <xdr:col>36</xdr:col>
      <xdr:colOff>165100</xdr:colOff>
      <xdr:row>32</xdr:row>
      <xdr:rowOff>57467</xdr:rowOff>
    </xdr:to>
    <xdr:sp macro="" textlink="">
      <xdr:nvSpPr>
        <xdr:cNvPr id="320" name="楕円 319"/>
        <xdr:cNvSpPr/>
      </xdr:nvSpPr>
      <xdr:spPr>
        <a:xfrm>
          <a:off x="6921500" y="5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73994</xdr:rowOff>
    </xdr:from>
    <xdr:ext cx="534377" cy="259045"/>
    <xdr:sp macro="" textlink="">
      <xdr:nvSpPr>
        <xdr:cNvPr id="321" name="テキスト ボックス 320"/>
        <xdr:cNvSpPr txBox="1"/>
      </xdr:nvSpPr>
      <xdr:spPr>
        <a:xfrm>
          <a:off x="6705111"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67217</xdr:rowOff>
    </xdr:from>
    <xdr:to>
      <xdr:col>55</xdr:col>
      <xdr:colOff>0</xdr:colOff>
      <xdr:row>55</xdr:row>
      <xdr:rowOff>152250</xdr:rowOff>
    </xdr:to>
    <xdr:cxnSp macro="">
      <xdr:nvCxnSpPr>
        <xdr:cNvPr id="346" name="直線コネクタ 345"/>
        <xdr:cNvCxnSpPr/>
      </xdr:nvCxnSpPr>
      <xdr:spPr>
        <a:xfrm flipV="1">
          <a:off x="9639300" y="9496967"/>
          <a:ext cx="838200" cy="8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132648</xdr:rowOff>
    </xdr:from>
    <xdr:to>
      <xdr:col>50</xdr:col>
      <xdr:colOff>114300</xdr:colOff>
      <xdr:row>55</xdr:row>
      <xdr:rowOff>152250</xdr:rowOff>
    </xdr:to>
    <xdr:cxnSp macro="">
      <xdr:nvCxnSpPr>
        <xdr:cNvPr id="349" name="直線コネクタ 348"/>
        <xdr:cNvCxnSpPr/>
      </xdr:nvCxnSpPr>
      <xdr:spPr>
        <a:xfrm>
          <a:off x="8750300" y="9562398"/>
          <a:ext cx="8890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132648</xdr:rowOff>
    </xdr:from>
    <xdr:to>
      <xdr:col>45</xdr:col>
      <xdr:colOff>177800</xdr:colOff>
      <xdr:row>56</xdr:row>
      <xdr:rowOff>31058</xdr:rowOff>
    </xdr:to>
    <xdr:cxnSp macro="">
      <xdr:nvCxnSpPr>
        <xdr:cNvPr id="352" name="直線コネクタ 351"/>
        <xdr:cNvCxnSpPr/>
      </xdr:nvCxnSpPr>
      <xdr:spPr>
        <a:xfrm flipV="1">
          <a:off x="7861300" y="9562398"/>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143872</xdr:rowOff>
    </xdr:from>
    <xdr:to>
      <xdr:col>41</xdr:col>
      <xdr:colOff>50800</xdr:colOff>
      <xdr:row>56</xdr:row>
      <xdr:rowOff>31058</xdr:rowOff>
    </xdr:to>
    <xdr:cxnSp macro="">
      <xdr:nvCxnSpPr>
        <xdr:cNvPr id="355" name="直線コネクタ 354"/>
        <xdr:cNvCxnSpPr/>
      </xdr:nvCxnSpPr>
      <xdr:spPr>
        <a:xfrm>
          <a:off x="6972300" y="9573622"/>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45997</xdr:rowOff>
    </xdr:from>
    <xdr:to>
      <xdr:col>36</xdr:col>
      <xdr:colOff>165100</xdr:colOff>
      <xdr:row>55</xdr:row>
      <xdr:rowOff>147597</xdr:rowOff>
    </xdr:to>
    <xdr:sp macro="" textlink="">
      <xdr:nvSpPr>
        <xdr:cNvPr id="358" name="フローチャート: 判断 357"/>
        <xdr:cNvSpPr/>
      </xdr:nvSpPr>
      <xdr:spPr>
        <a:xfrm>
          <a:off x="6921500" y="947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164124</xdr:rowOff>
    </xdr:from>
    <xdr:ext cx="534377" cy="259045"/>
    <xdr:sp macro="" textlink="">
      <xdr:nvSpPr>
        <xdr:cNvPr id="359" name="テキスト ボックス 358"/>
        <xdr:cNvSpPr txBox="1"/>
      </xdr:nvSpPr>
      <xdr:spPr>
        <a:xfrm>
          <a:off x="6705111" y="925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16417</xdr:rowOff>
    </xdr:from>
    <xdr:to>
      <xdr:col>55</xdr:col>
      <xdr:colOff>50800</xdr:colOff>
      <xdr:row>55</xdr:row>
      <xdr:rowOff>118017</xdr:rowOff>
    </xdr:to>
    <xdr:sp macro="" textlink="">
      <xdr:nvSpPr>
        <xdr:cNvPr id="365" name="楕円 364"/>
        <xdr:cNvSpPr/>
      </xdr:nvSpPr>
      <xdr:spPr>
        <a:xfrm>
          <a:off x="10426700" y="94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39294</xdr:rowOff>
    </xdr:from>
    <xdr:ext cx="534377" cy="259045"/>
    <xdr:sp macro="" textlink="">
      <xdr:nvSpPr>
        <xdr:cNvPr id="366" name="普通建設事業費該当値テキスト"/>
        <xdr:cNvSpPr txBox="1"/>
      </xdr:nvSpPr>
      <xdr:spPr>
        <a:xfrm>
          <a:off x="10528300" y="9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101450</xdr:rowOff>
    </xdr:from>
    <xdr:to>
      <xdr:col>50</xdr:col>
      <xdr:colOff>165100</xdr:colOff>
      <xdr:row>56</xdr:row>
      <xdr:rowOff>31600</xdr:rowOff>
    </xdr:to>
    <xdr:sp macro="" textlink="">
      <xdr:nvSpPr>
        <xdr:cNvPr id="367" name="楕円 366"/>
        <xdr:cNvSpPr/>
      </xdr:nvSpPr>
      <xdr:spPr>
        <a:xfrm>
          <a:off x="9588500" y="953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22727</xdr:rowOff>
    </xdr:from>
    <xdr:ext cx="534377" cy="259045"/>
    <xdr:sp macro="" textlink="">
      <xdr:nvSpPr>
        <xdr:cNvPr id="368" name="テキスト ボックス 367"/>
        <xdr:cNvSpPr txBox="1"/>
      </xdr:nvSpPr>
      <xdr:spPr>
        <a:xfrm>
          <a:off x="9372111" y="962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81848</xdr:rowOff>
    </xdr:from>
    <xdr:to>
      <xdr:col>46</xdr:col>
      <xdr:colOff>38100</xdr:colOff>
      <xdr:row>56</xdr:row>
      <xdr:rowOff>11998</xdr:rowOff>
    </xdr:to>
    <xdr:sp macro="" textlink="">
      <xdr:nvSpPr>
        <xdr:cNvPr id="369" name="楕円 368"/>
        <xdr:cNvSpPr/>
      </xdr:nvSpPr>
      <xdr:spPr>
        <a:xfrm>
          <a:off x="8699500" y="951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28525</xdr:rowOff>
    </xdr:from>
    <xdr:ext cx="534377" cy="259045"/>
    <xdr:sp macro="" textlink="">
      <xdr:nvSpPr>
        <xdr:cNvPr id="370" name="テキスト ボックス 369"/>
        <xdr:cNvSpPr txBox="1"/>
      </xdr:nvSpPr>
      <xdr:spPr>
        <a:xfrm>
          <a:off x="8483111" y="92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151708</xdr:rowOff>
    </xdr:from>
    <xdr:to>
      <xdr:col>41</xdr:col>
      <xdr:colOff>101600</xdr:colOff>
      <xdr:row>56</xdr:row>
      <xdr:rowOff>81858</xdr:rowOff>
    </xdr:to>
    <xdr:sp macro="" textlink="">
      <xdr:nvSpPr>
        <xdr:cNvPr id="371" name="楕円 370"/>
        <xdr:cNvSpPr/>
      </xdr:nvSpPr>
      <xdr:spPr>
        <a:xfrm>
          <a:off x="7810500" y="95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72985</xdr:rowOff>
    </xdr:from>
    <xdr:ext cx="534377" cy="259045"/>
    <xdr:sp macro="" textlink="">
      <xdr:nvSpPr>
        <xdr:cNvPr id="372" name="テキスト ボックス 371"/>
        <xdr:cNvSpPr txBox="1"/>
      </xdr:nvSpPr>
      <xdr:spPr>
        <a:xfrm>
          <a:off x="7594111" y="96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93072</xdr:rowOff>
    </xdr:from>
    <xdr:to>
      <xdr:col>36</xdr:col>
      <xdr:colOff>165100</xdr:colOff>
      <xdr:row>56</xdr:row>
      <xdr:rowOff>23222</xdr:rowOff>
    </xdr:to>
    <xdr:sp macro="" textlink="">
      <xdr:nvSpPr>
        <xdr:cNvPr id="373" name="楕円 372"/>
        <xdr:cNvSpPr/>
      </xdr:nvSpPr>
      <xdr:spPr>
        <a:xfrm>
          <a:off x="6921500" y="95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14349</xdr:rowOff>
    </xdr:from>
    <xdr:ext cx="534377" cy="259045"/>
    <xdr:sp macro="" textlink="">
      <xdr:nvSpPr>
        <xdr:cNvPr id="374" name="テキスト ボックス 373"/>
        <xdr:cNvSpPr txBox="1"/>
      </xdr:nvSpPr>
      <xdr:spPr>
        <a:xfrm>
          <a:off x="6705111" y="96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116306</xdr:rowOff>
    </xdr:from>
    <xdr:to>
      <xdr:col>55</xdr:col>
      <xdr:colOff>0</xdr:colOff>
      <xdr:row>78</xdr:row>
      <xdr:rowOff>28536</xdr:rowOff>
    </xdr:to>
    <xdr:cxnSp macro="">
      <xdr:nvCxnSpPr>
        <xdr:cNvPr id="403" name="直線コネクタ 402"/>
        <xdr:cNvCxnSpPr/>
      </xdr:nvCxnSpPr>
      <xdr:spPr>
        <a:xfrm flipV="1">
          <a:off x="9639300" y="13317956"/>
          <a:ext cx="838200" cy="8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100373</xdr:rowOff>
    </xdr:from>
    <xdr:ext cx="534377" cy="259045"/>
    <xdr:sp macro="" textlink="">
      <xdr:nvSpPr>
        <xdr:cNvPr id="404" name="普通建設事業費 （ うち新規整備　）平均値テキスト"/>
        <xdr:cNvSpPr txBox="1"/>
      </xdr:nvSpPr>
      <xdr:spPr>
        <a:xfrm>
          <a:off x="10528300" y="133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28536</xdr:rowOff>
    </xdr:from>
    <xdr:to>
      <xdr:col>50</xdr:col>
      <xdr:colOff>114300</xdr:colOff>
      <xdr:row>78</xdr:row>
      <xdr:rowOff>45898</xdr:rowOff>
    </xdr:to>
    <xdr:cxnSp macro="">
      <xdr:nvCxnSpPr>
        <xdr:cNvPr id="406" name="直線コネクタ 405"/>
        <xdr:cNvCxnSpPr/>
      </xdr:nvCxnSpPr>
      <xdr:spPr>
        <a:xfrm flipV="1">
          <a:off x="8750300" y="13401636"/>
          <a:ext cx="889000" cy="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33083</xdr:rowOff>
    </xdr:from>
    <xdr:to>
      <xdr:col>45</xdr:col>
      <xdr:colOff>177800</xdr:colOff>
      <xdr:row>78</xdr:row>
      <xdr:rowOff>45898</xdr:rowOff>
    </xdr:to>
    <xdr:cxnSp macro="">
      <xdr:nvCxnSpPr>
        <xdr:cNvPr id="409" name="直線コネクタ 408"/>
        <xdr:cNvCxnSpPr/>
      </xdr:nvCxnSpPr>
      <xdr:spPr>
        <a:xfrm>
          <a:off x="7861300" y="13406183"/>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55287</xdr:rowOff>
    </xdr:from>
    <xdr:ext cx="534377" cy="259045"/>
    <xdr:sp macro="" textlink="">
      <xdr:nvSpPr>
        <xdr:cNvPr id="411" name="テキスト ボックス 410"/>
        <xdr:cNvSpPr txBox="1"/>
      </xdr:nvSpPr>
      <xdr:spPr>
        <a:xfrm>
          <a:off x="8483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33083</xdr:rowOff>
    </xdr:from>
    <xdr:to>
      <xdr:col>41</xdr:col>
      <xdr:colOff>50800</xdr:colOff>
      <xdr:row>78</xdr:row>
      <xdr:rowOff>47358</xdr:rowOff>
    </xdr:to>
    <xdr:cxnSp macro="">
      <xdr:nvCxnSpPr>
        <xdr:cNvPr id="412" name="直線コネクタ 411"/>
        <xdr:cNvCxnSpPr/>
      </xdr:nvCxnSpPr>
      <xdr:spPr>
        <a:xfrm flipV="1">
          <a:off x="6972300" y="13406183"/>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20693</xdr:rowOff>
    </xdr:from>
    <xdr:ext cx="534377" cy="259045"/>
    <xdr:sp macro="" textlink="">
      <xdr:nvSpPr>
        <xdr:cNvPr id="414" name="テキスト ボックス 413"/>
        <xdr:cNvSpPr txBox="1"/>
      </xdr:nvSpPr>
      <xdr:spPr>
        <a:xfrm>
          <a:off x="7594111" y="130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47727</xdr:rowOff>
    </xdr:from>
    <xdr:to>
      <xdr:col>36</xdr:col>
      <xdr:colOff>165100</xdr:colOff>
      <xdr:row>76</xdr:row>
      <xdr:rowOff>149327</xdr:rowOff>
    </xdr:to>
    <xdr:sp macro="" textlink="">
      <xdr:nvSpPr>
        <xdr:cNvPr id="415" name="フローチャート: 判断 414"/>
        <xdr:cNvSpPr/>
      </xdr:nvSpPr>
      <xdr:spPr>
        <a:xfrm>
          <a:off x="6921500" y="130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165854</xdr:rowOff>
    </xdr:from>
    <xdr:ext cx="534377" cy="259045"/>
    <xdr:sp macro="" textlink="">
      <xdr:nvSpPr>
        <xdr:cNvPr id="416" name="テキスト ボックス 415"/>
        <xdr:cNvSpPr txBox="1"/>
      </xdr:nvSpPr>
      <xdr:spPr>
        <a:xfrm>
          <a:off x="6705111" y="1285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65506</xdr:rowOff>
    </xdr:from>
    <xdr:to>
      <xdr:col>55</xdr:col>
      <xdr:colOff>50800</xdr:colOff>
      <xdr:row>77</xdr:row>
      <xdr:rowOff>167106</xdr:rowOff>
    </xdr:to>
    <xdr:sp macro="" textlink="">
      <xdr:nvSpPr>
        <xdr:cNvPr id="422" name="楕円 421"/>
        <xdr:cNvSpPr/>
      </xdr:nvSpPr>
      <xdr:spPr>
        <a:xfrm>
          <a:off x="10426700" y="1326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88383</xdr:rowOff>
    </xdr:from>
    <xdr:ext cx="534377" cy="259045"/>
    <xdr:sp macro="" textlink="">
      <xdr:nvSpPr>
        <xdr:cNvPr id="423" name="普通建設事業費 （ うち新規整備　）該当値テキスト"/>
        <xdr:cNvSpPr txBox="1"/>
      </xdr:nvSpPr>
      <xdr:spPr>
        <a:xfrm>
          <a:off x="10528300" y="131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149186</xdr:rowOff>
    </xdr:from>
    <xdr:to>
      <xdr:col>50</xdr:col>
      <xdr:colOff>165100</xdr:colOff>
      <xdr:row>78</xdr:row>
      <xdr:rowOff>79336</xdr:rowOff>
    </xdr:to>
    <xdr:sp macro="" textlink="">
      <xdr:nvSpPr>
        <xdr:cNvPr id="424" name="楕円 423"/>
        <xdr:cNvSpPr/>
      </xdr:nvSpPr>
      <xdr:spPr>
        <a:xfrm>
          <a:off x="9588500" y="133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70463</xdr:rowOff>
    </xdr:from>
    <xdr:ext cx="534377" cy="259045"/>
    <xdr:sp macro="" textlink="">
      <xdr:nvSpPr>
        <xdr:cNvPr id="425" name="テキスト ボックス 424"/>
        <xdr:cNvSpPr txBox="1"/>
      </xdr:nvSpPr>
      <xdr:spPr>
        <a:xfrm>
          <a:off x="9372111" y="1344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166548</xdr:rowOff>
    </xdr:from>
    <xdr:to>
      <xdr:col>46</xdr:col>
      <xdr:colOff>38100</xdr:colOff>
      <xdr:row>78</xdr:row>
      <xdr:rowOff>96698</xdr:rowOff>
    </xdr:to>
    <xdr:sp macro="" textlink="">
      <xdr:nvSpPr>
        <xdr:cNvPr id="426" name="楕円 425"/>
        <xdr:cNvSpPr/>
      </xdr:nvSpPr>
      <xdr:spPr>
        <a:xfrm>
          <a:off x="8699500" y="133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87825</xdr:rowOff>
    </xdr:from>
    <xdr:ext cx="534377" cy="259045"/>
    <xdr:sp macro="" textlink="">
      <xdr:nvSpPr>
        <xdr:cNvPr id="427" name="テキスト ボックス 426"/>
        <xdr:cNvSpPr txBox="1"/>
      </xdr:nvSpPr>
      <xdr:spPr>
        <a:xfrm>
          <a:off x="8483111" y="134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153733</xdr:rowOff>
    </xdr:from>
    <xdr:to>
      <xdr:col>41</xdr:col>
      <xdr:colOff>101600</xdr:colOff>
      <xdr:row>78</xdr:row>
      <xdr:rowOff>83883</xdr:rowOff>
    </xdr:to>
    <xdr:sp macro="" textlink="">
      <xdr:nvSpPr>
        <xdr:cNvPr id="428" name="楕円 427"/>
        <xdr:cNvSpPr/>
      </xdr:nvSpPr>
      <xdr:spPr>
        <a:xfrm>
          <a:off x="7810500" y="133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75010</xdr:rowOff>
    </xdr:from>
    <xdr:ext cx="534377" cy="259045"/>
    <xdr:sp macro="" textlink="">
      <xdr:nvSpPr>
        <xdr:cNvPr id="429" name="テキスト ボックス 428"/>
        <xdr:cNvSpPr txBox="1"/>
      </xdr:nvSpPr>
      <xdr:spPr>
        <a:xfrm>
          <a:off x="7594111" y="1344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168008</xdr:rowOff>
    </xdr:from>
    <xdr:to>
      <xdr:col>36</xdr:col>
      <xdr:colOff>165100</xdr:colOff>
      <xdr:row>78</xdr:row>
      <xdr:rowOff>98158</xdr:rowOff>
    </xdr:to>
    <xdr:sp macro="" textlink="">
      <xdr:nvSpPr>
        <xdr:cNvPr id="430" name="楕円 429"/>
        <xdr:cNvSpPr/>
      </xdr:nvSpPr>
      <xdr:spPr>
        <a:xfrm>
          <a:off x="6921500" y="133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89285</xdr:rowOff>
    </xdr:from>
    <xdr:ext cx="534377" cy="259045"/>
    <xdr:sp macro="" textlink="">
      <xdr:nvSpPr>
        <xdr:cNvPr id="431" name="テキスト ボックス 430"/>
        <xdr:cNvSpPr txBox="1"/>
      </xdr:nvSpPr>
      <xdr:spPr>
        <a:xfrm>
          <a:off x="6705111" y="134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115556</xdr:rowOff>
    </xdr:from>
    <xdr:to>
      <xdr:col>55</xdr:col>
      <xdr:colOff>0</xdr:colOff>
      <xdr:row>97</xdr:row>
      <xdr:rowOff>102677</xdr:rowOff>
    </xdr:to>
    <xdr:cxnSp macro="">
      <xdr:nvCxnSpPr>
        <xdr:cNvPr id="462" name="直線コネクタ 461"/>
        <xdr:cNvCxnSpPr/>
      </xdr:nvCxnSpPr>
      <xdr:spPr>
        <a:xfrm flipV="1">
          <a:off x="9639300" y="16574756"/>
          <a:ext cx="838200" cy="15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90029</xdr:rowOff>
    </xdr:from>
    <xdr:to>
      <xdr:col>50</xdr:col>
      <xdr:colOff>114300</xdr:colOff>
      <xdr:row>97</xdr:row>
      <xdr:rowOff>102677</xdr:rowOff>
    </xdr:to>
    <xdr:cxnSp macro="">
      <xdr:nvCxnSpPr>
        <xdr:cNvPr id="465" name="直線コネクタ 464"/>
        <xdr:cNvCxnSpPr/>
      </xdr:nvCxnSpPr>
      <xdr:spPr>
        <a:xfrm>
          <a:off x="8750300" y="16720679"/>
          <a:ext cx="889000" cy="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90029</xdr:rowOff>
    </xdr:from>
    <xdr:to>
      <xdr:col>45</xdr:col>
      <xdr:colOff>177800</xdr:colOff>
      <xdr:row>97</xdr:row>
      <xdr:rowOff>95853</xdr:rowOff>
    </xdr:to>
    <xdr:cxnSp macro="">
      <xdr:nvCxnSpPr>
        <xdr:cNvPr id="468" name="直線コネクタ 467"/>
        <xdr:cNvCxnSpPr/>
      </xdr:nvCxnSpPr>
      <xdr:spPr>
        <a:xfrm flipV="1">
          <a:off x="7861300" y="16720679"/>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157835</xdr:rowOff>
    </xdr:from>
    <xdr:to>
      <xdr:col>41</xdr:col>
      <xdr:colOff>50800</xdr:colOff>
      <xdr:row>97</xdr:row>
      <xdr:rowOff>95853</xdr:rowOff>
    </xdr:to>
    <xdr:cxnSp macro="">
      <xdr:nvCxnSpPr>
        <xdr:cNvPr id="471" name="直線コネクタ 470"/>
        <xdr:cNvCxnSpPr/>
      </xdr:nvCxnSpPr>
      <xdr:spPr>
        <a:xfrm>
          <a:off x="6972300" y="16617035"/>
          <a:ext cx="889000" cy="10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65768</xdr:rowOff>
    </xdr:from>
    <xdr:to>
      <xdr:col>36</xdr:col>
      <xdr:colOff>165100</xdr:colOff>
      <xdr:row>97</xdr:row>
      <xdr:rowOff>167368</xdr:rowOff>
    </xdr:to>
    <xdr:sp macro="" textlink="">
      <xdr:nvSpPr>
        <xdr:cNvPr id="474" name="フローチャート: 判断 473"/>
        <xdr:cNvSpPr/>
      </xdr:nvSpPr>
      <xdr:spPr>
        <a:xfrm>
          <a:off x="6921500" y="1669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158495</xdr:rowOff>
    </xdr:from>
    <xdr:ext cx="534377" cy="259045"/>
    <xdr:sp macro="" textlink="">
      <xdr:nvSpPr>
        <xdr:cNvPr id="475" name="テキスト ボックス 474"/>
        <xdr:cNvSpPr txBox="1"/>
      </xdr:nvSpPr>
      <xdr:spPr>
        <a:xfrm>
          <a:off x="6705111" y="167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64756</xdr:rowOff>
    </xdr:from>
    <xdr:to>
      <xdr:col>55</xdr:col>
      <xdr:colOff>50800</xdr:colOff>
      <xdr:row>96</xdr:row>
      <xdr:rowOff>166356</xdr:rowOff>
    </xdr:to>
    <xdr:sp macro="" textlink="">
      <xdr:nvSpPr>
        <xdr:cNvPr id="481" name="楕円 480"/>
        <xdr:cNvSpPr/>
      </xdr:nvSpPr>
      <xdr:spPr>
        <a:xfrm>
          <a:off x="10426700" y="165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87633</xdr:rowOff>
    </xdr:from>
    <xdr:ext cx="534377" cy="259045"/>
    <xdr:sp macro="" textlink="">
      <xdr:nvSpPr>
        <xdr:cNvPr id="482" name="普通建設事業費 （ うち更新整備　）該当値テキスト"/>
        <xdr:cNvSpPr txBox="1"/>
      </xdr:nvSpPr>
      <xdr:spPr>
        <a:xfrm>
          <a:off x="10528300" y="1637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51877</xdr:rowOff>
    </xdr:from>
    <xdr:to>
      <xdr:col>50</xdr:col>
      <xdr:colOff>165100</xdr:colOff>
      <xdr:row>97</xdr:row>
      <xdr:rowOff>153477</xdr:rowOff>
    </xdr:to>
    <xdr:sp macro="" textlink="">
      <xdr:nvSpPr>
        <xdr:cNvPr id="483" name="楕円 482"/>
        <xdr:cNvSpPr/>
      </xdr:nvSpPr>
      <xdr:spPr>
        <a:xfrm>
          <a:off x="9588500" y="166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144604</xdr:rowOff>
    </xdr:from>
    <xdr:ext cx="534377" cy="259045"/>
    <xdr:sp macro="" textlink="">
      <xdr:nvSpPr>
        <xdr:cNvPr id="484" name="テキスト ボックス 483"/>
        <xdr:cNvSpPr txBox="1"/>
      </xdr:nvSpPr>
      <xdr:spPr>
        <a:xfrm>
          <a:off x="9372111" y="167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39229</xdr:rowOff>
    </xdr:from>
    <xdr:to>
      <xdr:col>46</xdr:col>
      <xdr:colOff>38100</xdr:colOff>
      <xdr:row>97</xdr:row>
      <xdr:rowOff>140829</xdr:rowOff>
    </xdr:to>
    <xdr:sp macro="" textlink="">
      <xdr:nvSpPr>
        <xdr:cNvPr id="485" name="楕円 484"/>
        <xdr:cNvSpPr/>
      </xdr:nvSpPr>
      <xdr:spPr>
        <a:xfrm>
          <a:off x="8699500" y="166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131956</xdr:rowOff>
    </xdr:from>
    <xdr:ext cx="534377" cy="259045"/>
    <xdr:sp macro="" textlink="">
      <xdr:nvSpPr>
        <xdr:cNvPr id="486" name="テキスト ボックス 485"/>
        <xdr:cNvSpPr txBox="1"/>
      </xdr:nvSpPr>
      <xdr:spPr>
        <a:xfrm>
          <a:off x="8483111" y="167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45053</xdr:rowOff>
    </xdr:from>
    <xdr:to>
      <xdr:col>41</xdr:col>
      <xdr:colOff>101600</xdr:colOff>
      <xdr:row>97</xdr:row>
      <xdr:rowOff>146653</xdr:rowOff>
    </xdr:to>
    <xdr:sp macro="" textlink="">
      <xdr:nvSpPr>
        <xdr:cNvPr id="487" name="楕円 486"/>
        <xdr:cNvSpPr/>
      </xdr:nvSpPr>
      <xdr:spPr>
        <a:xfrm>
          <a:off x="7810500" y="1667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137780</xdr:rowOff>
    </xdr:from>
    <xdr:ext cx="534377" cy="259045"/>
    <xdr:sp macro="" textlink="">
      <xdr:nvSpPr>
        <xdr:cNvPr id="488" name="テキスト ボックス 487"/>
        <xdr:cNvSpPr txBox="1"/>
      </xdr:nvSpPr>
      <xdr:spPr>
        <a:xfrm>
          <a:off x="7594111" y="167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107035</xdr:rowOff>
    </xdr:from>
    <xdr:to>
      <xdr:col>36</xdr:col>
      <xdr:colOff>165100</xdr:colOff>
      <xdr:row>97</xdr:row>
      <xdr:rowOff>37185</xdr:rowOff>
    </xdr:to>
    <xdr:sp macro="" textlink="">
      <xdr:nvSpPr>
        <xdr:cNvPr id="489" name="楕円 488"/>
        <xdr:cNvSpPr/>
      </xdr:nvSpPr>
      <xdr:spPr>
        <a:xfrm>
          <a:off x="6921500" y="165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53712</xdr:rowOff>
    </xdr:from>
    <xdr:ext cx="534377" cy="259045"/>
    <xdr:sp macro="" textlink="">
      <xdr:nvSpPr>
        <xdr:cNvPr id="490" name="テキスト ボックス 489"/>
        <xdr:cNvSpPr txBox="1"/>
      </xdr:nvSpPr>
      <xdr:spPr>
        <a:xfrm>
          <a:off x="6705111" y="163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78196</xdr:rowOff>
    </xdr:from>
    <xdr:to>
      <xdr:col>85</xdr:col>
      <xdr:colOff>127000</xdr:colOff>
      <xdr:row>39</xdr:row>
      <xdr:rowOff>86643</xdr:rowOff>
    </xdr:to>
    <xdr:cxnSp macro="">
      <xdr:nvCxnSpPr>
        <xdr:cNvPr id="521" name="直線コネクタ 520"/>
        <xdr:cNvCxnSpPr/>
      </xdr:nvCxnSpPr>
      <xdr:spPr>
        <a:xfrm flipV="1">
          <a:off x="15481300" y="6764746"/>
          <a:ext cx="838200" cy="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86643</xdr:rowOff>
    </xdr:from>
    <xdr:to>
      <xdr:col>81</xdr:col>
      <xdr:colOff>50800</xdr:colOff>
      <xdr:row>39</xdr:row>
      <xdr:rowOff>94143</xdr:rowOff>
    </xdr:to>
    <xdr:cxnSp macro="">
      <xdr:nvCxnSpPr>
        <xdr:cNvPr id="524" name="直線コネクタ 523"/>
        <xdr:cNvCxnSpPr/>
      </xdr:nvCxnSpPr>
      <xdr:spPr>
        <a:xfrm flipV="1">
          <a:off x="14592300" y="6773193"/>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94143</xdr:rowOff>
    </xdr:from>
    <xdr:to>
      <xdr:col>76</xdr:col>
      <xdr:colOff>114300</xdr:colOff>
      <xdr:row>39</xdr:row>
      <xdr:rowOff>97736</xdr:rowOff>
    </xdr:to>
    <xdr:cxnSp macro="">
      <xdr:nvCxnSpPr>
        <xdr:cNvPr id="527" name="直線コネクタ 526"/>
        <xdr:cNvCxnSpPr/>
      </xdr:nvCxnSpPr>
      <xdr:spPr>
        <a:xfrm flipV="1">
          <a:off x="13703300" y="6780693"/>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97648</xdr:rowOff>
    </xdr:from>
    <xdr:to>
      <xdr:col>71</xdr:col>
      <xdr:colOff>177800</xdr:colOff>
      <xdr:row>39</xdr:row>
      <xdr:rowOff>97736</xdr:rowOff>
    </xdr:to>
    <xdr:cxnSp macro="">
      <xdr:nvCxnSpPr>
        <xdr:cNvPr id="530" name="直線コネクタ 529"/>
        <xdr:cNvCxnSpPr/>
      </xdr:nvCxnSpPr>
      <xdr:spPr>
        <a:xfrm>
          <a:off x="12814300" y="6784198"/>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155249</xdr:rowOff>
    </xdr:from>
    <xdr:to>
      <xdr:col>67</xdr:col>
      <xdr:colOff>101600</xdr:colOff>
      <xdr:row>39</xdr:row>
      <xdr:rowOff>85399</xdr:rowOff>
    </xdr:to>
    <xdr:sp macro="" textlink="">
      <xdr:nvSpPr>
        <xdr:cNvPr id="533" name="フローチャート: 判断 532"/>
        <xdr:cNvSpPr/>
      </xdr:nvSpPr>
      <xdr:spPr>
        <a:xfrm>
          <a:off x="12763500" y="667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101925</xdr:rowOff>
    </xdr:from>
    <xdr:ext cx="469744" cy="259045"/>
    <xdr:sp macro="" textlink="">
      <xdr:nvSpPr>
        <xdr:cNvPr id="534" name="テキスト ボックス 533"/>
        <xdr:cNvSpPr txBox="1"/>
      </xdr:nvSpPr>
      <xdr:spPr>
        <a:xfrm>
          <a:off x="12579428" y="644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27396</xdr:rowOff>
    </xdr:from>
    <xdr:to>
      <xdr:col>85</xdr:col>
      <xdr:colOff>177800</xdr:colOff>
      <xdr:row>39</xdr:row>
      <xdr:rowOff>128996</xdr:rowOff>
    </xdr:to>
    <xdr:sp macro="" textlink="">
      <xdr:nvSpPr>
        <xdr:cNvPr id="540" name="楕円 539"/>
        <xdr:cNvSpPr/>
      </xdr:nvSpPr>
      <xdr:spPr>
        <a:xfrm>
          <a:off x="16268700" y="67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113773</xdr:rowOff>
    </xdr:from>
    <xdr:ext cx="469744" cy="259045"/>
    <xdr:sp macro="" textlink="">
      <xdr:nvSpPr>
        <xdr:cNvPr id="541" name="災害復旧事業費該当値テキスト"/>
        <xdr:cNvSpPr txBox="1"/>
      </xdr:nvSpPr>
      <xdr:spPr>
        <a:xfrm>
          <a:off x="16370300" y="66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35843</xdr:rowOff>
    </xdr:from>
    <xdr:to>
      <xdr:col>81</xdr:col>
      <xdr:colOff>101600</xdr:colOff>
      <xdr:row>39</xdr:row>
      <xdr:rowOff>137443</xdr:rowOff>
    </xdr:to>
    <xdr:sp macro="" textlink="">
      <xdr:nvSpPr>
        <xdr:cNvPr id="542" name="楕円 541"/>
        <xdr:cNvSpPr/>
      </xdr:nvSpPr>
      <xdr:spPr>
        <a:xfrm>
          <a:off x="15430500" y="67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128570</xdr:rowOff>
    </xdr:from>
    <xdr:ext cx="469744" cy="259045"/>
    <xdr:sp macro="" textlink="">
      <xdr:nvSpPr>
        <xdr:cNvPr id="543" name="テキスト ボックス 542"/>
        <xdr:cNvSpPr txBox="1"/>
      </xdr:nvSpPr>
      <xdr:spPr>
        <a:xfrm>
          <a:off x="15246428" y="68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43343</xdr:rowOff>
    </xdr:from>
    <xdr:to>
      <xdr:col>76</xdr:col>
      <xdr:colOff>165100</xdr:colOff>
      <xdr:row>39</xdr:row>
      <xdr:rowOff>144943</xdr:rowOff>
    </xdr:to>
    <xdr:sp macro="" textlink="">
      <xdr:nvSpPr>
        <xdr:cNvPr id="544" name="楕円 543"/>
        <xdr:cNvSpPr/>
      </xdr:nvSpPr>
      <xdr:spPr>
        <a:xfrm>
          <a:off x="14541500" y="672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136070</xdr:rowOff>
    </xdr:from>
    <xdr:ext cx="378565" cy="259045"/>
    <xdr:sp macro="" textlink="">
      <xdr:nvSpPr>
        <xdr:cNvPr id="545" name="テキスト ボックス 544"/>
        <xdr:cNvSpPr txBox="1"/>
      </xdr:nvSpPr>
      <xdr:spPr>
        <a:xfrm>
          <a:off x="14403017" y="682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46936</xdr:rowOff>
    </xdr:from>
    <xdr:to>
      <xdr:col>72</xdr:col>
      <xdr:colOff>38100</xdr:colOff>
      <xdr:row>39</xdr:row>
      <xdr:rowOff>148536</xdr:rowOff>
    </xdr:to>
    <xdr:sp macro="" textlink="">
      <xdr:nvSpPr>
        <xdr:cNvPr id="546" name="楕円 545"/>
        <xdr:cNvSpPr/>
      </xdr:nvSpPr>
      <xdr:spPr>
        <a:xfrm>
          <a:off x="13652500" y="673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139663</xdr:rowOff>
    </xdr:from>
    <xdr:ext cx="378565" cy="259045"/>
    <xdr:sp macro="" textlink="">
      <xdr:nvSpPr>
        <xdr:cNvPr id="547" name="テキスト ボックス 546"/>
        <xdr:cNvSpPr txBox="1"/>
      </xdr:nvSpPr>
      <xdr:spPr>
        <a:xfrm>
          <a:off x="13514017" y="6826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46848</xdr:rowOff>
    </xdr:from>
    <xdr:to>
      <xdr:col>67</xdr:col>
      <xdr:colOff>101600</xdr:colOff>
      <xdr:row>39</xdr:row>
      <xdr:rowOff>148448</xdr:rowOff>
    </xdr:to>
    <xdr:sp macro="" textlink="">
      <xdr:nvSpPr>
        <xdr:cNvPr id="548" name="楕円 547"/>
        <xdr:cNvSpPr/>
      </xdr:nvSpPr>
      <xdr:spPr>
        <a:xfrm>
          <a:off x="12763500" y="673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139575</xdr:rowOff>
    </xdr:from>
    <xdr:ext cx="378565" cy="259045"/>
    <xdr:sp macro="" textlink="">
      <xdr:nvSpPr>
        <xdr:cNvPr id="549" name="テキスト ボックス 548"/>
        <xdr:cNvSpPr txBox="1"/>
      </xdr:nvSpPr>
      <xdr:spPr>
        <a:xfrm>
          <a:off x="12625017" y="6826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146177</xdr:rowOff>
    </xdr:from>
    <xdr:to>
      <xdr:col>85</xdr:col>
      <xdr:colOff>127000</xdr:colOff>
      <xdr:row>75</xdr:row>
      <xdr:rowOff>2463</xdr:rowOff>
    </xdr:to>
    <xdr:cxnSp macro="">
      <xdr:nvCxnSpPr>
        <xdr:cNvPr id="627" name="直線コネクタ 626"/>
        <xdr:cNvCxnSpPr/>
      </xdr:nvCxnSpPr>
      <xdr:spPr>
        <a:xfrm>
          <a:off x="15481300" y="12833477"/>
          <a:ext cx="838200" cy="2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146177</xdr:rowOff>
    </xdr:from>
    <xdr:to>
      <xdr:col>81</xdr:col>
      <xdr:colOff>50800</xdr:colOff>
      <xdr:row>75</xdr:row>
      <xdr:rowOff>27165</xdr:rowOff>
    </xdr:to>
    <xdr:cxnSp macro="">
      <xdr:nvCxnSpPr>
        <xdr:cNvPr id="630" name="直線コネクタ 629"/>
        <xdr:cNvCxnSpPr/>
      </xdr:nvCxnSpPr>
      <xdr:spPr>
        <a:xfrm flipV="1">
          <a:off x="14592300" y="12833477"/>
          <a:ext cx="889000" cy="5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8624</xdr:rowOff>
    </xdr:from>
    <xdr:to>
      <xdr:col>76</xdr:col>
      <xdr:colOff>114300</xdr:colOff>
      <xdr:row>75</xdr:row>
      <xdr:rowOff>27165</xdr:rowOff>
    </xdr:to>
    <xdr:cxnSp macro="">
      <xdr:nvCxnSpPr>
        <xdr:cNvPr id="633" name="直線コネクタ 632"/>
        <xdr:cNvCxnSpPr/>
      </xdr:nvCxnSpPr>
      <xdr:spPr>
        <a:xfrm>
          <a:off x="13703300" y="12695924"/>
          <a:ext cx="889000" cy="18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8624</xdr:rowOff>
    </xdr:from>
    <xdr:to>
      <xdr:col>71</xdr:col>
      <xdr:colOff>177800</xdr:colOff>
      <xdr:row>74</xdr:row>
      <xdr:rowOff>141618</xdr:rowOff>
    </xdr:to>
    <xdr:cxnSp macro="">
      <xdr:nvCxnSpPr>
        <xdr:cNvPr id="636" name="直線コネクタ 635"/>
        <xdr:cNvCxnSpPr/>
      </xdr:nvCxnSpPr>
      <xdr:spPr>
        <a:xfrm flipV="1">
          <a:off x="12814300" y="12695924"/>
          <a:ext cx="889000" cy="1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65786</xdr:rowOff>
    </xdr:from>
    <xdr:to>
      <xdr:col>67</xdr:col>
      <xdr:colOff>101600</xdr:colOff>
      <xdr:row>75</xdr:row>
      <xdr:rowOff>167385</xdr:rowOff>
    </xdr:to>
    <xdr:sp macro="" textlink="">
      <xdr:nvSpPr>
        <xdr:cNvPr id="639" name="フローチャート: 判断 638"/>
        <xdr:cNvSpPr/>
      </xdr:nvSpPr>
      <xdr:spPr>
        <a:xfrm>
          <a:off x="12763500" y="129245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158514</xdr:rowOff>
    </xdr:from>
    <xdr:ext cx="534377" cy="259045"/>
    <xdr:sp macro="" textlink="">
      <xdr:nvSpPr>
        <xdr:cNvPr id="640" name="テキスト ボックス 639"/>
        <xdr:cNvSpPr txBox="1"/>
      </xdr:nvSpPr>
      <xdr:spPr>
        <a:xfrm>
          <a:off x="12547111" y="130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123113</xdr:rowOff>
    </xdr:from>
    <xdr:to>
      <xdr:col>85</xdr:col>
      <xdr:colOff>177800</xdr:colOff>
      <xdr:row>75</xdr:row>
      <xdr:rowOff>53263</xdr:rowOff>
    </xdr:to>
    <xdr:sp macro="" textlink="">
      <xdr:nvSpPr>
        <xdr:cNvPr id="646" name="楕円 645"/>
        <xdr:cNvSpPr/>
      </xdr:nvSpPr>
      <xdr:spPr>
        <a:xfrm>
          <a:off x="16268700" y="128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145990</xdr:rowOff>
    </xdr:from>
    <xdr:ext cx="534377" cy="259045"/>
    <xdr:sp macro="" textlink="">
      <xdr:nvSpPr>
        <xdr:cNvPr id="647" name="公債費該当値テキスト"/>
        <xdr:cNvSpPr txBox="1"/>
      </xdr:nvSpPr>
      <xdr:spPr>
        <a:xfrm>
          <a:off x="16370300" y="12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95377</xdr:rowOff>
    </xdr:from>
    <xdr:to>
      <xdr:col>81</xdr:col>
      <xdr:colOff>101600</xdr:colOff>
      <xdr:row>75</xdr:row>
      <xdr:rowOff>25527</xdr:rowOff>
    </xdr:to>
    <xdr:sp macro="" textlink="">
      <xdr:nvSpPr>
        <xdr:cNvPr id="648" name="楕円 647"/>
        <xdr:cNvSpPr/>
      </xdr:nvSpPr>
      <xdr:spPr>
        <a:xfrm>
          <a:off x="15430500" y="1278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42054</xdr:rowOff>
    </xdr:from>
    <xdr:ext cx="534377" cy="259045"/>
    <xdr:sp macro="" textlink="">
      <xdr:nvSpPr>
        <xdr:cNvPr id="649" name="テキスト ボックス 648"/>
        <xdr:cNvSpPr txBox="1"/>
      </xdr:nvSpPr>
      <xdr:spPr>
        <a:xfrm>
          <a:off x="15214111" y="125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147815</xdr:rowOff>
    </xdr:from>
    <xdr:to>
      <xdr:col>76</xdr:col>
      <xdr:colOff>165100</xdr:colOff>
      <xdr:row>75</xdr:row>
      <xdr:rowOff>77965</xdr:rowOff>
    </xdr:to>
    <xdr:sp macro="" textlink="">
      <xdr:nvSpPr>
        <xdr:cNvPr id="650" name="楕円 649"/>
        <xdr:cNvSpPr/>
      </xdr:nvSpPr>
      <xdr:spPr>
        <a:xfrm>
          <a:off x="14541500" y="128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94492</xdr:rowOff>
    </xdr:from>
    <xdr:ext cx="534377" cy="259045"/>
    <xdr:sp macro="" textlink="">
      <xdr:nvSpPr>
        <xdr:cNvPr id="651" name="テキスト ボックス 650"/>
        <xdr:cNvSpPr txBox="1"/>
      </xdr:nvSpPr>
      <xdr:spPr>
        <a:xfrm>
          <a:off x="14325111" y="1261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129274</xdr:rowOff>
    </xdr:from>
    <xdr:to>
      <xdr:col>72</xdr:col>
      <xdr:colOff>38100</xdr:colOff>
      <xdr:row>74</xdr:row>
      <xdr:rowOff>59424</xdr:rowOff>
    </xdr:to>
    <xdr:sp macro="" textlink="">
      <xdr:nvSpPr>
        <xdr:cNvPr id="652" name="楕円 651"/>
        <xdr:cNvSpPr/>
      </xdr:nvSpPr>
      <xdr:spPr>
        <a:xfrm>
          <a:off x="13652500" y="126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75951</xdr:rowOff>
    </xdr:from>
    <xdr:ext cx="534377" cy="259045"/>
    <xdr:sp macro="" textlink="">
      <xdr:nvSpPr>
        <xdr:cNvPr id="653" name="テキスト ボックス 652"/>
        <xdr:cNvSpPr txBox="1"/>
      </xdr:nvSpPr>
      <xdr:spPr>
        <a:xfrm>
          <a:off x="13436111" y="1242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90818</xdr:rowOff>
    </xdr:from>
    <xdr:to>
      <xdr:col>67</xdr:col>
      <xdr:colOff>101600</xdr:colOff>
      <xdr:row>75</xdr:row>
      <xdr:rowOff>20968</xdr:rowOff>
    </xdr:to>
    <xdr:sp macro="" textlink="">
      <xdr:nvSpPr>
        <xdr:cNvPr id="654" name="楕円 653"/>
        <xdr:cNvSpPr/>
      </xdr:nvSpPr>
      <xdr:spPr>
        <a:xfrm>
          <a:off x="12763500" y="127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37495</xdr:rowOff>
    </xdr:from>
    <xdr:ext cx="534377" cy="259045"/>
    <xdr:sp macro="" textlink="">
      <xdr:nvSpPr>
        <xdr:cNvPr id="655" name="テキスト ボックス 654"/>
        <xdr:cNvSpPr txBox="1"/>
      </xdr:nvSpPr>
      <xdr:spPr>
        <a:xfrm>
          <a:off x="12547111" y="1255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20980</xdr:rowOff>
    </xdr:from>
    <xdr:to>
      <xdr:col>85</xdr:col>
      <xdr:colOff>126364</xdr:colOff>
      <xdr:row>99</xdr:row>
      <xdr:rowOff>40196</xdr:rowOff>
    </xdr:to>
    <xdr:cxnSp macro="">
      <xdr:nvCxnSpPr>
        <xdr:cNvPr id="679" name="直線コネクタ 678"/>
        <xdr:cNvCxnSpPr/>
      </xdr:nvCxnSpPr>
      <xdr:spPr>
        <a:xfrm flipV="1">
          <a:off x="16317595" y="16308730"/>
          <a:ext cx="1269" cy="705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44023</xdr:rowOff>
    </xdr:from>
    <xdr:ext cx="378565" cy="259045"/>
    <xdr:sp macro="" textlink="">
      <xdr:nvSpPr>
        <xdr:cNvPr id="680" name="積立金最小値テキスト"/>
        <xdr:cNvSpPr txBox="1"/>
      </xdr:nvSpPr>
      <xdr:spPr>
        <a:xfrm>
          <a:off x="16370300" y="1701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40196</xdr:rowOff>
    </xdr:from>
    <xdr:to>
      <xdr:col>86</xdr:col>
      <xdr:colOff>25400</xdr:colOff>
      <xdr:row>99</xdr:row>
      <xdr:rowOff>40196</xdr:rowOff>
    </xdr:to>
    <xdr:cxnSp macro="">
      <xdr:nvCxnSpPr>
        <xdr:cNvPr id="681" name="直線コネクタ 680"/>
        <xdr:cNvCxnSpPr/>
      </xdr:nvCxnSpPr>
      <xdr:spPr>
        <a:xfrm>
          <a:off x="16230600" y="1701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139107</xdr:rowOff>
    </xdr:from>
    <xdr:ext cx="534377" cy="259045"/>
    <xdr:sp macro="" textlink="">
      <xdr:nvSpPr>
        <xdr:cNvPr id="682" name="積立金最大値テキスト"/>
        <xdr:cNvSpPr txBox="1"/>
      </xdr:nvSpPr>
      <xdr:spPr>
        <a:xfrm>
          <a:off x="16370300" y="1608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20980</xdr:rowOff>
    </xdr:from>
    <xdr:to>
      <xdr:col>86</xdr:col>
      <xdr:colOff>25400</xdr:colOff>
      <xdr:row>95</xdr:row>
      <xdr:rowOff>20980</xdr:rowOff>
    </xdr:to>
    <xdr:cxnSp macro="">
      <xdr:nvCxnSpPr>
        <xdr:cNvPr id="683" name="直線コネクタ 682"/>
        <xdr:cNvCxnSpPr/>
      </xdr:nvCxnSpPr>
      <xdr:spPr>
        <a:xfrm>
          <a:off x="16230600" y="1630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58141</xdr:rowOff>
    </xdr:from>
    <xdr:to>
      <xdr:col>85</xdr:col>
      <xdr:colOff>127000</xdr:colOff>
      <xdr:row>97</xdr:row>
      <xdr:rowOff>144754</xdr:rowOff>
    </xdr:to>
    <xdr:cxnSp macro="">
      <xdr:nvCxnSpPr>
        <xdr:cNvPr id="684" name="直線コネクタ 683"/>
        <xdr:cNvCxnSpPr/>
      </xdr:nvCxnSpPr>
      <xdr:spPr>
        <a:xfrm flipV="1">
          <a:off x="15481300" y="16688791"/>
          <a:ext cx="8382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130332</xdr:rowOff>
    </xdr:from>
    <xdr:ext cx="534377" cy="259045"/>
    <xdr:sp macro="" textlink="">
      <xdr:nvSpPr>
        <xdr:cNvPr id="685" name="積立金平均値テキスト"/>
        <xdr:cNvSpPr txBox="1"/>
      </xdr:nvSpPr>
      <xdr:spPr>
        <a:xfrm>
          <a:off x="16370300" y="16760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151905</xdr:rowOff>
    </xdr:from>
    <xdr:to>
      <xdr:col>85</xdr:col>
      <xdr:colOff>177800</xdr:colOff>
      <xdr:row>98</xdr:row>
      <xdr:rowOff>82055</xdr:rowOff>
    </xdr:to>
    <xdr:sp macro="" textlink="">
      <xdr:nvSpPr>
        <xdr:cNvPr id="686" name="フローチャート: 判断 685"/>
        <xdr:cNvSpPr/>
      </xdr:nvSpPr>
      <xdr:spPr>
        <a:xfrm>
          <a:off x="162687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122492</xdr:rowOff>
    </xdr:from>
    <xdr:to>
      <xdr:col>81</xdr:col>
      <xdr:colOff>50800</xdr:colOff>
      <xdr:row>97</xdr:row>
      <xdr:rowOff>144754</xdr:rowOff>
    </xdr:to>
    <xdr:cxnSp macro="">
      <xdr:nvCxnSpPr>
        <xdr:cNvPr id="687" name="直線コネクタ 686"/>
        <xdr:cNvCxnSpPr/>
      </xdr:nvCxnSpPr>
      <xdr:spPr>
        <a:xfrm>
          <a:off x="14592300" y="16238792"/>
          <a:ext cx="889000" cy="53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147841</xdr:rowOff>
    </xdr:from>
    <xdr:to>
      <xdr:col>81</xdr:col>
      <xdr:colOff>101600</xdr:colOff>
      <xdr:row>98</xdr:row>
      <xdr:rowOff>77991</xdr:rowOff>
    </xdr:to>
    <xdr:sp macro="" textlink="">
      <xdr:nvSpPr>
        <xdr:cNvPr id="688" name="フローチャート: 判断 687"/>
        <xdr:cNvSpPr/>
      </xdr:nvSpPr>
      <xdr:spPr>
        <a:xfrm>
          <a:off x="15430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69118</xdr:rowOff>
    </xdr:from>
    <xdr:ext cx="534377" cy="259045"/>
    <xdr:sp macro="" textlink="">
      <xdr:nvSpPr>
        <xdr:cNvPr id="689" name="テキスト ボックス 688"/>
        <xdr:cNvSpPr txBox="1"/>
      </xdr:nvSpPr>
      <xdr:spPr>
        <a:xfrm>
          <a:off x="15214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101473</xdr:rowOff>
    </xdr:from>
    <xdr:to>
      <xdr:col>76</xdr:col>
      <xdr:colOff>114300</xdr:colOff>
      <xdr:row>94</xdr:row>
      <xdr:rowOff>122492</xdr:rowOff>
    </xdr:to>
    <xdr:cxnSp macro="">
      <xdr:nvCxnSpPr>
        <xdr:cNvPr id="690" name="直線コネクタ 689"/>
        <xdr:cNvCxnSpPr/>
      </xdr:nvCxnSpPr>
      <xdr:spPr>
        <a:xfrm>
          <a:off x="13703300" y="15531973"/>
          <a:ext cx="889000" cy="70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128042</xdr:rowOff>
    </xdr:from>
    <xdr:to>
      <xdr:col>76</xdr:col>
      <xdr:colOff>165100</xdr:colOff>
      <xdr:row>98</xdr:row>
      <xdr:rowOff>58192</xdr:rowOff>
    </xdr:to>
    <xdr:sp macro="" textlink="">
      <xdr:nvSpPr>
        <xdr:cNvPr id="691" name="フローチャート: 判断 690"/>
        <xdr:cNvSpPr/>
      </xdr:nvSpPr>
      <xdr:spPr>
        <a:xfrm>
          <a:off x="14541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49319</xdr:rowOff>
    </xdr:from>
    <xdr:ext cx="534377" cy="259045"/>
    <xdr:sp macro="" textlink="">
      <xdr:nvSpPr>
        <xdr:cNvPr id="692" name="テキスト ボックス 691"/>
        <xdr:cNvSpPr txBox="1"/>
      </xdr:nvSpPr>
      <xdr:spPr>
        <a:xfrm>
          <a:off x="14325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101473</xdr:rowOff>
    </xdr:from>
    <xdr:to>
      <xdr:col>71</xdr:col>
      <xdr:colOff>177800</xdr:colOff>
      <xdr:row>95</xdr:row>
      <xdr:rowOff>31192</xdr:rowOff>
    </xdr:to>
    <xdr:cxnSp macro="">
      <xdr:nvCxnSpPr>
        <xdr:cNvPr id="693" name="直線コネクタ 692"/>
        <xdr:cNvCxnSpPr/>
      </xdr:nvCxnSpPr>
      <xdr:spPr>
        <a:xfrm flipV="1">
          <a:off x="12814300" y="15531973"/>
          <a:ext cx="889000" cy="7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142342</xdr:rowOff>
    </xdr:from>
    <xdr:to>
      <xdr:col>72</xdr:col>
      <xdr:colOff>38100</xdr:colOff>
      <xdr:row>98</xdr:row>
      <xdr:rowOff>72492</xdr:rowOff>
    </xdr:to>
    <xdr:sp macro="" textlink="">
      <xdr:nvSpPr>
        <xdr:cNvPr id="694" name="フローチャート: 判断 693"/>
        <xdr:cNvSpPr/>
      </xdr:nvSpPr>
      <xdr:spPr>
        <a:xfrm>
          <a:off x="136525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63619</xdr:rowOff>
    </xdr:from>
    <xdr:ext cx="534377" cy="259045"/>
    <xdr:sp macro="" textlink="">
      <xdr:nvSpPr>
        <xdr:cNvPr id="695" name="テキスト ボックス 694"/>
        <xdr:cNvSpPr txBox="1"/>
      </xdr:nvSpPr>
      <xdr:spPr>
        <a:xfrm>
          <a:off x="13436111" y="1686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96749</xdr:rowOff>
    </xdr:from>
    <xdr:to>
      <xdr:col>67</xdr:col>
      <xdr:colOff>101600</xdr:colOff>
      <xdr:row>98</xdr:row>
      <xdr:rowOff>26899</xdr:rowOff>
    </xdr:to>
    <xdr:sp macro="" textlink="">
      <xdr:nvSpPr>
        <xdr:cNvPr id="696" name="フローチャート: 判断 695"/>
        <xdr:cNvSpPr/>
      </xdr:nvSpPr>
      <xdr:spPr>
        <a:xfrm>
          <a:off x="12763500" y="1672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18026</xdr:rowOff>
    </xdr:from>
    <xdr:ext cx="534377" cy="259045"/>
    <xdr:sp macro="" textlink="">
      <xdr:nvSpPr>
        <xdr:cNvPr id="697" name="テキスト ボックス 696"/>
        <xdr:cNvSpPr txBox="1"/>
      </xdr:nvSpPr>
      <xdr:spPr>
        <a:xfrm>
          <a:off x="12547111" y="168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7341</xdr:rowOff>
    </xdr:from>
    <xdr:to>
      <xdr:col>85</xdr:col>
      <xdr:colOff>177800</xdr:colOff>
      <xdr:row>97</xdr:row>
      <xdr:rowOff>108941</xdr:rowOff>
    </xdr:to>
    <xdr:sp macro="" textlink="">
      <xdr:nvSpPr>
        <xdr:cNvPr id="703" name="楕円 702"/>
        <xdr:cNvSpPr/>
      </xdr:nvSpPr>
      <xdr:spPr>
        <a:xfrm>
          <a:off x="16268700" y="166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30218</xdr:rowOff>
    </xdr:from>
    <xdr:ext cx="534377" cy="259045"/>
    <xdr:sp macro="" textlink="">
      <xdr:nvSpPr>
        <xdr:cNvPr id="704" name="積立金該当値テキスト"/>
        <xdr:cNvSpPr txBox="1"/>
      </xdr:nvSpPr>
      <xdr:spPr>
        <a:xfrm>
          <a:off x="16370300" y="164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93954</xdr:rowOff>
    </xdr:from>
    <xdr:to>
      <xdr:col>81</xdr:col>
      <xdr:colOff>101600</xdr:colOff>
      <xdr:row>98</xdr:row>
      <xdr:rowOff>24104</xdr:rowOff>
    </xdr:to>
    <xdr:sp macro="" textlink="">
      <xdr:nvSpPr>
        <xdr:cNvPr id="705" name="楕円 704"/>
        <xdr:cNvSpPr/>
      </xdr:nvSpPr>
      <xdr:spPr>
        <a:xfrm>
          <a:off x="15430500" y="167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40631</xdr:rowOff>
    </xdr:from>
    <xdr:ext cx="534377" cy="259045"/>
    <xdr:sp macro="" textlink="">
      <xdr:nvSpPr>
        <xdr:cNvPr id="706" name="テキスト ボックス 705"/>
        <xdr:cNvSpPr txBox="1"/>
      </xdr:nvSpPr>
      <xdr:spPr>
        <a:xfrm>
          <a:off x="15214111" y="1649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71692</xdr:rowOff>
    </xdr:from>
    <xdr:to>
      <xdr:col>76</xdr:col>
      <xdr:colOff>165100</xdr:colOff>
      <xdr:row>95</xdr:row>
      <xdr:rowOff>1842</xdr:rowOff>
    </xdr:to>
    <xdr:sp macro="" textlink="">
      <xdr:nvSpPr>
        <xdr:cNvPr id="707" name="楕円 706"/>
        <xdr:cNvSpPr/>
      </xdr:nvSpPr>
      <xdr:spPr>
        <a:xfrm>
          <a:off x="14541500" y="161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18369</xdr:rowOff>
    </xdr:from>
    <xdr:ext cx="534377" cy="259045"/>
    <xdr:sp macro="" textlink="">
      <xdr:nvSpPr>
        <xdr:cNvPr id="708" name="テキスト ボックス 707"/>
        <xdr:cNvSpPr txBox="1"/>
      </xdr:nvSpPr>
      <xdr:spPr>
        <a:xfrm>
          <a:off x="14325111" y="1596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50673</xdr:rowOff>
    </xdr:from>
    <xdr:to>
      <xdr:col>72</xdr:col>
      <xdr:colOff>38100</xdr:colOff>
      <xdr:row>90</xdr:row>
      <xdr:rowOff>152273</xdr:rowOff>
    </xdr:to>
    <xdr:sp macro="" textlink="">
      <xdr:nvSpPr>
        <xdr:cNvPr id="709" name="楕円 708"/>
        <xdr:cNvSpPr/>
      </xdr:nvSpPr>
      <xdr:spPr>
        <a:xfrm>
          <a:off x="13652500" y="154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168800</xdr:rowOff>
    </xdr:from>
    <xdr:ext cx="599010" cy="259045"/>
    <xdr:sp macro="" textlink="">
      <xdr:nvSpPr>
        <xdr:cNvPr id="710" name="テキスト ボックス 709"/>
        <xdr:cNvSpPr txBox="1"/>
      </xdr:nvSpPr>
      <xdr:spPr>
        <a:xfrm>
          <a:off x="13403795" y="15256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151842</xdr:rowOff>
    </xdr:from>
    <xdr:to>
      <xdr:col>67</xdr:col>
      <xdr:colOff>101600</xdr:colOff>
      <xdr:row>95</xdr:row>
      <xdr:rowOff>81992</xdr:rowOff>
    </xdr:to>
    <xdr:sp macro="" textlink="">
      <xdr:nvSpPr>
        <xdr:cNvPr id="711" name="楕円 710"/>
        <xdr:cNvSpPr/>
      </xdr:nvSpPr>
      <xdr:spPr>
        <a:xfrm>
          <a:off x="12763500" y="16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98519</xdr:rowOff>
    </xdr:from>
    <xdr:ext cx="534377" cy="259045"/>
    <xdr:sp macro="" textlink="">
      <xdr:nvSpPr>
        <xdr:cNvPr id="712" name="テキスト ボックス 711"/>
        <xdr:cNvSpPr txBox="1"/>
      </xdr:nvSpPr>
      <xdr:spPr>
        <a:xfrm>
          <a:off x="12547111" y="160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8" name="直線コネクタ 737"/>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41"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2" name="直線コネクタ 741"/>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112268</xdr:rowOff>
    </xdr:from>
    <xdr:to>
      <xdr:col>116</xdr:col>
      <xdr:colOff>63500</xdr:colOff>
      <xdr:row>37</xdr:row>
      <xdr:rowOff>123045</xdr:rowOff>
    </xdr:to>
    <xdr:cxnSp macro="">
      <xdr:nvCxnSpPr>
        <xdr:cNvPr id="743" name="直線コネクタ 742"/>
        <xdr:cNvCxnSpPr/>
      </xdr:nvCxnSpPr>
      <xdr:spPr>
        <a:xfrm flipV="1">
          <a:off x="21323300" y="6455918"/>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4"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5" name="フローチャート: 判断 744"/>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123045</xdr:rowOff>
    </xdr:from>
    <xdr:to>
      <xdr:col>111</xdr:col>
      <xdr:colOff>177800</xdr:colOff>
      <xdr:row>37</xdr:row>
      <xdr:rowOff>124678</xdr:rowOff>
    </xdr:to>
    <xdr:cxnSp macro="">
      <xdr:nvCxnSpPr>
        <xdr:cNvPr id="746" name="直線コネクタ 745"/>
        <xdr:cNvCxnSpPr/>
      </xdr:nvCxnSpPr>
      <xdr:spPr>
        <a:xfrm flipV="1">
          <a:off x="20434300" y="646669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7" name="フローチャート: 判断 746"/>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8" name="テキスト ボックス 747"/>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124678</xdr:rowOff>
    </xdr:from>
    <xdr:to>
      <xdr:col>107</xdr:col>
      <xdr:colOff>50800</xdr:colOff>
      <xdr:row>37</xdr:row>
      <xdr:rowOff>126528</xdr:rowOff>
    </xdr:to>
    <xdr:cxnSp macro="">
      <xdr:nvCxnSpPr>
        <xdr:cNvPr id="749" name="直線コネクタ 748"/>
        <xdr:cNvCxnSpPr/>
      </xdr:nvCxnSpPr>
      <xdr:spPr>
        <a:xfrm flipV="1">
          <a:off x="19545300" y="6468328"/>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50" name="フローチャート: 判断 749"/>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51" name="テキスト ボックス 750"/>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126528</xdr:rowOff>
    </xdr:from>
    <xdr:to>
      <xdr:col>102</xdr:col>
      <xdr:colOff>114300</xdr:colOff>
      <xdr:row>38</xdr:row>
      <xdr:rowOff>113683</xdr:rowOff>
    </xdr:to>
    <xdr:cxnSp macro="">
      <xdr:nvCxnSpPr>
        <xdr:cNvPr id="752" name="直線コネクタ 751"/>
        <xdr:cNvCxnSpPr/>
      </xdr:nvCxnSpPr>
      <xdr:spPr>
        <a:xfrm flipV="1">
          <a:off x="18656300" y="6470178"/>
          <a:ext cx="889000" cy="15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3" name="フローチャート: 判断 752"/>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4" name="テキスト ボックス 753"/>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146703</xdr:rowOff>
    </xdr:from>
    <xdr:to>
      <xdr:col>98</xdr:col>
      <xdr:colOff>38100</xdr:colOff>
      <xdr:row>38</xdr:row>
      <xdr:rowOff>76853</xdr:rowOff>
    </xdr:to>
    <xdr:sp macro="" textlink="">
      <xdr:nvSpPr>
        <xdr:cNvPr id="755" name="フローチャート: 判断 754"/>
        <xdr:cNvSpPr/>
      </xdr:nvSpPr>
      <xdr:spPr>
        <a:xfrm>
          <a:off x="18605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93380</xdr:rowOff>
    </xdr:from>
    <xdr:ext cx="469744" cy="259045"/>
    <xdr:sp macro="" textlink="">
      <xdr:nvSpPr>
        <xdr:cNvPr id="756" name="テキスト ボックス 755"/>
        <xdr:cNvSpPr txBox="1"/>
      </xdr:nvSpPr>
      <xdr:spPr>
        <a:xfrm>
          <a:off x="18421428"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61468</xdr:rowOff>
    </xdr:from>
    <xdr:to>
      <xdr:col>116</xdr:col>
      <xdr:colOff>114300</xdr:colOff>
      <xdr:row>37</xdr:row>
      <xdr:rowOff>163068</xdr:rowOff>
    </xdr:to>
    <xdr:sp macro="" textlink="">
      <xdr:nvSpPr>
        <xdr:cNvPr id="762" name="楕円 761"/>
        <xdr:cNvSpPr/>
      </xdr:nvSpPr>
      <xdr:spPr>
        <a:xfrm>
          <a:off x="22110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84345</xdr:rowOff>
    </xdr:from>
    <xdr:ext cx="469744" cy="259045"/>
    <xdr:sp macro="" textlink="">
      <xdr:nvSpPr>
        <xdr:cNvPr id="763" name="投資及び出資金該当値テキスト"/>
        <xdr:cNvSpPr txBox="1"/>
      </xdr:nvSpPr>
      <xdr:spPr>
        <a:xfrm>
          <a:off x="22212300" y="625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72245</xdr:rowOff>
    </xdr:from>
    <xdr:to>
      <xdr:col>112</xdr:col>
      <xdr:colOff>38100</xdr:colOff>
      <xdr:row>38</xdr:row>
      <xdr:rowOff>2395</xdr:rowOff>
    </xdr:to>
    <xdr:sp macro="" textlink="">
      <xdr:nvSpPr>
        <xdr:cNvPr id="764" name="楕円 763"/>
        <xdr:cNvSpPr/>
      </xdr:nvSpPr>
      <xdr:spPr>
        <a:xfrm>
          <a:off x="21272500" y="641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18922</xdr:rowOff>
    </xdr:from>
    <xdr:ext cx="469744" cy="259045"/>
    <xdr:sp macro="" textlink="">
      <xdr:nvSpPr>
        <xdr:cNvPr id="765" name="テキスト ボックス 764"/>
        <xdr:cNvSpPr txBox="1"/>
      </xdr:nvSpPr>
      <xdr:spPr>
        <a:xfrm>
          <a:off x="21088428" y="619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73878</xdr:rowOff>
    </xdr:from>
    <xdr:to>
      <xdr:col>107</xdr:col>
      <xdr:colOff>101600</xdr:colOff>
      <xdr:row>38</xdr:row>
      <xdr:rowOff>4028</xdr:rowOff>
    </xdr:to>
    <xdr:sp macro="" textlink="">
      <xdr:nvSpPr>
        <xdr:cNvPr id="766" name="楕円 765"/>
        <xdr:cNvSpPr/>
      </xdr:nvSpPr>
      <xdr:spPr>
        <a:xfrm>
          <a:off x="20383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20555</xdr:rowOff>
    </xdr:from>
    <xdr:ext cx="469744" cy="259045"/>
    <xdr:sp macro="" textlink="">
      <xdr:nvSpPr>
        <xdr:cNvPr id="767" name="テキスト ボックス 766"/>
        <xdr:cNvSpPr txBox="1"/>
      </xdr:nvSpPr>
      <xdr:spPr>
        <a:xfrm>
          <a:off x="20199428" y="61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75728</xdr:rowOff>
    </xdr:from>
    <xdr:to>
      <xdr:col>102</xdr:col>
      <xdr:colOff>165100</xdr:colOff>
      <xdr:row>38</xdr:row>
      <xdr:rowOff>5879</xdr:rowOff>
    </xdr:to>
    <xdr:sp macro="" textlink="">
      <xdr:nvSpPr>
        <xdr:cNvPr id="768" name="楕円 767"/>
        <xdr:cNvSpPr/>
      </xdr:nvSpPr>
      <xdr:spPr>
        <a:xfrm>
          <a:off x="19494500" y="64193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22405</xdr:rowOff>
    </xdr:from>
    <xdr:ext cx="469744" cy="259045"/>
    <xdr:sp macro="" textlink="">
      <xdr:nvSpPr>
        <xdr:cNvPr id="769" name="テキスト ボックス 768"/>
        <xdr:cNvSpPr txBox="1"/>
      </xdr:nvSpPr>
      <xdr:spPr>
        <a:xfrm>
          <a:off x="19310428" y="619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62883</xdr:rowOff>
    </xdr:from>
    <xdr:to>
      <xdr:col>98</xdr:col>
      <xdr:colOff>38100</xdr:colOff>
      <xdr:row>38</xdr:row>
      <xdr:rowOff>164483</xdr:rowOff>
    </xdr:to>
    <xdr:sp macro="" textlink="">
      <xdr:nvSpPr>
        <xdr:cNvPr id="770" name="楕円 769"/>
        <xdr:cNvSpPr/>
      </xdr:nvSpPr>
      <xdr:spPr>
        <a:xfrm>
          <a:off x="18605500" y="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155610</xdr:rowOff>
    </xdr:from>
    <xdr:ext cx="469744" cy="259045"/>
    <xdr:sp macro="" textlink="">
      <xdr:nvSpPr>
        <xdr:cNvPr id="771" name="テキスト ボックス 770"/>
        <xdr:cNvSpPr txBox="1"/>
      </xdr:nvSpPr>
      <xdr:spPr>
        <a:xfrm>
          <a:off x="18421428" y="667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5" name="直線コネクタ 794"/>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8"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9" name="直線コネクタ 798"/>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6579</xdr:rowOff>
    </xdr:from>
    <xdr:to>
      <xdr:col>116</xdr:col>
      <xdr:colOff>63500</xdr:colOff>
      <xdr:row>58</xdr:row>
      <xdr:rowOff>7531</xdr:rowOff>
    </xdr:to>
    <xdr:cxnSp macro="">
      <xdr:nvCxnSpPr>
        <xdr:cNvPr id="800" name="直線コネクタ 799"/>
        <xdr:cNvCxnSpPr/>
      </xdr:nvCxnSpPr>
      <xdr:spPr>
        <a:xfrm flipV="1">
          <a:off x="21323300" y="995067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801"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2" name="フローチャート: 判断 801"/>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146215</xdr:rowOff>
    </xdr:from>
    <xdr:to>
      <xdr:col>111</xdr:col>
      <xdr:colOff>177800</xdr:colOff>
      <xdr:row>58</xdr:row>
      <xdr:rowOff>7531</xdr:rowOff>
    </xdr:to>
    <xdr:cxnSp macro="">
      <xdr:nvCxnSpPr>
        <xdr:cNvPr id="803" name="直線コネクタ 802"/>
        <xdr:cNvCxnSpPr/>
      </xdr:nvCxnSpPr>
      <xdr:spPr>
        <a:xfrm>
          <a:off x="20434300" y="9918865"/>
          <a:ext cx="8890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4" name="フローチャート: 判断 803"/>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5" name="テキスト ボックス 804"/>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107238</xdr:rowOff>
    </xdr:from>
    <xdr:to>
      <xdr:col>107</xdr:col>
      <xdr:colOff>50800</xdr:colOff>
      <xdr:row>57</xdr:row>
      <xdr:rowOff>146215</xdr:rowOff>
    </xdr:to>
    <xdr:cxnSp macro="">
      <xdr:nvCxnSpPr>
        <xdr:cNvPr id="806" name="直線コネクタ 805"/>
        <xdr:cNvCxnSpPr/>
      </xdr:nvCxnSpPr>
      <xdr:spPr>
        <a:xfrm>
          <a:off x="19545300" y="9879888"/>
          <a:ext cx="889000" cy="38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7" name="フローチャート: 判断 806"/>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8" name="テキスト ボックス 807"/>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59080</xdr:rowOff>
    </xdr:from>
    <xdr:to>
      <xdr:col>102</xdr:col>
      <xdr:colOff>114300</xdr:colOff>
      <xdr:row>57</xdr:row>
      <xdr:rowOff>107238</xdr:rowOff>
    </xdr:to>
    <xdr:cxnSp macro="">
      <xdr:nvCxnSpPr>
        <xdr:cNvPr id="809" name="直線コネクタ 808"/>
        <xdr:cNvCxnSpPr/>
      </xdr:nvCxnSpPr>
      <xdr:spPr>
        <a:xfrm>
          <a:off x="18656300" y="9831730"/>
          <a:ext cx="889000" cy="4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10" name="フローチャート: 判断 809"/>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11" name="テキスト ボックス 810"/>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91415</xdr:rowOff>
    </xdr:from>
    <xdr:to>
      <xdr:col>98</xdr:col>
      <xdr:colOff>38100</xdr:colOff>
      <xdr:row>58</xdr:row>
      <xdr:rowOff>21565</xdr:rowOff>
    </xdr:to>
    <xdr:sp macro="" textlink="">
      <xdr:nvSpPr>
        <xdr:cNvPr id="812" name="フローチャート: 判断 811"/>
        <xdr:cNvSpPr/>
      </xdr:nvSpPr>
      <xdr:spPr>
        <a:xfrm>
          <a:off x="18605500" y="986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12692</xdr:rowOff>
    </xdr:from>
    <xdr:ext cx="469744" cy="259045"/>
    <xdr:sp macro="" textlink="">
      <xdr:nvSpPr>
        <xdr:cNvPr id="813" name="テキスト ボックス 812"/>
        <xdr:cNvSpPr txBox="1"/>
      </xdr:nvSpPr>
      <xdr:spPr>
        <a:xfrm>
          <a:off x="18421428" y="995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127229</xdr:rowOff>
    </xdr:from>
    <xdr:to>
      <xdr:col>116</xdr:col>
      <xdr:colOff>114300</xdr:colOff>
      <xdr:row>58</xdr:row>
      <xdr:rowOff>57379</xdr:rowOff>
    </xdr:to>
    <xdr:sp macro="" textlink="">
      <xdr:nvSpPr>
        <xdr:cNvPr id="819" name="楕円 818"/>
        <xdr:cNvSpPr/>
      </xdr:nvSpPr>
      <xdr:spPr>
        <a:xfrm>
          <a:off x="22110700" y="989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150106</xdr:rowOff>
    </xdr:from>
    <xdr:ext cx="469744" cy="259045"/>
    <xdr:sp macro="" textlink="">
      <xdr:nvSpPr>
        <xdr:cNvPr id="820" name="貸付金該当値テキスト"/>
        <xdr:cNvSpPr txBox="1"/>
      </xdr:nvSpPr>
      <xdr:spPr>
        <a:xfrm>
          <a:off x="22212300" y="975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128181</xdr:rowOff>
    </xdr:from>
    <xdr:to>
      <xdr:col>112</xdr:col>
      <xdr:colOff>38100</xdr:colOff>
      <xdr:row>58</xdr:row>
      <xdr:rowOff>58331</xdr:rowOff>
    </xdr:to>
    <xdr:sp macro="" textlink="">
      <xdr:nvSpPr>
        <xdr:cNvPr id="821" name="楕円 820"/>
        <xdr:cNvSpPr/>
      </xdr:nvSpPr>
      <xdr:spPr>
        <a:xfrm>
          <a:off x="21272500" y="99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74858</xdr:rowOff>
    </xdr:from>
    <xdr:ext cx="469744" cy="259045"/>
    <xdr:sp macro="" textlink="">
      <xdr:nvSpPr>
        <xdr:cNvPr id="822" name="テキスト ボックス 821"/>
        <xdr:cNvSpPr txBox="1"/>
      </xdr:nvSpPr>
      <xdr:spPr>
        <a:xfrm>
          <a:off x="21088428" y="967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95415</xdr:rowOff>
    </xdr:from>
    <xdr:to>
      <xdr:col>107</xdr:col>
      <xdr:colOff>101600</xdr:colOff>
      <xdr:row>58</xdr:row>
      <xdr:rowOff>25565</xdr:rowOff>
    </xdr:to>
    <xdr:sp macro="" textlink="">
      <xdr:nvSpPr>
        <xdr:cNvPr id="823" name="楕円 822"/>
        <xdr:cNvSpPr/>
      </xdr:nvSpPr>
      <xdr:spPr>
        <a:xfrm>
          <a:off x="20383500" y="98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42092</xdr:rowOff>
    </xdr:from>
    <xdr:ext cx="469744" cy="259045"/>
    <xdr:sp macro="" textlink="">
      <xdr:nvSpPr>
        <xdr:cNvPr id="824" name="テキスト ボックス 823"/>
        <xdr:cNvSpPr txBox="1"/>
      </xdr:nvSpPr>
      <xdr:spPr>
        <a:xfrm>
          <a:off x="20199428" y="964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56438</xdr:rowOff>
    </xdr:from>
    <xdr:to>
      <xdr:col>102</xdr:col>
      <xdr:colOff>165100</xdr:colOff>
      <xdr:row>57</xdr:row>
      <xdr:rowOff>158038</xdr:rowOff>
    </xdr:to>
    <xdr:sp macro="" textlink="">
      <xdr:nvSpPr>
        <xdr:cNvPr id="825" name="楕円 824"/>
        <xdr:cNvSpPr/>
      </xdr:nvSpPr>
      <xdr:spPr>
        <a:xfrm>
          <a:off x="19494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3115</xdr:rowOff>
    </xdr:from>
    <xdr:ext cx="469744" cy="259045"/>
    <xdr:sp macro="" textlink="">
      <xdr:nvSpPr>
        <xdr:cNvPr id="826" name="テキスト ボックス 825"/>
        <xdr:cNvSpPr txBox="1"/>
      </xdr:nvSpPr>
      <xdr:spPr>
        <a:xfrm>
          <a:off x="19310428" y="9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8280</xdr:rowOff>
    </xdr:from>
    <xdr:to>
      <xdr:col>98</xdr:col>
      <xdr:colOff>38100</xdr:colOff>
      <xdr:row>57</xdr:row>
      <xdr:rowOff>109880</xdr:rowOff>
    </xdr:to>
    <xdr:sp macro="" textlink="">
      <xdr:nvSpPr>
        <xdr:cNvPr id="827" name="楕円 826"/>
        <xdr:cNvSpPr/>
      </xdr:nvSpPr>
      <xdr:spPr>
        <a:xfrm>
          <a:off x="18605500" y="97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126407</xdr:rowOff>
    </xdr:from>
    <xdr:ext cx="469744" cy="259045"/>
    <xdr:sp macro="" textlink="">
      <xdr:nvSpPr>
        <xdr:cNvPr id="828" name="テキスト ボックス 827"/>
        <xdr:cNvSpPr txBox="1"/>
      </xdr:nvSpPr>
      <xdr:spPr>
        <a:xfrm>
          <a:off x="18421428" y="955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3" name="直線コネクタ 852"/>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4"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5" name="直線コネクタ 854"/>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6"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7" name="直線コネクタ 856"/>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69405</xdr:rowOff>
    </xdr:from>
    <xdr:to>
      <xdr:col>116</xdr:col>
      <xdr:colOff>63500</xdr:colOff>
      <xdr:row>77</xdr:row>
      <xdr:rowOff>87751</xdr:rowOff>
    </xdr:to>
    <xdr:cxnSp macro="">
      <xdr:nvCxnSpPr>
        <xdr:cNvPr id="858" name="直線コネクタ 857"/>
        <xdr:cNvCxnSpPr/>
      </xdr:nvCxnSpPr>
      <xdr:spPr>
        <a:xfrm flipV="1">
          <a:off x="21323300" y="13271055"/>
          <a:ext cx="8382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9"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60" name="フローチャート: 判断 859"/>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87751</xdr:rowOff>
    </xdr:from>
    <xdr:to>
      <xdr:col>111</xdr:col>
      <xdr:colOff>177800</xdr:colOff>
      <xdr:row>77</xdr:row>
      <xdr:rowOff>138537</xdr:rowOff>
    </xdr:to>
    <xdr:cxnSp macro="">
      <xdr:nvCxnSpPr>
        <xdr:cNvPr id="861" name="直線コネクタ 860"/>
        <xdr:cNvCxnSpPr/>
      </xdr:nvCxnSpPr>
      <xdr:spPr>
        <a:xfrm flipV="1">
          <a:off x="20434300" y="13289401"/>
          <a:ext cx="889000" cy="5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2" name="フローチャート: 判断 861"/>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3" name="テキスト ボックス 862"/>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117945</xdr:rowOff>
    </xdr:from>
    <xdr:to>
      <xdr:col>107</xdr:col>
      <xdr:colOff>50800</xdr:colOff>
      <xdr:row>77</xdr:row>
      <xdr:rowOff>138537</xdr:rowOff>
    </xdr:to>
    <xdr:cxnSp macro="">
      <xdr:nvCxnSpPr>
        <xdr:cNvPr id="864" name="直線コネクタ 863"/>
        <xdr:cNvCxnSpPr/>
      </xdr:nvCxnSpPr>
      <xdr:spPr>
        <a:xfrm>
          <a:off x="19545300" y="13319595"/>
          <a:ext cx="889000" cy="2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5" name="フローチャート: 判断 864"/>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6" name="テキスト ボックス 865"/>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117945</xdr:rowOff>
    </xdr:from>
    <xdr:to>
      <xdr:col>102</xdr:col>
      <xdr:colOff>114300</xdr:colOff>
      <xdr:row>77</xdr:row>
      <xdr:rowOff>118174</xdr:rowOff>
    </xdr:to>
    <xdr:cxnSp macro="">
      <xdr:nvCxnSpPr>
        <xdr:cNvPr id="867" name="直線コネクタ 866"/>
        <xdr:cNvCxnSpPr/>
      </xdr:nvCxnSpPr>
      <xdr:spPr>
        <a:xfrm flipV="1">
          <a:off x="18656300" y="1331959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8" name="フローチャート: 判断 867"/>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9" name="テキスト ボックス 868"/>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49048</xdr:rowOff>
    </xdr:from>
    <xdr:to>
      <xdr:col>98</xdr:col>
      <xdr:colOff>38100</xdr:colOff>
      <xdr:row>76</xdr:row>
      <xdr:rowOff>150648</xdr:rowOff>
    </xdr:to>
    <xdr:sp macro="" textlink="">
      <xdr:nvSpPr>
        <xdr:cNvPr id="870" name="フローチャート: 判断 869"/>
        <xdr:cNvSpPr/>
      </xdr:nvSpPr>
      <xdr:spPr>
        <a:xfrm>
          <a:off x="18605500" y="130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167174</xdr:rowOff>
    </xdr:from>
    <xdr:ext cx="534377" cy="259045"/>
    <xdr:sp macro="" textlink="">
      <xdr:nvSpPr>
        <xdr:cNvPr id="871" name="テキスト ボックス 870"/>
        <xdr:cNvSpPr txBox="1"/>
      </xdr:nvSpPr>
      <xdr:spPr>
        <a:xfrm>
          <a:off x="18389111" y="1285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18605</xdr:rowOff>
    </xdr:from>
    <xdr:to>
      <xdr:col>116</xdr:col>
      <xdr:colOff>114300</xdr:colOff>
      <xdr:row>77</xdr:row>
      <xdr:rowOff>120205</xdr:rowOff>
    </xdr:to>
    <xdr:sp macro="" textlink="">
      <xdr:nvSpPr>
        <xdr:cNvPr id="877" name="楕円 876"/>
        <xdr:cNvSpPr/>
      </xdr:nvSpPr>
      <xdr:spPr>
        <a:xfrm>
          <a:off x="22110700" y="132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168482</xdr:rowOff>
    </xdr:from>
    <xdr:ext cx="534377" cy="259045"/>
    <xdr:sp macro="" textlink="">
      <xdr:nvSpPr>
        <xdr:cNvPr id="878" name="繰出金該当値テキスト"/>
        <xdr:cNvSpPr txBox="1"/>
      </xdr:nvSpPr>
      <xdr:spPr>
        <a:xfrm>
          <a:off x="22212300" y="1319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36951</xdr:rowOff>
    </xdr:from>
    <xdr:to>
      <xdr:col>112</xdr:col>
      <xdr:colOff>38100</xdr:colOff>
      <xdr:row>77</xdr:row>
      <xdr:rowOff>138551</xdr:rowOff>
    </xdr:to>
    <xdr:sp macro="" textlink="">
      <xdr:nvSpPr>
        <xdr:cNvPr id="879" name="楕円 878"/>
        <xdr:cNvSpPr/>
      </xdr:nvSpPr>
      <xdr:spPr>
        <a:xfrm>
          <a:off x="21272500" y="132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129678</xdr:rowOff>
    </xdr:from>
    <xdr:ext cx="534377" cy="259045"/>
    <xdr:sp macro="" textlink="">
      <xdr:nvSpPr>
        <xdr:cNvPr id="880" name="テキスト ボックス 879"/>
        <xdr:cNvSpPr txBox="1"/>
      </xdr:nvSpPr>
      <xdr:spPr>
        <a:xfrm>
          <a:off x="21056111" y="133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87737</xdr:rowOff>
    </xdr:from>
    <xdr:to>
      <xdr:col>107</xdr:col>
      <xdr:colOff>101600</xdr:colOff>
      <xdr:row>78</xdr:row>
      <xdr:rowOff>17887</xdr:rowOff>
    </xdr:to>
    <xdr:sp macro="" textlink="">
      <xdr:nvSpPr>
        <xdr:cNvPr id="881" name="楕円 880"/>
        <xdr:cNvSpPr/>
      </xdr:nvSpPr>
      <xdr:spPr>
        <a:xfrm>
          <a:off x="20383500" y="1328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9014</xdr:rowOff>
    </xdr:from>
    <xdr:ext cx="534377" cy="259045"/>
    <xdr:sp macro="" textlink="">
      <xdr:nvSpPr>
        <xdr:cNvPr id="882" name="テキスト ボックス 881"/>
        <xdr:cNvSpPr txBox="1"/>
      </xdr:nvSpPr>
      <xdr:spPr>
        <a:xfrm>
          <a:off x="20167111" y="1338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67145</xdr:rowOff>
    </xdr:from>
    <xdr:to>
      <xdr:col>102</xdr:col>
      <xdr:colOff>165100</xdr:colOff>
      <xdr:row>77</xdr:row>
      <xdr:rowOff>168745</xdr:rowOff>
    </xdr:to>
    <xdr:sp macro="" textlink="">
      <xdr:nvSpPr>
        <xdr:cNvPr id="883" name="楕円 882"/>
        <xdr:cNvSpPr/>
      </xdr:nvSpPr>
      <xdr:spPr>
        <a:xfrm>
          <a:off x="19494500" y="1326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159872</xdr:rowOff>
    </xdr:from>
    <xdr:ext cx="534377" cy="259045"/>
    <xdr:sp macro="" textlink="">
      <xdr:nvSpPr>
        <xdr:cNvPr id="884" name="テキスト ボックス 883"/>
        <xdr:cNvSpPr txBox="1"/>
      </xdr:nvSpPr>
      <xdr:spPr>
        <a:xfrm>
          <a:off x="19278111" y="133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67374</xdr:rowOff>
    </xdr:from>
    <xdr:to>
      <xdr:col>98</xdr:col>
      <xdr:colOff>38100</xdr:colOff>
      <xdr:row>77</xdr:row>
      <xdr:rowOff>168974</xdr:rowOff>
    </xdr:to>
    <xdr:sp macro="" textlink="">
      <xdr:nvSpPr>
        <xdr:cNvPr id="885" name="楕円 884"/>
        <xdr:cNvSpPr/>
      </xdr:nvSpPr>
      <xdr:spPr>
        <a:xfrm>
          <a:off x="18605500" y="132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160101</xdr:rowOff>
    </xdr:from>
    <xdr:ext cx="534377" cy="259045"/>
    <xdr:sp macro="" textlink="">
      <xdr:nvSpPr>
        <xdr:cNvPr id="886" name="テキスト ボックス 885"/>
        <xdr:cNvSpPr txBox="1"/>
      </xdr:nvSpPr>
      <xdr:spPr>
        <a:xfrm>
          <a:off x="18389111" y="1336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68,031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9,972</a:t>
          </a:r>
          <a:r>
            <a:rPr kumimoji="1" lang="ja-JP" altLang="en-US" sz="1300">
              <a:latin typeface="ＭＳ Ｐゴシック" panose="020B0600070205080204" pitchFamily="50" charset="-128"/>
              <a:ea typeface="ＭＳ Ｐゴシック" panose="020B0600070205080204" pitchFamily="50" charset="-128"/>
            </a:rPr>
            <a:t>円の増加となった。プレミアム付商品券事業やふるさと納税関連経費の増加によるものであるが、引き続き、その他の経費削減に努める。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75,046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3,526</a:t>
          </a:r>
          <a:r>
            <a:rPr kumimoji="1" lang="ja-JP" altLang="en-US" sz="1300">
              <a:latin typeface="ＭＳ Ｐゴシック" panose="020B0600070205080204" pitchFamily="50" charset="-128"/>
              <a:ea typeface="ＭＳ Ｐゴシック" panose="020B0600070205080204" pitchFamily="50" charset="-128"/>
            </a:rPr>
            <a:t>円の増加となった。類似団体内平均値及び全国平均は下回っているものの、長野県平均と比較して高い値となっている。扶助費は増加傾向にあることから、資格審査等の適正化を行うなど、上昇の抑制に努め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87,959</a:t>
          </a:r>
          <a:r>
            <a:rPr kumimoji="1" lang="ja-JP" altLang="en-US" sz="1300">
              <a:latin typeface="ＭＳ Ｐゴシック" panose="020B0600070205080204" pitchFamily="50" charset="-128"/>
              <a:ea typeface="ＭＳ Ｐゴシック" panose="020B0600070205080204" pitchFamily="50" charset="-128"/>
            </a:rPr>
            <a:t>円となった。前年度と比較して</a:t>
          </a:r>
          <a:r>
            <a:rPr kumimoji="1" lang="en-US" altLang="ja-JP" sz="1300">
              <a:latin typeface="ＭＳ Ｐゴシック" panose="020B0600070205080204" pitchFamily="50" charset="-128"/>
              <a:ea typeface="ＭＳ Ｐゴシック" panose="020B0600070205080204" pitchFamily="50" charset="-128"/>
            </a:rPr>
            <a:t>454</a:t>
          </a:r>
          <a:r>
            <a:rPr kumimoji="1" lang="ja-JP" altLang="en-US" sz="1300">
              <a:latin typeface="ＭＳ Ｐゴシック" panose="020B0600070205080204" pitchFamily="50" charset="-128"/>
              <a:ea typeface="ＭＳ Ｐゴシック" panose="020B0600070205080204" pitchFamily="50" charset="-128"/>
            </a:rPr>
            <a:t>円減少したが、類似団体内平均値、全国平均及び長野県平均と比較して高い値となっている。積極的な整備を行ってきた下水道事業会計への補助金が多額であることに加え、上伊那広域連合や伊那中央行政組合によ</a:t>
          </a:r>
        </a:p>
        <a:p>
          <a:r>
            <a:rPr kumimoji="1" lang="ja-JP" altLang="en-US" sz="1300">
              <a:latin typeface="ＭＳ Ｐゴシック" panose="020B0600070205080204" pitchFamily="50" charset="-128"/>
              <a:ea typeface="ＭＳ Ｐゴシック" panose="020B0600070205080204" pitchFamily="50" charset="-128"/>
            </a:rPr>
            <a:t>　る広域行政（ごみ処理、病院事業など）に係る負担が多額となっていることが要因である。これらは市の財政状況に大きな影響を及ぼすことから、引き続き関係団体と連携を図り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57,306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2,184</a:t>
          </a:r>
          <a:r>
            <a:rPr kumimoji="1" lang="ja-JP" altLang="en-US" sz="1300">
              <a:latin typeface="ＭＳ Ｐゴシック" panose="020B0600070205080204" pitchFamily="50" charset="-128"/>
              <a:ea typeface="ＭＳ Ｐゴシック" panose="020B0600070205080204" pitchFamily="50" charset="-128"/>
            </a:rPr>
            <a:t>円の減少となった。起債残高が順調に減っているが、類似団体内平均値、全国平均及び長野県平均と比較して高い値となっている。今後は、臨財債を除き「返すより多く借りない」方針を堅持し、数値の着実な改善を目指す。</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25,922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6,820</a:t>
          </a:r>
          <a:r>
            <a:rPr kumimoji="1" lang="ja-JP" altLang="en-US" sz="1300">
              <a:latin typeface="ＭＳ Ｐゴシック" panose="020B0600070205080204" pitchFamily="50" charset="-128"/>
              <a:ea typeface="ＭＳ Ｐゴシック" panose="020B0600070205080204" pitchFamily="50" charset="-128"/>
            </a:rPr>
            <a:t>円の増加となった。依然として類似団体内平均値、全国平均及び長野県平均と比較して高い値を維持している。今後も、財政状況をみながら基金への積立てを行い、財政基盤の強化に努める。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長野県伊那市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67,724
65,907
667.93
36,163,796
34,863,772
964,278
20,637,800
30,927,923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151587</xdr:rowOff>
    </xdr:from>
    <xdr:to>
      <xdr:col>24</xdr:col>
      <xdr:colOff>63500</xdr:colOff>
      <xdr:row>36</xdr:row>
      <xdr:rowOff>27229</xdr:rowOff>
    </xdr:to>
    <xdr:cxnSp macro="">
      <xdr:nvCxnSpPr>
        <xdr:cNvPr id="59" name="直線コネクタ 58"/>
        <xdr:cNvCxnSpPr/>
      </xdr:nvCxnSpPr>
      <xdr:spPr>
        <a:xfrm flipV="1">
          <a:off x="3797300" y="6152337"/>
          <a:ext cx="8382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165760</xdr:rowOff>
    </xdr:from>
    <xdr:to>
      <xdr:col>19</xdr:col>
      <xdr:colOff>177800</xdr:colOff>
      <xdr:row>36</xdr:row>
      <xdr:rowOff>27229</xdr:rowOff>
    </xdr:to>
    <xdr:cxnSp macro="">
      <xdr:nvCxnSpPr>
        <xdr:cNvPr id="62" name="直線コネクタ 61"/>
        <xdr:cNvCxnSpPr/>
      </xdr:nvCxnSpPr>
      <xdr:spPr>
        <a:xfrm>
          <a:off x="2908300" y="6166510"/>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157988</xdr:rowOff>
    </xdr:from>
    <xdr:to>
      <xdr:col>15</xdr:col>
      <xdr:colOff>50800</xdr:colOff>
      <xdr:row>35</xdr:row>
      <xdr:rowOff>165760</xdr:rowOff>
    </xdr:to>
    <xdr:cxnSp macro="">
      <xdr:nvCxnSpPr>
        <xdr:cNvPr id="65" name="直線コネクタ 64"/>
        <xdr:cNvCxnSpPr/>
      </xdr:nvCxnSpPr>
      <xdr:spPr>
        <a:xfrm>
          <a:off x="2019300" y="6158738"/>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59690</xdr:rowOff>
    </xdr:from>
    <xdr:to>
      <xdr:col>10</xdr:col>
      <xdr:colOff>114300</xdr:colOff>
      <xdr:row>35</xdr:row>
      <xdr:rowOff>157988</xdr:rowOff>
    </xdr:to>
    <xdr:cxnSp macro="">
      <xdr:nvCxnSpPr>
        <xdr:cNvPr id="68" name="直線コネクタ 67"/>
        <xdr:cNvCxnSpPr/>
      </xdr:nvCxnSpPr>
      <xdr:spPr>
        <a:xfrm>
          <a:off x="1130300" y="606044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71" name="フローチャート: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72" name="テキスト ボックス 71"/>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100787</xdr:rowOff>
    </xdr:from>
    <xdr:to>
      <xdr:col>24</xdr:col>
      <xdr:colOff>114300</xdr:colOff>
      <xdr:row>36</xdr:row>
      <xdr:rowOff>30937</xdr:rowOff>
    </xdr:to>
    <xdr:sp macro="" textlink="">
      <xdr:nvSpPr>
        <xdr:cNvPr id="78" name="楕円 77"/>
        <xdr:cNvSpPr/>
      </xdr:nvSpPr>
      <xdr:spPr>
        <a:xfrm>
          <a:off x="45847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79214</xdr:rowOff>
    </xdr:from>
    <xdr:ext cx="469744" cy="259045"/>
    <xdr:sp macro="" textlink="">
      <xdr:nvSpPr>
        <xdr:cNvPr id="79" name="議会費該当値テキスト"/>
        <xdr:cNvSpPr txBox="1"/>
      </xdr:nvSpPr>
      <xdr:spPr>
        <a:xfrm>
          <a:off x="4686300" y="607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147879</xdr:rowOff>
    </xdr:from>
    <xdr:to>
      <xdr:col>20</xdr:col>
      <xdr:colOff>38100</xdr:colOff>
      <xdr:row>36</xdr:row>
      <xdr:rowOff>78029</xdr:rowOff>
    </xdr:to>
    <xdr:sp macro="" textlink="">
      <xdr:nvSpPr>
        <xdr:cNvPr id="80" name="楕円 79"/>
        <xdr:cNvSpPr/>
      </xdr:nvSpPr>
      <xdr:spPr>
        <a:xfrm>
          <a:off x="3746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69156</xdr:rowOff>
    </xdr:from>
    <xdr:ext cx="469744" cy="259045"/>
    <xdr:sp macro="" textlink="">
      <xdr:nvSpPr>
        <xdr:cNvPr id="81" name="テキスト ボックス 80"/>
        <xdr:cNvSpPr txBox="1"/>
      </xdr:nvSpPr>
      <xdr:spPr>
        <a:xfrm>
          <a:off x="3562428" y="624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114960</xdr:rowOff>
    </xdr:from>
    <xdr:to>
      <xdr:col>15</xdr:col>
      <xdr:colOff>101600</xdr:colOff>
      <xdr:row>36</xdr:row>
      <xdr:rowOff>45110</xdr:rowOff>
    </xdr:to>
    <xdr:sp macro="" textlink="">
      <xdr:nvSpPr>
        <xdr:cNvPr id="82" name="楕円 81"/>
        <xdr:cNvSpPr/>
      </xdr:nvSpPr>
      <xdr:spPr>
        <a:xfrm>
          <a:off x="2857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36237</xdr:rowOff>
    </xdr:from>
    <xdr:ext cx="469744" cy="259045"/>
    <xdr:sp macro="" textlink="">
      <xdr:nvSpPr>
        <xdr:cNvPr id="83" name="テキスト ボックス 82"/>
        <xdr:cNvSpPr txBox="1"/>
      </xdr:nvSpPr>
      <xdr:spPr>
        <a:xfrm>
          <a:off x="2673428" y="62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107188</xdr:rowOff>
    </xdr:from>
    <xdr:to>
      <xdr:col>10</xdr:col>
      <xdr:colOff>165100</xdr:colOff>
      <xdr:row>36</xdr:row>
      <xdr:rowOff>37338</xdr:rowOff>
    </xdr:to>
    <xdr:sp macro="" textlink="">
      <xdr:nvSpPr>
        <xdr:cNvPr id="84" name="楕円 83"/>
        <xdr:cNvSpPr/>
      </xdr:nvSpPr>
      <xdr:spPr>
        <a:xfrm>
          <a:off x="1968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28465</xdr:rowOff>
    </xdr:from>
    <xdr:ext cx="469744" cy="259045"/>
    <xdr:sp macro="" textlink="">
      <xdr:nvSpPr>
        <xdr:cNvPr id="85" name="テキスト ボックス 84"/>
        <xdr:cNvSpPr txBox="1"/>
      </xdr:nvSpPr>
      <xdr:spPr>
        <a:xfrm>
          <a:off x="1784428"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8890</xdr:rowOff>
    </xdr:from>
    <xdr:to>
      <xdr:col>6</xdr:col>
      <xdr:colOff>38100</xdr:colOff>
      <xdr:row>35</xdr:row>
      <xdr:rowOff>110490</xdr:rowOff>
    </xdr:to>
    <xdr:sp macro="" textlink="">
      <xdr:nvSpPr>
        <xdr:cNvPr id="86" name="楕円 85"/>
        <xdr:cNvSpPr/>
      </xdr:nvSpPr>
      <xdr:spPr>
        <a:xfrm>
          <a:off x="1079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101617</xdr:rowOff>
    </xdr:from>
    <xdr:ext cx="469744" cy="259045"/>
    <xdr:sp macro="" textlink="">
      <xdr:nvSpPr>
        <xdr:cNvPr id="87" name="テキスト ボックス 86"/>
        <xdr:cNvSpPr txBox="1"/>
      </xdr:nvSpPr>
      <xdr:spPr>
        <a:xfrm>
          <a:off x="895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84066</xdr:rowOff>
    </xdr:from>
    <xdr:to>
      <xdr:col>24</xdr:col>
      <xdr:colOff>63500</xdr:colOff>
      <xdr:row>56</xdr:row>
      <xdr:rowOff>49357</xdr:rowOff>
    </xdr:to>
    <xdr:cxnSp macro="">
      <xdr:nvCxnSpPr>
        <xdr:cNvPr id="116" name="直線コネクタ 115"/>
        <xdr:cNvCxnSpPr/>
      </xdr:nvCxnSpPr>
      <xdr:spPr>
        <a:xfrm flipV="1">
          <a:off x="3797300" y="9513816"/>
          <a:ext cx="838200" cy="1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66937</xdr:rowOff>
    </xdr:from>
    <xdr:to>
      <xdr:col>19</xdr:col>
      <xdr:colOff>177800</xdr:colOff>
      <xdr:row>56</xdr:row>
      <xdr:rowOff>49357</xdr:rowOff>
    </xdr:to>
    <xdr:cxnSp macro="">
      <xdr:nvCxnSpPr>
        <xdr:cNvPr id="119" name="直線コネクタ 118"/>
        <xdr:cNvCxnSpPr/>
      </xdr:nvCxnSpPr>
      <xdr:spPr>
        <a:xfrm>
          <a:off x="2908300" y="9325237"/>
          <a:ext cx="889000" cy="3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97609</xdr:rowOff>
    </xdr:from>
    <xdr:ext cx="534377" cy="259045"/>
    <xdr:sp macro="" textlink="">
      <xdr:nvSpPr>
        <xdr:cNvPr id="121" name="テキスト ボックス 120"/>
        <xdr:cNvSpPr txBox="1"/>
      </xdr:nvSpPr>
      <xdr:spPr>
        <a:xfrm>
          <a:off x="3530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122677</xdr:rowOff>
    </xdr:from>
    <xdr:to>
      <xdr:col>15</xdr:col>
      <xdr:colOff>50800</xdr:colOff>
      <xdr:row>54</xdr:row>
      <xdr:rowOff>66937</xdr:rowOff>
    </xdr:to>
    <xdr:cxnSp macro="">
      <xdr:nvCxnSpPr>
        <xdr:cNvPr id="122" name="直線コネクタ 121"/>
        <xdr:cNvCxnSpPr/>
      </xdr:nvCxnSpPr>
      <xdr:spPr>
        <a:xfrm>
          <a:off x="2019300" y="8523727"/>
          <a:ext cx="889000" cy="80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96298</xdr:rowOff>
    </xdr:from>
    <xdr:ext cx="534377" cy="259045"/>
    <xdr:sp macro="" textlink="">
      <xdr:nvSpPr>
        <xdr:cNvPr id="124" name="テキスト ボックス 123"/>
        <xdr:cNvSpPr txBox="1"/>
      </xdr:nvSpPr>
      <xdr:spPr>
        <a:xfrm>
          <a:off x="2641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122677</xdr:rowOff>
    </xdr:from>
    <xdr:to>
      <xdr:col>10</xdr:col>
      <xdr:colOff>114300</xdr:colOff>
      <xdr:row>54</xdr:row>
      <xdr:rowOff>11181</xdr:rowOff>
    </xdr:to>
    <xdr:cxnSp macro="">
      <xdr:nvCxnSpPr>
        <xdr:cNvPr id="125" name="直線コネクタ 124"/>
        <xdr:cNvCxnSpPr/>
      </xdr:nvCxnSpPr>
      <xdr:spPr>
        <a:xfrm flipV="1">
          <a:off x="1130300" y="8523727"/>
          <a:ext cx="889000" cy="74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86453</xdr:rowOff>
    </xdr:from>
    <xdr:ext cx="534377" cy="259045"/>
    <xdr:sp macro="" textlink="">
      <xdr:nvSpPr>
        <xdr:cNvPr id="127" name="テキスト ボックス 126"/>
        <xdr:cNvSpPr txBox="1"/>
      </xdr:nvSpPr>
      <xdr:spPr>
        <a:xfrm>
          <a:off x="1752111" y="96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136167</xdr:rowOff>
    </xdr:from>
    <xdr:to>
      <xdr:col>6</xdr:col>
      <xdr:colOff>38100</xdr:colOff>
      <xdr:row>56</xdr:row>
      <xdr:rowOff>66317</xdr:rowOff>
    </xdr:to>
    <xdr:sp macro="" textlink="">
      <xdr:nvSpPr>
        <xdr:cNvPr id="128" name="フローチャート: 判断 127"/>
        <xdr:cNvSpPr/>
      </xdr:nvSpPr>
      <xdr:spPr>
        <a:xfrm>
          <a:off x="1079500" y="95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57444</xdr:rowOff>
    </xdr:from>
    <xdr:ext cx="534377" cy="259045"/>
    <xdr:sp macro="" textlink="">
      <xdr:nvSpPr>
        <xdr:cNvPr id="129" name="テキスト ボックス 128"/>
        <xdr:cNvSpPr txBox="1"/>
      </xdr:nvSpPr>
      <xdr:spPr>
        <a:xfrm>
          <a:off x="863111" y="965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33266</xdr:rowOff>
    </xdr:from>
    <xdr:to>
      <xdr:col>24</xdr:col>
      <xdr:colOff>114300</xdr:colOff>
      <xdr:row>55</xdr:row>
      <xdr:rowOff>134866</xdr:rowOff>
    </xdr:to>
    <xdr:sp macro="" textlink="">
      <xdr:nvSpPr>
        <xdr:cNvPr id="135" name="楕円 134"/>
        <xdr:cNvSpPr/>
      </xdr:nvSpPr>
      <xdr:spPr>
        <a:xfrm>
          <a:off x="4584700" y="946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56143</xdr:rowOff>
    </xdr:from>
    <xdr:ext cx="534377" cy="259045"/>
    <xdr:sp macro="" textlink="">
      <xdr:nvSpPr>
        <xdr:cNvPr id="136" name="総務費該当値テキスト"/>
        <xdr:cNvSpPr txBox="1"/>
      </xdr:nvSpPr>
      <xdr:spPr>
        <a:xfrm>
          <a:off x="4686300" y="931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170007</xdr:rowOff>
    </xdr:from>
    <xdr:to>
      <xdr:col>20</xdr:col>
      <xdr:colOff>38100</xdr:colOff>
      <xdr:row>56</xdr:row>
      <xdr:rowOff>100157</xdr:rowOff>
    </xdr:to>
    <xdr:sp macro="" textlink="">
      <xdr:nvSpPr>
        <xdr:cNvPr id="137" name="楕円 136"/>
        <xdr:cNvSpPr/>
      </xdr:nvSpPr>
      <xdr:spPr>
        <a:xfrm>
          <a:off x="3746500" y="959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116684</xdr:rowOff>
    </xdr:from>
    <xdr:ext cx="534377" cy="259045"/>
    <xdr:sp macro="" textlink="">
      <xdr:nvSpPr>
        <xdr:cNvPr id="138" name="テキスト ボックス 137"/>
        <xdr:cNvSpPr txBox="1"/>
      </xdr:nvSpPr>
      <xdr:spPr>
        <a:xfrm>
          <a:off x="3530111" y="93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16137</xdr:rowOff>
    </xdr:from>
    <xdr:to>
      <xdr:col>15</xdr:col>
      <xdr:colOff>101600</xdr:colOff>
      <xdr:row>54</xdr:row>
      <xdr:rowOff>117737</xdr:rowOff>
    </xdr:to>
    <xdr:sp macro="" textlink="">
      <xdr:nvSpPr>
        <xdr:cNvPr id="139" name="楕円 138"/>
        <xdr:cNvSpPr/>
      </xdr:nvSpPr>
      <xdr:spPr>
        <a:xfrm>
          <a:off x="2857500" y="927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134264</xdr:rowOff>
    </xdr:from>
    <xdr:ext cx="599010" cy="259045"/>
    <xdr:sp macro="" textlink="">
      <xdr:nvSpPr>
        <xdr:cNvPr id="140" name="テキスト ボックス 139"/>
        <xdr:cNvSpPr txBox="1"/>
      </xdr:nvSpPr>
      <xdr:spPr>
        <a:xfrm>
          <a:off x="2608795" y="9049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71877</xdr:rowOff>
    </xdr:from>
    <xdr:to>
      <xdr:col>10</xdr:col>
      <xdr:colOff>165100</xdr:colOff>
      <xdr:row>50</xdr:row>
      <xdr:rowOff>2027</xdr:rowOff>
    </xdr:to>
    <xdr:sp macro="" textlink="">
      <xdr:nvSpPr>
        <xdr:cNvPr id="141" name="楕円 140"/>
        <xdr:cNvSpPr/>
      </xdr:nvSpPr>
      <xdr:spPr>
        <a:xfrm>
          <a:off x="1968500" y="84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18554</xdr:rowOff>
    </xdr:from>
    <xdr:ext cx="599010" cy="259045"/>
    <xdr:sp macro="" textlink="">
      <xdr:nvSpPr>
        <xdr:cNvPr id="142" name="テキスト ボックス 141"/>
        <xdr:cNvSpPr txBox="1"/>
      </xdr:nvSpPr>
      <xdr:spPr>
        <a:xfrm>
          <a:off x="1719795" y="824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131831</xdr:rowOff>
    </xdr:from>
    <xdr:to>
      <xdr:col>6</xdr:col>
      <xdr:colOff>38100</xdr:colOff>
      <xdr:row>54</xdr:row>
      <xdr:rowOff>61981</xdr:rowOff>
    </xdr:to>
    <xdr:sp macro="" textlink="">
      <xdr:nvSpPr>
        <xdr:cNvPr id="143" name="楕円 142"/>
        <xdr:cNvSpPr/>
      </xdr:nvSpPr>
      <xdr:spPr>
        <a:xfrm>
          <a:off x="1079500" y="92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78508</xdr:rowOff>
    </xdr:from>
    <xdr:ext cx="599010" cy="259045"/>
    <xdr:sp macro="" textlink="">
      <xdr:nvSpPr>
        <xdr:cNvPr id="144" name="テキスト ボックス 143"/>
        <xdr:cNvSpPr txBox="1"/>
      </xdr:nvSpPr>
      <xdr:spPr>
        <a:xfrm>
          <a:off x="830795" y="899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126873</xdr:rowOff>
    </xdr:from>
    <xdr:to>
      <xdr:col>24</xdr:col>
      <xdr:colOff>63500</xdr:colOff>
      <xdr:row>77</xdr:row>
      <xdr:rowOff>158686</xdr:rowOff>
    </xdr:to>
    <xdr:cxnSp macro="">
      <xdr:nvCxnSpPr>
        <xdr:cNvPr id="174" name="直線コネクタ 173"/>
        <xdr:cNvCxnSpPr/>
      </xdr:nvCxnSpPr>
      <xdr:spPr>
        <a:xfrm>
          <a:off x="3797300" y="13328523"/>
          <a:ext cx="8382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126873</xdr:rowOff>
    </xdr:from>
    <xdr:to>
      <xdr:col>19</xdr:col>
      <xdr:colOff>177800</xdr:colOff>
      <xdr:row>78</xdr:row>
      <xdr:rowOff>67514</xdr:rowOff>
    </xdr:to>
    <xdr:cxnSp macro="">
      <xdr:nvCxnSpPr>
        <xdr:cNvPr id="177" name="直線コネクタ 176"/>
        <xdr:cNvCxnSpPr/>
      </xdr:nvCxnSpPr>
      <xdr:spPr>
        <a:xfrm flipV="1">
          <a:off x="2908300" y="13328523"/>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55308</xdr:rowOff>
    </xdr:from>
    <xdr:to>
      <xdr:col>15</xdr:col>
      <xdr:colOff>50800</xdr:colOff>
      <xdr:row>78</xdr:row>
      <xdr:rowOff>67514</xdr:rowOff>
    </xdr:to>
    <xdr:cxnSp macro="">
      <xdr:nvCxnSpPr>
        <xdr:cNvPr id="180" name="直線コネクタ 179"/>
        <xdr:cNvCxnSpPr/>
      </xdr:nvCxnSpPr>
      <xdr:spPr>
        <a:xfrm>
          <a:off x="2019300" y="13428408"/>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131077</xdr:rowOff>
    </xdr:from>
    <xdr:to>
      <xdr:col>10</xdr:col>
      <xdr:colOff>114300</xdr:colOff>
      <xdr:row>78</xdr:row>
      <xdr:rowOff>55308</xdr:rowOff>
    </xdr:to>
    <xdr:cxnSp macro="">
      <xdr:nvCxnSpPr>
        <xdr:cNvPr id="183" name="直線コネクタ 182"/>
        <xdr:cNvCxnSpPr/>
      </xdr:nvCxnSpPr>
      <xdr:spPr>
        <a:xfrm>
          <a:off x="1130300" y="13332727"/>
          <a:ext cx="889000" cy="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73444</xdr:rowOff>
    </xdr:from>
    <xdr:to>
      <xdr:col>6</xdr:col>
      <xdr:colOff>38100</xdr:colOff>
      <xdr:row>77</xdr:row>
      <xdr:rowOff>3594</xdr:rowOff>
    </xdr:to>
    <xdr:sp macro="" textlink="">
      <xdr:nvSpPr>
        <xdr:cNvPr id="186" name="フローチャート: 判断 185"/>
        <xdr:cNvSpPr/>
      </xdr:nvSpPr>
      <xdr:spPr>
        <a:xfrm>
          <a:off x="1079500" y="13103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20121</xdr:rowOff>
    </xdr:from>
    <xdr:ext cx="599010" cy="259045"/>
    <xdr:sp macro="" textlink="">
      <xdr:nvSpPr>
        <xdr:cNvPr id="187" name="テキスト ボックス 186"/>
        <xdr:cNvSpPr txBox="1"/>
      </xdr:nvSpPr>
      <xdr:spPr>
        <a:xfrm>
          <a:off x="830795" y="128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107886</xdr:rowOff>
    </xdr:from>
    <xdr:to>
      <xdr:col>24</xdr:col>
      <xdr:colOff>114300</xdr:colOff>
      <xdr:row>78</xdr:row>
      <xdr:rowOff>38036</xdr:rowOff>
    </xdr:to>
    <xdr:sp macro="" textlink="">
      <xdr:nvSpPr>
        <xdr:cNvPr id="193" name="楕円 192"/>
        <xdr:cNvSpPr/>
      </xdr:nvSpPr>
      <xdr:spPr>
        <a:xfrm>
          <a:off x="4584700" y="133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22813</xdr:rowOff>
    </xdr:from>
    <xdr:ext cx="599010" cy="259045"/>
    <xdr:sp macro="" textlink="">
      <xdr:nvSpPr>
        <xdr:cNvPr id="194" name="民生費該当値テキスト"/>
        <xdr:cNvSpPr txBox="1"/>
      </xdr:nvSpPr>
      <xdr:spPr>
        <a:xfrm>
          <a:off x="4686300" y="1322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76073</xdr:rowOff>
    </xdr:from>
    <xdr:to>
      <xdr:col>20</xdr:col>
      <xdr:colOff>38100</xdr:colOff>
      <xdr:row>78</xdr:row>
      <xdr:rowOff>6223</xdr:rowOff>
    </xdr:to>
    <xdr:sp macro="" textlink="">
      <xdr:nvSpPr>
        <xdr:cNvPr id="195" name="楕円 194"/>
        <xdr:cNvSpPr/>
      </xdr:nvSpPr>
      <xdr:spPr>
        <a:xfrm>
          <a:off x="3746500" y="1327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168800</xdr:rowOff>
    </xdr:from>
    <xdr:ext cx="599010" cy="259045"/>
    <xdr:sp macro="" textlink="">
      <xdr:nvSpPr>
        <xdr:cNvPr id="196" name="テキスト ボックス 195"/>
        <xdr:cNvSpPr txBox="1"/>
      </xdr:nvSpPr>
      <xdr:spPr>
        <a:xfrm>
          <a:off x="3497795" y="133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16714</xdr:rowOff>
    </xdr:from>
    <xdr:to>
      <xdr:col>15</xdr:col>
      <xdr:colOff>101600</xdr:colOff>
      <xdr:row>78</xdr:row>
      <xdr:rowOff>118314</xdr:rowOff>
    </xdr:to>
    <xdr:sp macro="" textlink="">
      <xdr:nvSpPr>
        <xdr:cNvPr id="197" name="楕円 196"/>
        <xdr:cNvSpPr/>
      </xdr:nvSpPr>
      <xdr:spPr>
        <a:xfrm>
          <a:off x="2857500" y="133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109441</xdr:rowOff>
    </xdr:from>
    <xdr:ext cx="599010" cy="259045"/>
    <xdr:sp macro="" textlink="">
      <xdr:nvSpPr>
        <xdr:cNvPr id="198" name="テキスト ボックス 197"/>
        <xdr:cNvSpPr txBox="1"/>
      </xdr:nvSpPr>
      <xdr:spPr>
        <a:xfrm>
          <a:off x="2608795" y="1348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4508</xdr:rowOff>
    </xdr:from>
    <xdr:to>
      <xdr:col>10</xdr:col>
      <xdr:colOff>165100</xdr:colOff>
      <xdr:row>78</xdr:row>
      <xdr:rowOff>106108</xdr:rowOff>
    </xdr:to>
    <xdr:sp macro="" textlink="">
      <xdr:nvSpPr>
        <xdr:cNvPr id="199" name="楕円 198"/>
        <xdr:cNvSpPr/>
      </xdr:nvSpPr>
      <xdr:spPr>
        <a:xfrm>
          <a:off x="1968500" y="133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97235</xdr:rowOff>
    </xdr:from>
    <xdr:ext cx="599010" cy="259045"/>
    <xdr:sp macro="" textlink="">
      <xdr:nvSpPr>
        <xdr:cNvPr id="200" name="テキスト ボックス 199"/>
        <xdr:cNvSpPr txBox="1"/>
      </xdr:nvSpPr>
      <xdr:spPr>
        <a:xfrm>
          <a:off x="1719795" y="1347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80277</xdr:rowOff>
    </xdr:from>
    <xdr:to>
      <xdr:col>6</xdr:col>
      <xdr:colOff>38100</xdr:colOff>
      <xdr:row>78</xdr:row>
      <xdr:rowOff>10427</xdr:rowOff>
    </xdr:to>
    <xdr:sp macro="" textlink="">
      <xdr:nvSpPr>
        <xdr:cNvPr id="201" name="楕円 200"/>
        <xdr:cNvSpPr/>
      </xdr:nvSpPr>
      <xdr:spPr>
        <a:xfrm>
          <a:off x="1079500" y="1328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xdr:rowOff>
    </xdr:from>
    <xdr:ext cx="599010" cy="259045"/>
    <xdr:sp macro="" textlink="">
      <xdr:nvSpPr>
        <xdr:cNvPr id="202" name="テキスト ボックス 201"/>
        <xdr:cNvSpPr txBox="1"/>
      </xdr:nvSpPr>
      <xdr:spPr>
        <a:xfrm>
          <a:off x="830795" y="1337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88861</xdr:rowOff>
    </xdr:from>
    <xdr:to>
      <xdr:col>24</xdr:col>
      <xdr:colOff>63500</xdr:colOff>
      <xdr:row>96</xdr:row>
      <xdr:rowOff>4114</xdr:rowOff>
    </xdr:to>
    <xdr:cxnSp macro="">
      <xdr:nvCxnSpPr>
        <xdr:cNvPr id="231" name="直線コネクタ 230"/>
        <xdr:cNvCxnSpPr/>
      </xdr:nvCxnSpPr>
      <xdr:spPr>
        <a:xfrm>
          <a:off x="3797300" y="16376611"/>
          <a:ext cx="8382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113746</xdr:rowOff>
    </xdr:from>
    <xdr:ext cx="534377" cy="259045"/>
    <xdr:sp macro="" textlink="">
      <xdr:nvSpPr>
        <xdr:cNvPr id="232" name="衛生費平均値テキスト"/>
        <xdr:cNvSpPr txBox="1"/>
      </xdr:nvSpPr>
      <xdr:spPr>
        <a:xfrm>
          <a:off x="4686300" y="16401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60147</xdr:rowOff>
    </xdr:from>
    <xdr:to>
      <xdr:col>19</xdr:col>
      <xdr:colOff>177800</xdr:colOff>
      <xdr:row>95</xdr:row>
      <xdr:rowOff>88861</xdr:rowOff>
    </xdr:to>
    <xdr:cxnSp macro="">
      <xdr:nvCxnSpPr>
        <xdr:cNvPr id="234" name="直線コネクタ 233"/>
        <xdr:cNvCxnSpPr/>
      </xdr:nvCxnSpPr>
      <xdr:spPr>
        <a:xfrm>
          <a:off x="2908300" y="16347897"/>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81957</xdr:rowOff>
    </xdr:from>
    <xdr:ext cx="534377" cy="259045"/>
    <xdr:sp macro="" textlink="">
      <xdr:nvSpPr>
        <xdr:cNvPr id="236" name="テキスト ボックス 235"/>
        <xdr:cNvSpPr txBox="1"/>
      </xdr:nvSpPr>
      <xdr:spPr>
        <a:xfrm>
          <a:off x="3530111" y="1654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60147</xdr:rowOff>
    </xdr:from>
    <xdr:to>
      <xdr:col>15</xdr:col>
      <xdr:colOff>50800</xdr:colOff>
      <xdr:row>95</xdr:row>
      <xdr:rowOff>105347</xdr:rowOff>
    </xdr:to>
    <xdr:cxnSp macro="">
      <xdr:nvCxnSpPr>
        <xdr:cNvPr id="237" name="直線コネクタ 236"/>
        <xdr:cNvCxnSpPr/>
      </xdr:nvCxnSpPr>
      <xdr:spPr>
        <a:xfrm flipV="1">
          <a:off x="2019300" y="16347897"/>
          <a:ext cx="889000" cy="4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39" name="テキスト ボックス 238"/>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105347</xdr:rowOff>
    </xdr:from>
    <xdr:to>
      <xdr:col>10</xdr:col>
      <xdr:colOff>114300</xdr:colOff>
      <xdr:row>95</xdr:row>
      <xdr:rowOff>123189</xdr:rowOff>
    </xdr:to>
    <xdr:cxnSp macro="">
      <xdr:nvCxnSpPr>
        <xdr:cNvPr id="240" name="直線コネクタ 239"/>
        <xdr:cNvCxnSpPr/>
      </xdr:nvCxnSpPr>
      <xdr:spPr>
        <a:xfrm flipV="1">
          <a:off x="1130300" y="16393097"/>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162344</xdr:rowOff>
    </xdr:from>
    <xdr:to>
      <xdr:col>6</xdr:col>
      <xdr:colOff>38100</xdr:colOff>
      <xdr:row>96</xdr:row>
      <xdr:rowOff>92494</xdr:rowOff>
    </xdr:to>
    <xdr:sp macro="" textlink="">
      <xdr:nvSpPr>
        <xdr:cNvPr id="243" name="フローチャート: 判断 242"/>
        <xdr:cNvSpPr/>
      </xdr:nvSpPr>
      <xdr:spPr>
        <a:xfrm>
          <a:off x="1079500" y="1645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83621</xdr:rowOff>
    </xdr:from>
    <xdr:ext cx="534377" cy="259045"/>
    <xdr:sp macro="" textlink="">
      <xdr:nvSpPr>
        <xdr:cNvPr id="244" name="テキスト ボックス 243"/>
        <xdr:cNvSpPr txBox="1"/>
      </xdr:nvSpPr>
      <xdr:spPr>
        <a:xfrm>
          <a:off x="863111" y="1654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124764</xdr:rowOff>
    </xdr:from>
    <xdr:to>
      <xdr:col>24</xdr:col>
      <xdr:colOff>114300</xdr:colOff>
      <xdr:row>96</xdr:row>
      <xdr:rowOff>54914</xdr:rowOff>
    </xdr:to>
    <xdr:sp macro="" textlink="">
      <xdr:nvSpPr>
        <xdr:cNvPr id="250" name="楕円 249"/>
        <xdr:cNvSpPr/>
      </xdr:nvSpPr>
      <xdr:spPr>
        <a:xfrm>
          <a:off x="4584700" y="1641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147641</xdr:rowOff>
    </xdr:from>
    <xdr:ext cx="534377" cy="259045"/>
    <xdr:sp macro="" textlink="">
      <xdr:nvSpPr>
        <xdr:cNvPr id="251" name="衛生費該当値テキスト"/>
        <xdr:cNvSpPr txBox="1"/>
      </xdr:nvSpPr>
      <xdr:spPr>
        <a:xfrm>
          <a:off x="4686300" y="1626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38061</xdr:rowOff>
    </xdr:from>
    <xdr:to>
      <xdr:col>20</xdr:col>
      <xdr:colOff>38100</xdr:colOff>
      <xdr:row>95</xdr:row>
      <xdr:rowOff>139661</xdr:rowOff>
    </xdr:to>
    <xdr:sp macro="" textlink="">
      <xdr:nvSpPr>
        <xdr:cNvPr id="252" name="楕円 251"/>
        <xdr:cNvSpPr/>
      </xdr:nvSpPr>
      <xdr:spPr>
        <a:xfrm>
          <a:off x="3746500" y="163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156188</xdr:rowOff>
    </xdr:from>
    <xdr:ext cx="534377" cy="259045"/>
    <xdr:sp macro="" textlink="">
      <xdr:nvSpPr>
        <xdr:cNvPr id="253" name="テキスト ボックス 252"/>
        <xdr:cNvSpPr txBox="1"/>
      </xdr:nvSpPr>
      <xdr:spPr>
        <a:xfrm>
          <a:off x="3530111" y="161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9347</xdr:rowOff>
    </xdr:from>
    <xdr:to>
      <xdr:col>15</xdr:col>
      <xdr:colOff>101600</xdr:colOff>
      <xdr:row>95</xdr:row>
      <xdr:rowOff>110947</xdr:rowOff>
    </xdr:to>
    <xdr:sp macro="" textlink="">
      <xdr:nvSpPr>
        <xdr:cNvPr id="254" name="楕円 253"/>
        <xdr:cNvSpPr/>
      </xdr:nvSpPr>
      <xdr:spPr>
        <a:xfrm>
          <a:off x="2857500" y="162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127474</xdr:rowOff>
    </xdr:from>
    <xdr:ext cx="534377" cy="259045"/>
    <xdr:sp macro="" textlink="">
      <xdr:nvSpPr>
        <xdr:cNvPr id="255" name="テキスト ボックス 254"/>
        <xdr:cNvSpPr txBox="1"/>
      </xdr:nvSpPr>
      <xdr:spPr>
        <a:xfrm>
          <a:off x="2641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54547</xdr:rowOff>
    </xdr:from>
    <xdr:to>
      <xdr:col>10</xdr:col>
      <xdr:colOff>165100</xdr:colOff>
      <xdr:row>95</xdr:row>
      <xdr:rowOff>156147</xdr:rowOff>
    </xdr:to>
    <xdr:sp macro="" textlink="">
      <xdr:nvSpPr>
        <xdr:cNvPr id="256" name="楕円 255"/>
        <xdr:cNvSpPr/>
      </xdr:nvSpPr>
      <xdr:spPr>
        <a:xfrm>
          <a:off x="1968500" y="163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xdr:rowOff>
    </xdr:from>
    <xdr:ext cx="534377" cy="259045"/>
    <xdr:sp macro="" textlink="">
      <xdr:nvSpPr>
        <xdr:cNvPr id="257" name="テキスト ボックス 256"/>
        <xdr:cNvSpPr txBox="1"/>
      </xdr:nvSpPr>
      <xdr:spPr>
        <a:xfrm>
          <a:off x="1752111" y="1611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72389</xdr:rowOff>
    </xdr:from>
    <xdr:to>
      <xdr:col>6</xdr:col>
      <xdr:colOff>38100</xdr:colOff>
      <xdr:row>96</xdr:row>
      <xdr:rowOff>2539</xdr:rowOff>
    </xdr:to>
    <xdr:sp macro="" textlink="">
      <xdr:nvSpPr>
        <xdr:cNvPr id="258" name="楕円 257"/>
        <xdr:cNvSpPr/>
      </xdr:nvSpPr>
      <xdr:spPr>
        <a:xfrm>
          <a:off x="1079500" y="163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19066</xdr:rowOff>
    </xdr:from>
    <xdr:ext cx="534377" cy="259045"/>
    <xdr:sp macro="" textlink="">
      <xdr:nvSpPr>
        <xdr:cNvPr id="259" name="テキスト ボックス 258"/>
        <xdr:cNvSpPr txBox="1"/>
      </xdr:nvSpPr>
      <xdr:spPr>
        <a:xfrm>
          <a:off x="863111" y="1613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36449</xdr:rowOff>
    </xdr:from>
    <xdr:to>
      <xdr:col>55</xdr:col>
      <xdr:colOff>0</xdr:colOff>
      <xdr:row>37</xdr:row>
      <xdr:rowOff>136652</xdr:rowOff>
    </xdr:to>
    <xdr:cxnSp macro="">
      <xdr:nvCxnSpPr>
        <xdr:cNvPr id="288" name="直線コネクタ 287"/>
        <xdr:cNvCxnSpPr/>
      </xdr:nvCxnSpPr>
      <xdr:spPr>
        <a:xfrm flipV="1">
          <a:off x="9639300" y="5351399"/>
          <a:ext cx="838200" cy="112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44848</xdr:rowOff>
    </xdr:from>
    <xdr:ext cx="378565" cy="259045"/>
    <xdr:sp macro="" textlink="">
      <xdr:nvSpPr>
        <xdr:cNvPr id="289" name="労働費平均値テキスト"/>
        <xdr:cNvSpPr txBox="1"/>
      </xdr:nvSpPr>
      <xdr:spPr>
        <a:xfrm>
          <a:off x="10528300" y="6388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136652</xdr:rowOff>
    </xdr:to>
    <xdr:cxnSp macro="">
      <xdr:nvCxnSpPr>
        <xdr:cNvPr id="291" name="直線コネクタ 290"/>
        <xdr:cNvCxnSpPr/>
      </xdr:nvCxnSpPr>
      <xdr:spPr>
        <a:xfrm>
          <a:off x="8750300" y="646734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123698</xdr:rowOff>
    </xdr:from>
    <xdr:to>
      <xdr:col>45</xdr:col>
      <xdr:colOff>177800</xdr:colOff>
      <xdr:row>37</xdr:row>
      <xdr:rowOff>128651</xdr:rowOff>
    </xdr:to>
    <xdr:cxnSp macro="">
      <xdr:nvCxnSpPr>
        <xdr:cNvPr id="294" name="直線コネクタ 293"/>
        <xdr:cNvCxnSpPr/>
      </xdr:nvCxnSpPr>
      <xdr:spPr>
        <a:xfrm flipV="1">
          <a:off x="7861300" y="6467348"/>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78359</xdr:rowOff>
    </xdr:from>
    <xdr:to>
      <xdr:col>41</xdr:col>
      <xdr:colOff>50800</xdr:colOff>
      <xdr:row>37</xdr:row>
      <xdr:rowOff>128651</xdr:rowOff>
    </xdr:to>
    <xdr:cxnSp macro="">
      <xdr:nvCxnSpPr>
        <xdr:cNvPr id="297" name="直線コネクタ 296"/>
        <xdr:cNvCxnSpPr/>
      </xdr:nvCxnSpPr>
      <xdr:spPr>
        <a:xfrm>
          <a:off x="6972300" y="6422009"/>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90043</xdr:rowOff>
    </xdr:from>
    <xdr:to>
      <xdr:col>36</xdr:col>
      <xdr:colOff>165100</xdr:colOff>
      <xdr:row>37</xdr:row>
      <xdr:rowOff>20193</xdr:rowOff>
    </xdr:to>
    <xdr:sp macro="" textlink="">
      <xdr:nvSpPr>
        <xdr:cNvPr id="300" name="フローチャート: 判断 299"/>
        <xdr:cNvSpPr/>
      </xdr:nvSpPr>
      <xdr:spPr>
        <a:xfrm>
          <a:off x="6921500" y="62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36720</xdr:rowOff>
    </xdr:from>
    <xdr:ext cx="469744" cy="259045"/>
    <xdr:sp macro="" textlink="">
      <xdr:nvSpPr>
        <xdr:cNvPr id="301" name="テキスト ボックス 300"/>
        <xdr:cNvSpPr txBox="1"/>
      </xdr:nvSpPr>
      <xdr:spPr>
        <a:xfrm>
          <a:off x="6737428" y="603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157099</xdr:rowOff>
    </xdr:from>
    <xdr:to>
      <xdr:col>55</xdr:col>
      <xdr:colOff>50800</xdr:colOff>
      <xdr:row>31</xdr:row>
      <xdr:rowOff>87249</xdr:rowOff>
    </xdr:to>
    <xdr:sp macro="" textlink="">
      <xdr:nvSpPr>
        <xdr:cNvPr id="307" name="楕円 306"/>
        <xdr:cNvSpPr/>
      </xdr:nvSpPr>
      <xdr:spPr>
        <a:xfrm>
          <a:off x="10426700" y="53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72026</xdr:rowOff>
    </xdr:from>
    <xdr:ext cx="469744" cy="259045"/>
    <xdr:sp macro="" textlink="">
      <xdr:nvSpPr>
        <xdr:cNvPr id="308" name="労働費該当値テキスト"/>
        <xdr:cNvSpPr txBox="1"/>
      </xdr:nvSpPr>
      <xdr:spPr>
        <a:xfrm>
          <a:off x="10528300" y="52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85852</xdr:rowOff>
    </xdr:from>
    <xdr:to>
      <xdr:col>50</xdr:col>
      <xdr:colOff>165100</xdr:colOff>
      <xdr:row>38</xdr:row>
      <xdr:rowOff>16002</xdr:rowOff>
    </xdr:to>
    <xdr:sp macro="" textlink="">
      <xdr:nvSpPr>
        <xdr:cNvPr id="309" name="楕円 308"/>
        <xdr:cNvSpPr/>
      </xdr:nvSpPr>
      <xdr:spPr>
        <a:xfrm>
          <a:off x="9588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7129</xdr:rowOff>
    </xdr:from>
    <xdr:ext cx="378565" cy="259045"/>
    <xdr:sp macro="" textlink="">
      <xdr:nvSpPr>
        <xdr:cNvPr id="310" name="テキスト ボックス 309"/>
        <xdr:cNvSpPr txBox="1"/>
      </xdr:nvSpPr>
      <xdr:spPr>
        <a:xfrm>
          <a:off x="9450017"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72898</xdr:rowOff>
    </xdr:from>
    <xdr:to>
      <xdr:col>46</xdr:col>
      <xdr:colOff>38100</xdr:colOff>
      <xdr:row>38</xdr:row>
      <xdr:rowOff>3048</xdr:rowOff>
    </xdr:to>
    <xdr:sp macro="" textlink="">
      <xdr:nvSpPr>
        <xdr:cNvPr id="311" name="楕円 310"/>
        <xdr:cNvSpPr/>
      </xdr:nvSpPr>
      <xdr:spPr>
        <a:xfrm>
          <a:off x="8699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165625</xdr:rowOff>
    </xdr:from>
    <xdr:ext cx="378565" cy="259045"/>
    <xdr:sp macro="" textlink="">
      <xdr:nvSpPr>
        <xdr:cNvPr id="312" name="テキスト ボックス 311"/>
        <xdr:cNvSpPr txBox="1"/>
      </xdr:nvSpPr>
      <xdr:spPr>
        <a:xfrm>
          <a:off x="8561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77851</xdr:rowOff>
    </xdr:from>
    <xdr:to>
      <xdr:col>41</xdr:col>
      <xdr:colOff>101600</xdr:colOff>
      <xdr:row>38</xdr:row>
      <xdr:rowOff>8001</xdr:rowOff>
    </xdr:to>
    <xdr:sp macro="" textlink="">
      <xdr:nvSpPr>
        <xdr:cNvPr id="313" name="楕円 312"/>
        <xdr:cNvSpPr/>
      </xdr:nvSpPr>
      <xdr:spPr>
        <a:xfrm>
          <a:off x="78105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170578</xdr:rowOff>
    </xdr:from>
    <xdr:ext cx="378565" cy="259045"/>
    <xdr:sp macro="" textlink="">
      <xdr:nvSpPr>
        <xdr:cNvPr id="314" name="テキスト ボックス 313"/>
        <xdr:cNvSpPr txBox="1"/>
      </xdr:nvSpPr>
      <xdr:spPr>
        <a:xfrm>
          <a:off x="7672017" y="6514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27559</xdr:rowOff>
    </xdr:from>
    <xdr:to>
      <xdr:col>36</xdr:col>
      <xdr:colOff>165100</xdr:colOff>
      <xdr:row>37</xdr:row>
      <xdr:rowOff>129159</xdr:rowOff>
    </xdr:to>
    <xdr:sp macro="" textlink="">
      <xdr:nvSpPr>
        <xdr:cNvPr id="315" name="楕円 314"/>
        <xdr:cNvSpPr/>
      </xdr:nvSpPr>
      <xdr:spPr>
        <a:xfrm>
          <a:off x="6921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120286</xdr:rowOff>
    </xdr:from>
    <xdr:ext cx="378565" cy="259045"/>
    <xdr:sp macro="" textlink="">
      <xdr:nvSpPr>
        <xdr:cNvPr id="316" name="テキスト ボックス 315"/>
        <xdr:cNvSpPr txBox="1"/>
      </xdr:nvSpPr>
      <xdr:spPr>
        <a:xfrm>
          <a:off x="6783017" y="6463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92418</xdr:rowOff>
    </xdr:from>
    <xdr:to>
      <xdr:col>55</xdr:col>
      <xdr:colOff>0</xdr:colOff>
      <xdr:row>56</xdr:row>
      <xdr:rowOff>125126</xdr:rowOff>
    </xdr:to>
    <xdr:cxnSp macro="">
      <xdr:nvCxnSpPr>
        <xdr:cNvPr id="345" name="直線コネクタ 344"/>
        <xdr:cNvCxnSpPr/>
      </xdr:nvCxnSpPr>
      <xdr:spPr>
        <a:xfrm>
          <a:off x="9639300" y="9693618"/>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92418</xdr:rowOff>
    </xdr:from>
    <xdr:to>
      <xdr:col>50</xdr:col>
      <xdr:colOff>114300</xdr:colOff>
      <xdr:row>57</xdr:row>
      <xdr:rowOff>22504</xdr:rowOff>
    </xdr:to>
    <xdr:cxnSp macro="">
      <xdr:nvCxnSpPr>
        <xdr:cNvPr id="348" name="直線コネクタ 347"/>
        <xdr:cNvCxnSpPr/>
      </xdr:nvCxnSpPr>
      <xdr:spPr>
        <a:xfrm flipV="1">
          <a:off x="8750300" y="9693618"/>
          <a:ext cx="889000" cy="10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5702</xdr:rowOff>
    </xdr:from>
    <xdr:to>
      <xdr:col>45</xdr:col>
      <xdr:colOff>177800</xdr:colOff>
      <xdr:row>57</xdr:row>
      <xdr:rowOff>22504</xdr:rowOff>
    </xdr:to>
    <xdr:cxnSp macro="">
      <xdr:nvCxnSpPr>
        <xdr:cNvPr id="351" name="直線コネクタ 350"/>
        <xdr:cNvCxnSpPr/>
      </xdr:nvCxnSpPr>
      <xdr:spPr>
        <a:xfrm>
          <a:off x="7861300" y="977835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5702</xdr:rowOff>
    </xdr:from>
    <xdr:to>
      <xdr:col>41</xdr:col>
      <xdr:colOff>50800</xdr:colOff>
      <xdr:row>57</xdr:row>
      <xdr:rowOff>20180</xdr:rowOff>
    </xdr:to>
    <xdr:cxnSp macro="">
      <xdr:nvCxnSpPr>
        <xdr:cNvPr id="354" name="直線コネクタ 353"/>
        <xdr:cNvCxnSpPr/>
      </xdr:nvCxnSpPr>
      <xdr:spPr>
        <a:xfrm flipV="1">
          <a:off x="6972300" y="977835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22013</xdr:rowOff>
    </xdr:from>
    <xdr:ext cx="534377" cy="259045"/>
    <xdr:sp macro="" textlink="">
      <xdr:nvSpPr>
        <xdr:cNvPr id="356" name="テキスト ボックス 355"/>
        <xdr:cNvSpPr txBox="1"/>
      </xdr:nvSpPr>
      <xdr:spPr>
        <a:xfrm>
          <a:off x="7594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84404</xdr:rowOff>
    </xdr:from>
    <xdr:to>
      <xdr:col>36</xdr:col>
      <xdr:colOff>165100</xdr:colOff>
      <xdr:row>57</xdr:row>
      <xdr:rowOff>14554</xdr:rowOff>
    </xdr:to>
    <xdr:sp macro="" textlink="">
      <xdr:nvSpPr>
        <xdr:cNvPr id="357" name="フローチャート: 判断 356"/>
        <xdr:cNvSpPr/>
      </xdr:nvSpPr>
      <xdr:spPr>
        <a:xfrm>
          <a:off x="6921500" y="968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31081</xdr:rowOff>
    </xdr:from>
    <xdr:ext cx="534377" cy="259045"/>
    <xdr:sp macro="" textlink="">
      <xdr:nvSpPr>
        <xdr:cNvPr id="358" name="テキスト ボックス 357"/>
        <xdr:cNvSpPr txBox="1"/>
      </xdr:nvSpPr>
      <xdr:spPr>
        <a:xfrm>
          <a:off x="6705111" y="94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74326</xdr:rowOff>
    </xdr:from>
    <xdr:to>
      <xdr:col>55</xdr:col>
      <xdr:colOff>50800</xdr:colOff>
      <xdr:row>57</xdr:row>
      <xdr:rowOff>4476</xdr:rowOff>
    </xdr:to>
    <xdr:sp macro="" textlink="">
      <xdr:nvSpPr>
        <xdr:cNvPr id="364" name="楕円 363"/>
        <xdr:cNvSpPr/>
      </xdr:nvSpPr>
      <xdr:spPr>
        <a:xfrm>
          <a:off x="10426700" y="96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52753</xdr:rowOff>
    </xdr:from>
    <xdr:ext cx="534377" cy="259045"/>
    <xdr:sp macro="" textlink="">
      <xdr:nvSpPr>
        <xdr:cNvPr id="365" name="農林水産業費該当値テキスト"/>
        <xdr:cNvSpPr txBox="1"/>
      </xdr:nvSpPr>
      <xdr:spPr>
        <a:xfrm>
          <a:off x="10528300" y="965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41618</xdr:rowOff>
    </xdr:from>
    <xdr:to>
      <xdr:col>50</xdr:col>
      <xdr:colOff>165100</xdr:colOff>
      <xdr:row>56</xdr:row>
      <xdr:rowOff>143218</xdr:rowOff>
    </xdr:to>
    <xdr:sp macro="" textlink="">
      <xdr:nvSpPr>
        <xdr:cNvPr id="366" name="楕円 365"/>
        <xdr:cNvSpPr/>
      </xdr:nvSpPr>
      <xdr:spPr>
        <a:xfrm>
          <a:off x="9588500" y="96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159745</xdr:rowOff>
    </xdr:from>
    <xdr:ext cx="534377" cy="259045"/>
    <xdr:sp macro="" textlink="">
      <xdr:nvSpPr>
        <xdr:cNvPr id="367" name="テキスト ボックス 366"/>
        <xdr:cNvSpPr txBox="1"/>
      </xdr:nvSpPr>
      <xdr:spPr>
        <a:xfrm>
          <a:off x="9372111" y="941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143154</xdr:rowOff>
    </xdr:from>
    <xdr:to>
      <xdr:col>46</xdr:col>
      <xdr:colOff>38100</xdr:colOff>
      <xdr:row>57</xdr:row>
      <xdr:rowOff>73304</xdr:rowOff>
    </xdr:to>
    <xdr:sp macro="" textlink="">
      <xdr:nvSpPr>
        <xdr:cNvPr id="368" name="楕円 367"/>
        <xdr:cNvSpPr/>
      </xdr:nvSpPr>
      <xdr:spPr>
        <a:xfrm>
          <a:off x="8699500" y="974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64431</xdr:rowOff>
    </xdr:from>
    <xdr:ext cx="534377" cy="259045"/>
    <xdr:sp macro="" textlink="">
      <xdr:nvSpPr>
        <xdr:cNvPr id="369" name="テキスト ボックス 368"/>
        <xdr:cNvSpPr txBox="1"/>
      </xdr:nvSpPr>
      <xdr:spPr>
        <a:xfrm>
          <a:off x="8483111" y="9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126352</xdr:rowOff>
    </xdr:from>
    <xdr:to>
      <xdr:col>41</xdr:col>
      <xdr:colOff>101600</xdr:colOff>
      <xdr:row>57</xdr:row>
      <xdr:rowOff>56502</xdr:rowOff>
    </xdr:to>
    <xdr:sp macro="" textlink="">
      <xdr:nvSpPr>
        <xdr:cNvPr id="370" name="楕円 369"/>
        <xdr:cNvSpPr/>
      </xdr:nvSpPr>
      <xdr:spPr>
        <a:xfrm>
          <a:off x="7810500" y="97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47629</xdr:rowOff>
    </xdr:from>
    <xdr:ext cx="534377" cy="259045"/>
    <xdr:sp macro="" textlink="">
      <xdr:nvSpPr>
        <xdr:cNvPr id="371" name="テキスト ボックス 370"/>
        <xdr:cNvSpPr txBox="1"/>
      </xdr:nvSpPr>
      <xdr:spPr>
        <a:xfrm>
          <a:off x="7594111" y="982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140830</xdr:rowOff>
    </xdr:from>
    <xdr:to>
      <xdr:col>36</xdr:col>
      <xdr:colOff>165100</xdr:colOff>
      <xdr:row>57</xdr:row>
      <xdr:rowOff>70980</xdr:rowOff>
    </xdr:to>
    <xdr:sp macro="" textlink="">
      <xdr:nvSpPr>
        <xdr:cNvPr id="372" name="楕円 371"/>
        <xdr:cNvSpPr/>
      </xdr:nvSpPr>
      <xdr:spPr>
        <a:xfrm>
          <a:off x="6921500" y="97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62107</xdr:rowOff>
    </xdr:from>
    <xdr:ext cx="534377" cy="259045"/>
    <xdr:sp macro="" textlink="">
      <xdr:nvSpPr>
        <xdr:cNvPr id="373" name="テキスト ボックス 372"/>
        <xdr:cNvSpPr txBox="1"/>
      </xdr:nvSpPr>
      <xdr:spPr>
        <a:xfrm>
          <a:off x="6705111" y="98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70663</xdr:rowOff>
    </xdr:from>
    <xdr:to>
      <xdr:col>55</xdr:col>
      <xdr:colOff>0</xdr:colOff>
      <xdr:row>75</xdr:row>
      <xdr:rowOff>17932</xdr:rowOff>
    </xdr:to>
    <xdr:cxnSp macro="">
      <xdr:nvCxnSpPr>
        <xdr:cNvPr id="402" name="直線コネクタ 401"/>
        <xdr:cNvCxnSpPr/>
      </xdr:nvCxnSpPr>
      <xdr:spPr>
        <a:xfrm flipV="1">
          <a:off x="9639300" y="12586513"/>
          <a:ext cx="838200" cy="29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68796</xdr:rowOff>
    </xdr:from>
    <xdr:to>
      <xdr:col>50</xdr:col>
      <xdr:colOff>114300</xdr:colOff>
      <xdr:row>75</xdr:row>
      <xdr:rowOff>17932</xdr:rowOff>
    </xdr:to>
    <xdr:cxnSp macro="">
      <xdr:nvCxnSpPr>
        <xdr:cNvPr id="405" name="直線コネクタ 404"/>
        <xdr:cNvCxnSpPr/>
      </xdr:nvCxnSpPr>
      <xdr:spPr>
        <a:xfrm>
          <a:off x="8750300" y="12756096"/>
          <a:ext cx="889000" cy="12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68796</xdr:rowOff>
    </xdr:from>
    <xdr:to>
      <xdr:col>45</xdr:col>
      <xdr:colOff>177800</xdr:colOff>
      <xdr:row>75</xdr:row>
      <xdr:rowOff>134289</xdr:rowOff>
    </xdr:to>
    <xdr:cxnSp macro="">
      <xdr:nvCxnSpPr>
        <xdr:cNvPr id="408" name="直線コネクタ 407"/>
        <xdr:cNvCxnSpPr/>
      </xdr:nvCxnSpPr>
      <xdr:spPr>
        <a:xfrm flipV="1">
          <a:off x="7861300" y="12756096"/>
          <a:ext cx="889000" cy="23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108991</xdr:rowOff>
    </xdr:from>
    <xdr:to>
      <xdr:col>41</xdr:col>
      <xdr:colOff>50800</xdr:colOff>
      <xdr:row>75</xdr:row>
      <xdr:rowOff>134289</xdr:rowOff>
    </xdr:to>
    <xdr:cxnSp macro="">
      <xdr:nvCxnSpPr>
        <xdr:cNvPr id="411" name="直線コネクタ 410"/>
        <xdr:cNvCxnSpPr/>
      </xdr:nvCxnSpPr>
      <xdr:spPr>
        <a:xfrm>
          <a:off x="6972300" y="12796291"/>
          <a:ext cx="889000" cy="19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147993</xdr:rowOff>
    </xdr:from>
    <xdr:to>
      <xdr:col>36</xdr:col>
      <xdr:colOff>165100</xdr:colOff>
      <xdr:row>76</xdr:row>
      <xdr:rowOff>78143</xdr:rowOff>
    </xdr:to>
    <xdr:sp macro="" textlink="">
      <xdr:nvSpPr>
        <xdr:cNvPr id="414" name="フローチャート: 判断 413"/>
        <xdr:cNvSpPr/>
      </xdr:nvSpPr>
      <xdr:spPr>
        <a:xfrm>
          <a:off x="6921500" y="1300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69270</xdr:rowOff>
    </xdr:from>
    <xdr:ext cx="534377" cy="259045"/>
    <xdr:sp macro="" textlink="">
      <xdr:nvSpPr>
        <xdr:cNvPr id="415" name="テキスト ボックス 414"/>
        <xdr:cNvSpPr txBox="1"/>
      </xdr:nvSpPr>
      <xdr:spPr>
        <a:xfrm>
          <a:off x="6705111" y="1309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19863</xdr:rowOff>
    </xdr:from>
    <xdr:to>
      <xdr:col>55</xdr:col>
      <xdr:colOff>50800</xdr:colOff>
      <xdr:row>73</xdr:row>
      <xdr:rowOff>121463</xdr:rowOff>
    </xdr:to>
    <xdr:sp macro="" textlink="">
      <xdr:nvSpPr>
        <xdr:cNvPr id="421" name="楕円 420"/>
        <xdr:cNvSpPr/>
      </xdr:nvSpPr>
      <xdr:spPr>
        <a:xfrm>
          <a:off x="10426700" y="125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42740</xdr:rowOff>
    </xdr:from>
    <xdr:ext cx="534377" cy="259045"/>
    <xdr:sp macro="" textlink="">
      <xdr:nvSpPr>
        <xdr:cNvPr id="422" name="商工費該当値テキスト"/>
        <xdr:cNvSpPr txBox="1"/>
      </xdr:nvSpPr>
      <xdr:spPr>
        <a:xfrm>
          <a:off x="10528300" y="1238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138582</xdr:rowOff>
    </xdr:from>
    <xdr:to>
      <xdr:col>50</xdr:col>
      <xdr:colOff>165100</xdr:colOff>
      <xdr:row>75</xdr:row>
      <xdr:rowOff>68732</xdr:rowOff>
    </xdr:to>
    <xdr:sp macro="" textlink="">
      <xdr:nvSpPr>
        <xdr:cNvPr id="423" name="楕円 422"/>
        <xdr:cNvSpPr/>
      </xdr:nvSpPr>
      <xdr:spPr>
        <a:xfrm>
          <a:off x="9588500" y="1282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85259</xdr:rowOff>
    </xdr:from>
    <xdr:ext cx="534377" cy="259045"/>
    <xdr:sp macro="" textlink="">
      <xdr:nvSpPr>
        <xdr:cNvPr id="424" name="テキスト ボックス 423"/>
        <xdr:cNvSpPr txBox="1"/>
      </xdr:nvSpPr>
      <xdr:spPr>
        <a:xfrm>
          <a:off x="9372111" y="1260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17996</xdr:rowOff>
    </xdr:from>
    <xdr:to>
      <xdr:col>46</xdr:col>
      <xdr:colOff>38100</xdr:colOff>
      <xdr:row>74</xdr:row>
      <xdr:rowOff>119596</xdr:rowOff>
    </xdr:to>
    <xdr:sp macro="" textlink="">
      <xdr:nvSpPr>
        <xdr:cNvPr id="425" name="楕円 424"/>
        <xdr:cNvSpPr/>
      </xdr:nvSpPr>
      <xdr:spPr>
        <a:xfrm>
          <a:off x="8699500" y="127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136123</xdr:rowOff>
    </xdr:from>
    <xdr:ext cx="534377" cy="259045"/>
    <xdr:sp macro="" textlink="">
      <xdr:nvSpPr>
        <xdr:cNvPr id="426" name="テキスト ボックス 425"/>
        <xdr:cNvSpPr txBox="1"/>
      </xdr:nvSpPr>
      <xdr:spPr>
        <a:xfrm>
          <a:off x="8483111" y="1248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83489</xdr:rowOff>
    </xdr:from>
    <xdr:to>
      <xdr:col>41</xdr:col>
      <xdr:colOff>101600</xdr:colOff>
      <xdr:row>76</xdr:row>
      <xdr:rowOff>13639</xdr:rowOff>
    </xdr:to>
    <xdr:sp macro="" textlink="">
      <xdr:nvSpPr>
        <xdr:cNvPr id="427" name="楕円 426"/>
        <xdr:cNvSpPr/>
      </xdr:nvSpPr>
      <xdr:spPr>
        <a:xfrm>
          <a:off x="7810500" y="1294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30166</xdr:rowOff>
    </xdr:from>
    <xdr:ext cx="534377" cy="259045"/>
    <xdr:sp macro="" textlink="">
      <xdr:nvSpPr>
        <xdr:cNvPr id="428" name="テキスト ボックス 427"/>
        <xdr:cNvSpPr txBox="1"/>
      </xdr:nvSpPr>
      <xdr:spPr>
        <a:xfrm>
          <a:off x="7594111" y="1271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58191</xdr:rowOff>
    </xdr:from>
    <xdr:to>
      <xdr:col>36</xdr:col>
      <xdr:colOff>165100</xdr:colOff>
      <xdr:row>74</xdr:row>
      <xdr:rowOff>159791</xdr:rowOff>
    </xdr:to>
    <xdr:sp macro="" textlink="">
      <xdr:nvSpPr>
        <xdr:cNvPr id="429" name="楕円 428"/>
        <xdr:cNvSpPr/>
      </xdr:nvSpPr>
      <xdr:spPr>
        <a:xfrm>
          <a:off x="6921500" y="127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4868</xdr:rowOff>
    </xdr:from>
    <xdr:ext cx="534377" cy="259045"/>
    <xdr:sp macro="" textlink="">
      <xdr:nvSpPr>
        <xdr:cNvPr id="430" name="テキスト ボックス 429"/>
        <xdr:cNvSpPr txBox="1"/>
      </xdr:nvSpPr>
      <xdr:spPr>
        <a:xfrm>
          <a:off x="6705111" y="125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166884</xdr:rowOff>
    </xdr:from>
    <xdr:to>
      <xdr:col>55</xdr:col>
      <xdr:colOff>0</xdr:colOff>
      <xdr:row>95</xdr:row>
      <xdr:rowOff>100304</xdr:rowOff>
    </xdr:to>
    <xdr:cxnSp macro="">
      <xdr:nvCxnSpPr>
        <xdr:cNvPr id="460" name="直線コネクタ 459"/>
        <xdr:cNvCxnSpPr/>
      </xdr:nvCxnSpPr>
      <xdr:spPr>
        <a:xfrm flipV="1">
          <a:off x="9639300" y="16283184"/>
          <a:ext cx="838200" cy="10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33573</xdr:rowOff>
    </xdr:from>
    <xdr:to>
      <xdr:col>50</xdr:col>
      <xdr:colOff>114300</xdr:colOff>
      <xdr:row>95</xdr:row>
      <xdr:rowOff>100304</xdr:rowOff>
    </xdr:to>
    <xdr:cxnSp macro="">
      <xdr:nvCxnSpPr>
        <xdr:cNvPr id="463" name="直線コネクタ 462"/>
        <xdr:cNvCxnSpPr/>
      </xdr:nvCxnSpPr>
      <xdr:spPr>
        <a:xfrm>
          <a:off x="8750300" y="16321323"/>
          <a:ext cx="889000" cy="6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33573</xdr:rowOff>
    </xdr:from>
    <xdr:to>
      <xdr:col>45</xdr:col>
      <xdr:colOff>177800</xdr:colOff>
      <xdr:row>96</xdr:row>
      <xdr:rowOff>3206</xdr:rowOff>
    </xdr:to>
    <xdr:cxnSp macro="">
      <xdr:nvCxnSpPr>
        <xdr:cNvPr id="466" name="直線コネクタ 465"/>
        <xdr:cNvCxnSpPr/>
      </xdr:nvCxnSpPr>
      <xdr:spPr>
        <a:xfrm flipV="1">
          <a:off x="7861300" y="16321323"/>
          <a:ext cx="889000" cy="1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3206</xdr:rowOff>
    </xdr:from>
    <xdr:to>
      <xdr:col>41</xdr:col>
      <xdr:colOff>50800</xdr:colOff>
      <xdr:row>96</xdr:row>
      <xdr:rowOff>42278</xdr:rowOff>
    </xdr:to>
    <xdr:cxnSp macro="">
      <xdr:nvCxnSpPr>
        <xdr:cNvPr id="469" name="直線コネクタ 468"/>
        <xdr:cNvCxnSpPr/>
      </xdr:nvCxnSpPr>
      <xdr:spPr>
        <a:xfrm flipV="1">
          <a:off x="6972300" y="16462406"/>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13709</xdr:rowOff>
    </xdr:from>
    <xdr:to>
      <xdr:col>36</xdr:col>
      <xdr:colOff>165100</xdr:colOff>
      <xdr:row>96</xdr:row>
      <xdr:rowOff>115309</xdr:rowOff>
    </xdr:to>
    <xdr:sp macro="" textlink="">
      <xdr:nvSpPr>
        <xdr:cNvPr id="472" name="フローチャート: 判断 471"/>
        <xdr:cNvSpPr/>
      </xdr:nvSpPr>
      <xdr:spPr>
        <a:xfrm>
          <a:off x="6921500" y="1647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106436</xdr:rowOff>
    </xdr:from>
    <xdr:ext cx="534377" cy="259045"/>
    <xdr:sp macro="" textlink="">
      <xdr:nvSpPr>
        <xdr:cNvPr id="473" name="テキスト ボックス 472"/>
        <xdr:cNvSpPr txBox="1"/>
      </xdr:nvSpPr>
      <xdr:spPr>
        <a:xfrm>
          <a:off x="6705111" y="1656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116084</xdr:rowOff>
    </xdr:from>
    <xdr:to>
      <xdr:col>55</xdr:col>
      <xdr:colOff>50800</xdr:colOff>
      <xdr:row>95</xdr:row>
      <xdr:rowOff>46234</xdr:rowOff>
    </xdr:to>
    <xdr:sp macro="" textlink="">
      <xdr:nvSpPr>
        <xdr:cNvPr id="479" name="楕円 478"/>
        <xdr:cNvSpPr/>
      </xdr:nvSpPr>
      <xdr:spPr>
        <a:xfrm>
          <a:off x="10426700" y="162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138961</xdr:rowOff>
    </xdr:from>
    <xdr:ext cx="534377" cy="259045"/>
    <xdr:sp macro="" textlink="">
      <xdr:nvSpPr>
        <xdr:cNvPr id="480" name="土木費該当値テキスト"/>
        <xdr:cNvSpPr txBox="1"/>
      </xdr:nvSpPr>
      <xdr:spPr>
        <a:xfrm>
          <a:off x="10528300" y="1608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49504</xdr:rowOff>
    </xdr:from>
    <xdr:to>
      <xdr:col>50</xdr:col>
      <xdr:colOff>165100</xdr:colOff>
      <xdr:row>95</xdr:row>
      <xdr:rowOff>151104</xdr:rowOff>
    </xdr:to>
    <xdr:sp macro="" textlink="">
      <xdr:nvSpPr>
        <xdr:cNvPr id="481" name="楕円 480"/>
        <xdr:cNvSpPr/>
      </xdr:nvSpPr>
      <xdr:spPr>
        <a:xfrm>
          <a:off x="9588500" y="163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167631</xdr:rowOff>
    </xdr:from>
    <xdr:ext cx="534377" cy="259045"/>
    <xdr:sp macro="" textlink="">
      <xdr:nvSpPr>
        <xdr:cNvPr id="482" name="テキスト ボックス 481"/>
        <xdr:cNvSpPr txBox="1"/>
      </xdr:nvSpPr>
      <xdr:spPr>
        <a:xfrm>
          <a:off x="9372111" y="161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154223</xdr:rowOff>
    </xdr:from>
    <xdr:to>
      <xdr:col>46</xdr:col>
      <xdr:colOff>38100</xdr:colOff>
      <xdr:row>95</xdr:row>
      <xdr:rowOff>84373</xdr:rowOff>
    </xdr:to>
    <xdr:sp macro="" textlink="">
      <xdr:nvSpPr>
        <xdr:cNvPr id="483" name="楕円 482"/>
        <xdr:cNvSpPr/>
      </xdr:nvSpPr>
      <xdr:spPr>
        <a:xfrm>
          <a:off x="8699500" y="1627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100900</xdr:rowOff>
    </xdr:from>
    <xdr:ext cx="534377" cy="259045"/>
    <xdr:sp macro="" textlink="">
      <xdr:nvSpPr>
        <xdr:cNvPr id="484" name="テキスト ボックス 483"/>
        <xdr:cNvSpPr txBox="1"/>
      </xdr:nvSpPr>
      <xdr:spPr>
        <a:xfrm>
          <a:off x="8483111" y="160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123856</xdr:rowOff>
    </xdr:from>
    <xdr:to>
      <xdr:col>41</xdr:col>
      <xdr:colOff>101600</xdr:colOff>
      <xdr:row>96</xdr:row>
      <xdr:rowOff>54006</xdr:rowOff>
    </xdr:to>
    <xdr:sp macro="" textlink="">
      <xdr:nvSpPr>
        <xdr:cNvPr id="485" name="楕円 484"/>
        <xdr:cNvSpPr/>
      </xdr:nvSpPr>
      <xdr:spPr>
        <a:xfrm>
          <a:off x="7810500" y="1641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70533</xdr:rowOff>
    </xdr:from>
    <xdr:ext cx="534377" cy="259045"/>
    <xdr:sp macro="" textlink="">
      <xdr:nvSpPr>
        <xdr:cNvPr id="486" name="テキスト ボックス 485"/>
        <xdr:cNvSpPr txBox="1"/>
      </xdr:nvSpPr>
      <xdr:spPr>
        <a:xfrm>
          <a:off x="7594111" y="1618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162928</xdr:rowOff>
    </xdr:from>
    <xdr:to>
      <xdr:col>36</xdr:col>
      <xdr:colOff>165100</xdr:colOff>
      <xdr:row>96</xdr:row>
      <xdr:rowOff>93078</xdr:rowOff>
    </xdr:to>
    <xdr:sp macro="" textlink="">
      <xdr:nvSpPr>
        <xdr:cNvPr id="487" name="楕円 486"/>
        <xdr:cNvSpPr/>
      </xdr:nvSpPr>
      <xdr:spPr>
        <a:xfrm>
          <a:off x="6921500" y="1645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109605</xdr:rowOff>
    </xdr:from>
    <xdr:ext cx="534377" cy="259045"/>
    <xdr:sp macro="" textlink="">
      <xdr:nvSpPr>
        <xdr:cNvPr id="488" name="テキスト ボックス 487"/>
        <xdr:cNvSpPr txBox="1"/>
      </xdr:nvSpPr>
      <xdr:spPr>
        <a:xfrm>
          <a:off x="6705111" y="1622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131607</xdr:rowOff>
    </xdr:from>
    <xdr:to>
      <xdr:col>85</xdr:col>
      <xdr:colOff>127000</xdr:colOff>
      <xdr:row>38</xdr:row>
      <xdr:rowOff>13102</xdr:rowOff>
    </xdr:to>
    <xdr:cxnSp macro="">
      <xdr:nvCxnSpPr>
        <xdr:cNvPr id="516" name="直線コネクタ 515"/>
        <xdr:cNvCxnSpPr/>
      </xdr:nvCxnSpPr>
      <xdr:spPr>
        <a:xfrm>
          <a:off x="15481300" y="6475257"/>
          <a:ext cx="838200" cy="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161097</xdr:rowOff>
    </xdr:from>
    <xdr:to>
      <xdr:col>81</xdr:col>
      <xdr:colOff>50800</xdr:colOff>
      <xdr:row>37</xdr:row>
      <xdr:rowOff>131607</xdr:rowOff>
    </xdr:to>
    <xdr:cxnSp macro="">
      <xdr:nvCxnSpPr>
        <xdr:cNvPr id="519" name="直線コネクタ 518"/>
        <xdr:cNvCxnSpPr/>
      </xdr:nvCxnSpPr>
      <xdr:spPr>
        <a:xfrm>
          <a:off x="14592300" y="6333297"/>
          <a:ext cx="889000" cy="14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161097</xdr:rowOff>
    </xdr:from>
    <xdr:to>
      <xdr:col>76</xdr:col>
      <xdr:colOff>114300</xdr:colOff>
      <xdr:row>37</xdr:row>
      <xdr:rowOff>170835</xdr:rowOff>
    </xdr:to>
    <xdr:cxnSp macro="">
      <xdr:nvCxnSpPr>
        <xdr:cNvPr id="522" name="直線コネクタ 521"/>
        <xdr:cNvCxnSpPr/>
      </xdr:nvCxnSpPr>
      <xdr:spPr>
        <a:xfrm flipV="1">
          <a:off x="13703300" y="6333297"/>
          <a:ext cx="889000" cy="18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170835</xdr:rowOff>
    </xdr:from>
    <xdr:to>
      <xdr:col>71</xdr:col>
      <xdr:colOff>177800</xdr:colOff>
      <xdr:row>38</xdr:row>
      <xdr:rowOff>98827</xdr:rowOff>
    </xdr:to>
    <xdr:cxnSp macro="">
      <xdr:nvCxnSpPr>
        <xdr:cNvPr id="525" name="直線コネクタ 524"/>
        <xdr:cNvCxnSpPr/>
      </xdr:nvCxnSpPr>
      <xdr:spPr>
        <a:xfrm flipV="1">
          <a:off x="12814300" y="6514485"/>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102159</xdr:rowOff>
    </xdr:from>
    <xdr:to>
      <xdr:col>67</xdr:col>
      <xdr:colOff>101600</xdr:colOff>
      <xdr:row>36</xdr:row>
      <xdr:rowOff>32309</xdr:rowOff>
    </xdr:to>
    <xdr:sp macro="" textlink="">
      <xdr:nvSpPr>
        <xdr:cNvPr id="528" name="フローチャート: 判断 527"/>
        <xdr:cNvSpPr/>
      </xdr:nvSpPr>
      <xdr:spPr>
        <a:xfrm>
          <a:off x="12763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48836</xdr:rowOff>
    </xdr:from>
    <xdr:ext cx="534377" cy="259045"/>
    <xdr:sp macro="" textlink="">
      <xdr:nvSpPr>
        <xdr:cNvPr id="529" name="テキスト ボックス 528"/>
        <xdr:cNvSpPr txBox="1"/>
      </xdr:nvSpPr>
      <xdr:spPr>
        <a:xfrm>
          <a:off x="12547111" y="587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133751</xdr:rowOff>
    </xdr:from>
    <xdr:to>
      <xdr:col>85</xdr:col>
      <xdr:colOff>177800</xdr:colOff>
      <xdr:row>38</xdr:row>
      <xdr:rowOff>63902</xdr:rowOff>
    </xdr:to>
    <xdr:sp macro="" textlink="">
      <xdr:nvSpPr>
        <xdr:cNvPr id="535" name="楕円 534"/>
        <xdr:cNvSpPr/>
      </xdr:nvSpPr>
      <xdr:spPr>
        <a:xfrm>
          <a:off x="16268700" y="64774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112178</xdr:rowOff>
    </xdr:from>
    <xdr:ext cx="534377" cy="259045"/>
    <xdr:sp macro="" textlink="">
      <xdr:nvSpPr>
        <xdr:cNvPr id="536" name="消防費該当値テキスト"/>
        <xdr:cNvSpPr txBox="1"/>
      </xdr:nvSpPr>
      <xdr:spPr>
        <a:xfrm>
          <a:off x="16370300" y="64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80807</xdr:rowOff>
    </xdr:from>
    <xdr:to>
      <xdr:col>81</xdr:col>
      <xdr:colOff>101600</xdr:colOff>
      <xdr:row>38</xdr:row>
      <xdr:rowOff>10957</xdr:rowOff>
    </xdr:to>
    <xdr:sp macro="" textlink="">
      <xdr:nvSpPr>
        <xdr:cNvPr id="537" name="楕円 536"/>
        <xdr:cNvSpPr/>
      </xdr:nvSpPr>
      <xdr:spPr>
        <a:xfrm>
          <a:off x="15430500" y="64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2084</xdr:rowOff>
    </xdr:from>
    <xdr:ext cx="534377" cy="259045"/>
    <xdr:sp macro="" textlink="">
      <xdr:nvSpPr>
        <xdr:cNvPr id="538" name="テキスト ボックス 537"/>
        <xdr:cNvSpPr txBox="1"/>
      </xdr:nvSpPr>
      <xdr:spPr>
        <a:xfrm>
          <a:off x="15214111" y="651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110297</xdr:rowOff>
    </xdr:from>
    <xdr:to>
      <xdr:col>76</xdr:col>
      <xdr:colOff>165100</xdr:colOff>
      <xdr:row>37</xdr:row>
      <xdr:rowOff>40447</xdr:rowOff>
    </xdr:to>
    <xdr:sp macro="" textlink="">
      <xdr:nvSpPr>
        <xdr:cNvPr id="539" name="楕円 538"/>
        <xdr:cNvSpPr/>
      </xdr:nvSpPr>
      <xdr:spPr>
        <a:xfrm>
          <a:off x="14541500" y="628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31574</xdr:rowOff>
    </xdr:from>
    <xdr:ext cx="534377" cy="259045"/>
    <xdr:sp macro="" textlink="">
      <xdr:nvSpPr>
        <xdr:cNvPr id="540" name="テキスト ボックス 539"/>
        <xdr:cNvSpPr txBox="1"/>
      </xdr:nvSpPr>
      <xdr:spPr>
        <a:xfrm>
          <a:off x="14325111" y="637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120035</xdr:rowOff>
    </xdr:from>
    <xdr:to>
      <xdr:col>72</xdr:col>
      <xdr:colOff>38100</xdr:colOff>
      <xdr:row>38</xdr:row>
      <xdr:rowOff>50185</xdr:rowOff>
    </xdr:to>
    <xdr:sp macro="" textlink="">
      <xdr:nvSpPr>
        <xdr:cNvPr id="541" name="楕円 540"/>
        <xdr:cNvSpPr/>
      </xdr:nvSpPr>
      <xdr:spPr>
        <a:xfrm>
          <a:off x="13652500" y="646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41312</xdr:rowOff>
    </xdr:from>
    <xdr:ext cx="534377" cy="259045"/>
    <xdr:sp macro="" textlink="">
      <xdr:nvSpPr>
        <xdr:cNvPr id="542" name="テキスト ボックス 541"/>
        <xdr:cNvSpPr txBox="1"/>
      </xdr:nvSpPr>
      <xdr:spPr>
        <a:xfrm>
          <a:off x="13436111" y="655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48027</xdr:rowOff>
    </xdr:from>
    <xdr:to>
      <xdr:col>67</xdr:col>
      <xdr:colOff>101600</xdr:colOff>
      <xdr:row>38</xdr:row>
      <xdr:rowOff>149627</xdr:rowOff>
    </xdr:to>
    <xdr:sp macro="" textlink="">
      <xdr:nvSpPr>
        <xdr:cNvPr id="543" name="楕円 542"/>
        <xdr:cNvSpPr/>
      </xdr:nvSpPr>
      <xdr:spPr>
        <a:xfrm>
          <a:off x="12763500" y="65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140754</xdr:rowOff>
    </xdr:from>
    <xdr:ext cx="534377" cy="259045"/>
    <xdr:sp macro="" textlink="">
      <xdr:nvSpPr>
        <xdr:cNvPr id="544" name="テキスト ボックス 543"/>
        <xdr:cNvSpPr txBox="1"/>
      </xdr:nvSpPr>
      <xdr:spPr>
        <a:xfrm>
          <a:off x="12547111" y="66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99923</xdr:rowOff>
    </xdr:from>
    <xdr:to>
      <xdr:col>85</xdr:col>
      <xdr:colOff>127000</xdr:colOff>
      <xdr:row>56</xdr:row>
      <xdr:rowOff>162250</xdr:rowOff>
    </xdr:to>
    <xdr:cxnSp macro="">
      <xdr:nvCxnSpPr>
        <xdr:cNvPr id="576" name="直線コネクタ 575"/>
        <xdr:cNvCxnSpPr/>
      </xdr:nvCxnSpPr>
      <xdr:spPr>
        <a:xfrm flipV="1">
          <a:off x="15481300" y="9529673"/>
          <a:ext cx="838200" cy="23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165592</xdr:rowOff>
    </xdr:from>
    <xdr:ext cx="534377" cy="259045"/>
    <xdr:sp macro="" textlink="">
      <xdr:nvSpPr>
        <xdr:cNvPr id="577" name="教育費平均値テキスト"/>
        <xdr:cNvSpPr txBox="1"/>
      </xdr:nvSpPr>
      <xdr:spPr>
        <a:xfrm>
          <a:off x="16370300" y="9595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55510</xdr:rowOff>
    </xdr:from>
    <xdr:to>
      <xdr:col>81</xdr:col>
      <xdr:colOff>50800</xdr:colOff>
      <xdr:row>56</xdr:row>
      <xdr:rowOff>162250</xdr:rowOff>
    </xdr:to>
    <xdr:cxnSp macro="">
      <xdr:nvCxnSpPr>
        <xdr:cNvPr id="579" name="直線コネクタ 578"/>
        <xdr:cNvCxnSpPr/>
      </xdr:nvCxnSpPr>
      <xdr:spPr>
        <a:xfrm>
          <a:off x="14592300" y="9656710"/>
          <a:ext cx="889000" cy="10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55510</xdr:rowOff>
    </xdr:from>
    <xdr:to>
      <xdr:col>76</xdr:col>
      <xdr:colOff>114300</xdr:colOff>
      <xdr:row>56</xdr:row>
      <xdr:rowOff>85930</xdr:rowOff>
    </xdr:to>
    <xdr:cxnSp macro="">
      <xdr:nvCxnSpPr>
        <xdr:cNvPr id="582" name="直線コネクタ 581"/>
        <xdr:cNvCxnSpPr/>
      </xdr:nvCxnSpPr>
      <xdr:spPr>
        <a:xfrm flipV="1">
          <a:off x="13703300" y="9656710"/>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85930</xdr:rowOff>
    </xdr:from>
    <xdr:to>
      <xdr:col>71</xdr:col>
      <xdr:colOff>177800</xdr:colOff>
      <xdr:row>56</xdr:row>
      <xdr:rowOff>94568</xdr:rowOff>
    </xdr:to>
    <xdr:cxnSp macro="">
      <xdr:nvCxnSpPr>
        <xdr:cNvPr id="585" name="直線コネクタ 584"/>
        <xdr:cNvCxnSpPr/>
      </xdr:nvCxnSpPr>
      <xdr:spPr>
        <a:xfrm flipV="1">
          <a:off x="12814300" y="9687130"/>
          <a:ext cx="889000" cy="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88214</xdr:rowOff>
    </xdr:from>
    <xdr:to>
      <xdr:col>67</xdr:col>
      <xdr:colOff>101600</xdr:colOff>
      <xdr:row>56</xdr:row>
      <xdr:rowOff>18364</xdr:rowOff>
    </xdr:to>
    <xdr:sp macro="" textlink="">
      <xdr:nvSpPr>
        <xdr:cNvPr id="588" name="フローチャート: 判断 587"/>
        <xdr:cNvSpPr/>
      </xdr:nvSpPr>
      <xdr:spPr>
        <a:xfrm>
          <a:off x="12763500" y="95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34891</xdr:rowOff>
    </xdr:from>
    <xdr:ext cx="534377" cy="259045"/>
    <xdr:sp macro="" textlink="">
      <xdr:nvSpPr>
        <xdr:cNvPr id="589" name="テキスト ボックス 588"/>
        <xdr:cNvSpPr txBox="1"/>
      </xdr:nvSpPr>
      <xdr:spPr>
        <a:xfrm>
          <a:off x="12547111" y="929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49123</xdr:rowOff>
    </xdr:from>
    <xdr:to>
      <xdr:col>85</xdr:col>
      <xdr:colOff>177800</xdr:colOff>
      <xdr:row>55</xdr:row>
      <xdr:rowOff>150723</xdr:rowOff>
    </xdr:to>
    <xdr:sp macro="" textlink="">
      <xdr:nvSpPr>
        <xdr:cNvPr id="595" name="楕円 594"/>
        <xdr:cNvSpPr/>
      </xdr:nvSpPr>
      <xdr:spPr>
        <a:xfrm>
          <a:off x="16268700" y="94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72000</xdr:rowOff>
    </xdr:from>
    <xdr:ext cx="534377" cy="259045"/>
    <xdr:sp macro="" textlink="">
      <xdr:nvSpPr>
        <xdr:cNvPr id="596" name="教育費該当値テキスト"/>
        <xdr:cNvSpPr txBox="1"/>
      </xdr:nvSpPr>
      <xdr:spPr>
        <a:xfrm>
          <a:off x="16370300" y="93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111450</xdr:rowOff>
    </xdr:from>
    <xdr:to>
      <xdr:col>81</xdr:col>
      <xdr:colOff>101600</xdr:colOff>
      <xdr:row>57</xdr:row>
      <xdr:rowOff>41600</xdr:rowOff>
    </xdr:to>
    <xdr:sp macro="" textlink="">
      <xdr:nvSpPr>
        <xdr:cNvPr id="597" name="楕円 596"/>
        <xdr:cNvSpPr/>
      </xdr:nvSpPr>
      <xdr:spPr>
        <a:xfrm>
          <a:off x="15430500" y="971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32727</xdr:rowOff>
    </xdr:from>
    <xdr:ext cx="534377" cy="259045"/>
    <xdr:sp macro="" textlink="">
      <xdr:nvSpPr>
        <xdr:cNvPr id="598" name="テキスト ボックス 597"/>
        <xdr:cNvSpPr txBox="1"/>
      </xdr:nvSpPr>
      <xdr:spPr>
        <a:xfrm>
          <a:off x="15214111" y="980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4710</xdr:rowOff>
    </xdr:from>
    <xdr:to>
      <xdr:col>76</xdr:col>
      <xdr:colOff>165100</xdr:colOff>
      <xdr:row>56</xdr:row>
      <xdr:rowOff>106310</xdr:rowOff>
    </xdr:to>
    <xdr:sp macro="" textlink="">
      <xdr:nvSpPr>
        <xdr:cNvPr id="599" name="楕円 598"/>
        <xdr:cNvSpPr/>
      </xdr:nvSpPr>
      <xdr:spPr>
        <a:xfrm>
          <a:off x="14541500" y="96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122837</xdr:rowOff>
    </xdr:from>
    <xdr:ext cx="534377" cy="259045"/>
    <xdr:sp macro="" textlink="">
      <xdr:nvSpPr>
        <xdr:cNvPr id="600" name="テキスト ボックス 599"/>
        <xdr:cNvSpPr txBox="1"/>
      </xdr:nvSpPr>
      <xdr:spPr>
        <a:xfrm>
          <a:off x="14325111" y="93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35130</xdr:rowOff>
    </xdr:from>
    <xdr:to>
      <xdr:col>72</xdr:col>
      <xdr:colOff>38100</xdr:colOff>
      <xdr:row>56</xdr:row>
      <xdr:rowOff>136730</xdr:rowOff>
    </xdr:to>
    <xdr:sp macro="" textlink="">
      <xdr:nvSpPr>
        <xdr:cNvPr id="601" name="楕円 600"/>
        <xdr:cNvSpPr/>
      </xdr:nvSpPr>
      <xdr:spPr>
        <a:xfrm>
          <a:off x="13652500" y="963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153257</xdr:rowOff>
    </xdr:from>
    <xdr:ext cx="534377" cy="259045"/>
    <xdr:sp macro="" textlink="">
      <xdr:nvSpPr>
        <xdr:cNvPr id="602" name="テキスト ボックス 601"/>
        <xdr:cNvSpPr txBox="1"/>
      </xdr:nvSpPr>
      <xdr:spPr>
        <a:xfrm>
          <a:off x="13436111" y="941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43768</xdr:rowOff>
    </xdr:from>
    <xdr:to>
      <xdr:col>67</xdr:col>
      <xdr:colOff>101600</xdr:colOff>
      <xdr:row>56</xdr:row>
      <xdr:rowOff>145368</xdr:rowOff>
    </xdr:to>
    <xdr:sp macro="" textlink="">
      <xdr:nvSpPr>
        <xdr:cNvPr id="603" name="楕円 602"/>
        <xdr:cNvSpPr/>
      </xdr:nvSpPr>
      <xdr:spPr>
        <a:xfrm>
          <a:off x="12763500" y="96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136495</xdr:rowOff>
    </xdr:from>
    <xdr:ext cx="534377" cy="259045"/>
    <xdr:sp macro="" textlink="">
      <xdr:nvSpPr>
        <xdr:cNvPr id="604" name="テキスト ボックス 603"/>
        <xdr:cNvSpPr txBox="1"/>
      </xdr:nvSpPr>
      <xdr:spPr>
        <a:xfrm>
          <a:off x="12547111" y="97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78195</xdr:rowOff>
    </xdr:from>
    <xdr:to>
      <xdr:col>85</xdr:col>
      <xdr:colOff>127000</xdr:colOff>
      <xdr:row>79</xdr:row>
      <xdr:rowOff>86643</xdr:rowOff>
    </xdr:to>
    <xdr:cxnSp macro="">
      <xdr:nvCxnSpPr>
        <xdr:cNvPr id="635" name="直線コネクタ 634"/>
        <xdr:cNvCxnSpPr/>
      </xdr:nvCxnSpPr>
      <xdr:spPr>
        <a:xfrm flipV="1">
          <a:off x="15481300" y="13622745"/>
          <a:ext cx="838200" cy="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86643</xdr:rowOff>
    </xdr:from>
    <xdr:to>
      <xdr:col>81</xdr:col>
      <xdr:colOff>50800</xdr:colOff>
      <xdr:row>79</xdr:row>
      <xdr:rowOff>94143</xdr:rowOff>
    </xdr:to>
    <xdr:cxnSp macro="">
      <xdr:nvCxnSpPr>
        <xdr:cNvPr id="638" name="直線コネクタ 637"/>
        <xdr:cNvCxnSpPr/>
      </xdr:nvCxnSpPr>
      <xdr:spPr>
        <a:xfrm flipV="1">
          <a:off x="14592300" y="13631193"/>
          <a:ext cx="889000" cy="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94143</xdr:rowOff>
    </xdr:from>
    <xdr:to>
      <xdr:col>76</xdr:col>
      <xdr:colOff>114300</xdr:colOff>
      <xdr:row>79</xdr:row>
      <xdr:rowOff>97735</xdr:rowOff>
    </xdr:to>
    <xdr:cxnSp macro="">
      <xdr:nvCxnSpPr>
        <xdr:cNvPr id="641" name="直線コネクタ 640"/>
        <xdr:cNvCxnSpPr/>
      </xdr:nvCxnSpPr>
      <xdr:spPr>
        <a:xfrm flipV="1">
          <a:off x="13703300" y="13638693"/>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97648</xdr:rowOff>
    </xdr:from>
    <xdr:to>
      <xdr:col>71</xdr:col>
      <xdr:colOff>177800</xdr:colOff>
      <xdr:row>79</xdr:row>
      <xdr:rowOff>97735</xdr:rowOff>
    </xdr:to>
    <xdr:cxnSp macro="">
      <xdr:nvCxnSpPr>
        <xdr:cNvPr id="644" name="直線コネクタ 643"/>
        <xdr:cNvCxnSpPr/>
      </xdr:nvCxnSpPr>
      <xdr:spPr>
        <a:xfrm>
          <a:off x="12814300" y="13642198"/>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155248</xdr:rowOff>
    </xdr:from>
    <xdr:to>
      <xdr:col>67</xdr:col>
      <xdr:colOff>101600</xdr:colOff>
      <xdr:row>79</xdr:row>
      <xdr:rowOff>85398</xdr:rowOff>
    </xdr:to>
    <xdr:sp macro="" textlink="">
      <xdr:nvSpPr>
        <xdr:cNvPr id="647" name="フローチャート: 判断 646"/>
        <xdr:cNvSpPr/>
      </xdr:nvSpPr>
      <xdr:spPr>
        <a:xfrm>
          <a:off x="12763500" y="1352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101925</xdr:rowOff>
    </xdr:from>
    <xdr:ext cx="469744" cy="259045"/>
    <xdr:sp macro="" textlink="">
      <xdr:nvSpPr>
        <xdr:cNvPr id="648" name="テキスト ボックス 647"/>
        <xdr:cNvSpPr txBox="1"/>
      </xdr:nvSpPr>
      <xdr:spPr>
        <a:xfrm>
          <a:off x="12579428" y="1330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27395</xdr:rowOff>
    </xdr:from>
    <xdr:to>
      <xdr:col>85</xdr:col>
      <xdr:colOff>177800</xdr:colOff>
      <xdr:row>79</xdr:row>
      <xdr:rowOff>128995</xdr:rowOff>
    </xdr:to>
    <xdr:sp macro="" textlink="">
      <xdr:nvSpPr>
        <xdr:cNvPr id="654" name="楕円 653"/>
        <xdr:cNvSpPr/>
      </xdr:nvSpPr>
      <xdr:spPr>
        <a:xfrm>
          <a:off x="16268700" y="135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113772</xdr:rowOff>
    </xdr:from>
    <xdr:ext cx="469744" cy="259045"/>
    <xdr:sp macro="" textlink="">
      <xdr:nvSpPr>
        <xdr:cNvPr id="655" name="災害復旧費該当値テキスト"/>
        <xdr:cNvSpPr txBox="1"/>
      </xdr:nvSpPr>
      <xdr:spPr>
        <a:xfrm>
          <a:off x="16370300" y="134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35843</xdr:rowOff>
    </xdr:from>
    <xdr:to>
      <xdr:col>81</xdr:col>
      <xdr:colOff>101600</xdr:colOff>
      <xdr:row>79</xdr:row>
      <xdr:rowOff>137443</xdr:rowOff>
    </xdr:to>
    <xdr:sp macro="" textlink="">
      <xdr:nvSpPr>
        <xdr:cNvPr id="656" name="楕円 655"/>
        <xdr:cNvSpPr/>
      </xdr:nvSpPr>
      <xdr:spPr>
        <a:xfrm>
          <a:off x="15430500" y="135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128570</xdr:rowOff>
    </xdr:from>
    <xdr:ext cx="469744" cy="259045"/>
    <xdr:sp macro="" textlink="">
      <xdr:nvSpPr>
        <xdr:cNvPr id="657" name="テキスト ボックス 656"/>
        <xdr:cNvSpPr txBox="1"/>
      </xdr:nvSpPr>
      <xdr:spPr>
        <a:xfrm>
          <a:off x="15246428" y="1367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43343</xdr:rowOff>
    </xdr:from>
    <xdr:to>
      <xdr:col>76</xdr:col>
      <xdr:colOff>165100</xdr:colOff>
      <xdr:row>79</xdr:row>
      <xdr:rowOff>144943</xdr:rowOff>
    </xdr:to>
    <xdr:sp macro="" textlink="">
      <xdr:nvSpPr>
        <xdr:cNvPr id="658" name="楕円 657"/>
        <xdr:cNvSpPr/>
      </xdr:nvSpPr>
      <xdr:spPr>
        <a:xfrm>
          <a:off x="145415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136070</xdr:rowOff>
    </xdr:from>
    <xdr:ext cx="378565" cy="259045"/>
    <xdr:sp macro="" textlink="">
      <xdr:nvSpPr>
        <xdr:cNvPr id="659" name="テキスト ボックス 658"/>
        <xdr:cNvSpPr txBox="1"/>
      </xdr:nvSpPr>
      <xdr:spPr>
        <a:xfrm>
          <a:off x="14403017" y="13680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46935</xdr:rowOff>
    </xdr:from>
    <xdr:to>
      <xdr:col>72</xdr:col>
      <xdr:colOff>38100</xdr:colOff>
      <xdr:row>79</xdr:row>
      <xdr:rowOff>148535</xdr:rowOff>
    </xdr:to>
    <xdr:sp macro="" textlink="">
      <xdr:nvSpPr>
        <xdr:cNvPr id="660" name="楕円 659"/>
        <xdr:cNvSpPr/>
      </xdr:nvSpPr>
      <xdr:spPr>
        <a:xfrm>
          <a:off x="13652500" y="135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139662</xdr:rowOff>
    </xdr:from>
    <xdr:ext cx="378565" cy="259045"/>
    <xdr:sp macro="" textlink="">
      <xdr:nvSpPr>
        <xdr:cNvPr id="661" name="テキスト ボックス 660"/>
        <xdr:cNvSpPr txBox="1"/>
      </xdr:nvSpPr>
      <xdr:spPr>
        <a:xfrm>
          <a:off x="13514017" y="1368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46848</xdr:rowOff>
    </xdr:from>
    <xdr:to>
      <xdr:col>67</xdr:col>
      <xdr:colOff>101600</xdr:colOff>
      <xdr:row>79</xdr:row>
      <xdr:rowOff>148448</xdr:rowOff>
    </xdr:to>
    <xdr:sp macro="" textlink="">
      <xdr:nvSpPr>
        <xdr:cNvPr id="662" name="楕円 661"/>
        <xdr:cNvSpPr/>
      </xdr:nvSpPr>
      <xdr:spPr>
        <a:xfrm>
          <a:off x="12763500" y="135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139575</xdr:rowOff>
    </xdr:from>
    <xdr:ext cx="378565" cy="259045"/>
    <xdr:sp macro="" textlink="">
      <xdr:nvSpPr>
        <xdr:cNvPr id="663" name="テキスト ボックス 662"/>
        <xdr:cNvSpPr txBox="1"/>
      </xdr:nvSpPr>
      <xdr:spPr>
        <a:xfrm>
          <a:off x="12625017" y="13684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145720</xdr:rowOff>
    </xdr:from>
    <xdr:to>
      <xdr:col>85</xdr:col>
      <xdr:colOff>127000</xdr:colOff>
      <xdr:row>95</xdr:row>
      <xdr:rowOff>2096</xdr:rowOff>
    </xdr:to>
    <xdr:cxnSp macro="">
      <xdr:nvCxnSpPr>
        <xdr:cNvPr id="692" name="直線コネクタ 691"/>
        <xdr:cNvCxnSpPr/>
      </xdr:nvCxnSpPr>
      <xdr:spPr>
        <a:xfrm>
          <a:off x="15481300" y="16262020"/>
          <a:ext cx="8382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145720</xdr:rowOff>
    </xdr:from>
    <xdr:to>
      <xdr:col>81</xdr:col>
      <xdr:colOff>50800</xdr:colOff>
      <xdr:row>95</xdr:row>
      <xdr:rowOff>27166</xdr:rowOff>
    </xdr:to>
    <xdr:cxnSp macro="">
      <xdr:nvCxnSpPr>
        <xdr:cNvPr id="695" name="直線コネクタ 694"/>
        <xdr:cNvCxnSpPr/>
      </xdr:nvCxnSpPr>
      <xdr:spPr>
        <a:xfrm flipV="1">
          <a:off x="14592300" y="16262020"/>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8623</xdr:rowOff>
    </xdr:from>
    <xdr:to>
      <xdr:col>76</xdr:col>
      <xdr:colOff>114300</xdr:colOff>
      <xdr:row>95</xdr:row>
      <xdr:rowOff>27166</xdr:rowOff>
    </xdr:to>
    <xdr:cxnSp macro="">
      <xdr:nvCxnSpPr>
        <xdr:cNvPr id="698" name="直線コネクタ 697"/>
        <xdr:cNvCxnSpPr/>
      </xdr:nvCxnSpPr>
      <xdr:spPr>
        <a:xfrm>
          <a:off x="13703300" y="16124923"/>
          <a:ext cx="889000" cy="1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8623</xdr:rowOff>
    </xdr:from>
    <xdr:to>
      <xdr:col>71</xdr:col>
      <xdr:colOff>177800</xdr:colOff>
      <xdr:row>94</xdr:row>
      <xdr:rowOff>141618</xdr:rowOff>
    </xdr:to>
    <xdr:cxnSp macro="">
      <xdr:nvCxnSpPr>
        <xdr:cNvPr id="701" name="直線コネクタ 700"/>
        <xdr:cNvCxnSpPr/>
      </xdr:nvCxnSpPr>
      <xdr:spPr>
        <a:xfrm flipV="1">
          <a:off x="12814300" y="16124923"/>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65773</xdr:rowOff>
    </xdr:from>
    <xdr:to>
      <xdr:col>67</xdr:col>
      <xdr:colOff>101600</xdr:colOff>
      <xdr:row>95</xdr:row>
      <xdr:rowOff>167373</xdr:rowOff>
    </xdr:to>
    <xdr:sp macro="" textlink="">
      <xdr:nvSpPr>
        <xdr:cNvPr id="704" name="フローチャート: 判断 703"/>
        <xdr:cNvSpPr/>
      </xdr:nvSpPr>
      <xdr:spPr>
        <a:xfrm>
          <a:off x="12763500" y="163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158500</xdr:rowOff>
    </xdr:from>
    <xdr:ext cx="534377" cy="259045"/>
    <xdr:sp macro="" textlink="">
      <xdr:nvSpPr>
        <xdr:cNvPr id="705" name="テキスト ボックス 704"/>
        <xdr:cNvSpPr txBox="1"/>
      </xdr:nvSpPr>
      <xdr:spPr>
        <a:xfrm>
          <a:off x="12547111" y="164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122746</xdr:rowOff>
    </xdr:from>
    <xdr:to>
      <xdr:col>85</xdr:col>
      <xdr:colOff>177800</xdr:colOff>
      <xdr:row>95</xdr:row>
      <xdr:rowOff>52896</xdr:rowOff>
    </xdr:to>
    <xdr:sp macro="" textlink="">
      <xdr:nvSpPr>
        <xdr:cNvPr id="711" name="楕円 710"/>
        <xdr:cNvSpPr/>
      </xdr:nvSpPr>
      <xdr:spPr>
        <a:xfrm>
          <a:off x="16268700" y="162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145623</xdr:rowOff>
    </xdr:from>
    <xdr:ext cx="534377" cy="259045"/>
    <xdr:sp macro="" textlink="">
      <xdr:nvSpPr>
        <xdr:cNvPr id="712" name="公債費該当値テキスト"/>
        <xdr:cNvSpPr txBox="1"/>
      </xdr:nvSpPr>
      <xdr:spPr>
        <a:xfrm>
          <a:off x="16370300" y="16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94920</xdr:rowOff>
    </xdr:from>
    <xdr:to>
      <xdr:col>81</xdr:col>
      <xdr:colOff>101600</xdr:colOff>
      <xdr:row>95</xdr:row>
      <xdr:rowOff>25070</xdr:rowOff>
    </xdr:to>
    <xdr:sp macro="" textlink="">
      <xdr:nvSpPr>
        <xdr:cNvPr id="713" name="楕円 712"/>
        <xdr:cNvSpPr/>
      </xdr:nvSpPr>
      <xdr:spPr>
        <a:xfrm>
          <a:off x="15430500" y="162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41597</xdr:rowOff>
    </xdr:from>
    <xdr:ext cx="534377" cy="259045"/>
    <xdr:sp macro="" textlink="">
      <xdr:nvSpPr>
        <xdr:cNvPr id="714" name="テキスト ボックス 713"/>
        <xdr:cNvSpPr txBox="1"/>
      </xdr:nvSpPr>
      <xdr:spPr>
        <a:xfrm>
          <a:off x="15214111" y="159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147816</xdr:rowOff>
    </xdr:from>
    <xdr:to>
      <xdr:col>76</xdr:col>
      <xdr:colOff>165100</xdr:colOff>
      <xdr:row>95</xdr:row>
      <xdr:rowOff>77966</xdr:rowOff>
    </xdr:to>
    <xdr:sp macro="" textlink="">
      <xdr:nvSpPr>
        <xdr:cNvPr id="715" name="楕円 714"/>
        <xdr:cNvSpPr/>
      </xdr:nvSpPr>
      <xdr:spPr>
        <a:xfrm>
          <a:off x="14541500" y="1626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94493</xdr:rowOff>
    </xdr:from>
    <xdr:ext cx="534377" cy="259045"/>
    <xdr:sp macro="" textlink="">
      <xdr:nvSpPr>
        <xdr:cNvPr id="716" name="テキスト ボックス 715"/>
        <xdr:cNvSpPr txBox="1"/>
      </xdr:nvSpPr>
      <xdr:spPr>
        <a:xfrm>
          <a:off x="14325111" y="160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129273</xdr:rowOff>
    </xdr:from>
    <xdr:to>
      <xdr:col>72</xdr:col>
      <xdr:colOff>38100</xdr:colOff>
      <xdr:row>94</xdr:row>
      <xdr:rowOff>59423</xdr:rowOff>
    </xdr:to>
    <xdr:sp macro="" textlink="">
      <xdr:nvSpPr>
        <xdr:cNvPr id="717" name="楕円 716"/>
        <xdr:cNvSpPr/>
      </xdr:nvSpPr>
      <xdr:spPr>
        <a:xfrm>
          <a:off x="13652500" y="1607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75950</xdr:rowOff>
    </xdr:from>
    <xdr:ext cx="534377" cy="259045"/>
    <xdr:sp macro="" textlink="">
      <xdr:nvSpPr>
        <xdr:cNvPr id="718" name="テキスト ボックス 717"/>
        <xdr:cNvSpPr txBox="1"/>
      </xdr:nvSpPr>
      <xdr:spPr>
        <a:xfrm>
          <a:off x="13436111" y="158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90818</xdr:rowOff>
    </xdr:from>
    <xdr:to>
      <xdr:col>67</xdr:col>
      <xdr:colOff>101600</xdr:colOff>
      <xdr:row>95</xdr:row>
      <xdr:rowOff>20968</xdr:rowOff>
    </xdr:to>
    <xdr:sp macro="" textlink="">
      <xdr:nvSpPr>
        <xdr:cNvPr id="719" name="楕円 718"/>
        <xdr:cNvSpPr/>
      </xdr:nvSpPr>
      <xdr:spPr>
        <a:xfrm>
          <a:off x="12763500" y="1620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37495</xdr:rowOff>
    </xdr:from>
    <xdr:ext cx="534377" cy="259045"/>
    <xdr:sp macro="" textlink="">
      <xdr:nvSpPr>
        <xdr:cNvPr id="720" name="テキスト ボックス 719"/>
        <xdr:cNvSpPr txBox="1"/>
      </xdr:nvSpPr>
      <xdr:spPr>
        <a:xfrm>
          <a:off x="12547111" y="159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133096</xdr:rowOff>
    </xdr:from>
    <xdr:to>
      <xdr:col>98</xdr:col>
      <xdr:colOff>38100</xdr:colOff>
      <xdr:row>39</xdr:row>
      <xdr:rowOff>63246</xdr:rowOff>
    </xdr:to>
    <xdr:sp macro="" textlink="">
      <xdr:nvSpPr>
        <xdr:cNvPr id="761" name="フローチャート: 判断 760"/>
        <xdr:cNvSpPr/>
      </xdr:nvSpPr>
      <xdr:spPr>
        <a:xfrm>
          <a:off x="18605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79773</xdr:rowOff>
    </xdr:from>
    <xdr:ext cx="378565" cy="259045"/>
    <xdr:sp macro="" textlink="">
      <xdr:nvSpPr>
        <xdr:cNvPr id="762" name="テキスト ボックス 761"/>
        <xdr:cNvSpPr txBox="1"/>
      </xdr:nvSpPr>
      <xdr:spPr>
        <a:xfrm>
          <a:off x="18467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84,801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17,945</a:t>
          </a:r>
          <a:r>
            <a:rPr kumimoji="1" lang="ja-JP" altLang="en-US" sz="1300">
              <a:latin typeface="ＭＳ Ｐゴシック" panose="020B0600070205080204" pitchFamily="50" charset="-128"/>
              <a:ea typeface="ＭＳ Ｐゴシック" panose="020B0600070205080204" pitchFamily="50" charset="-128"/>
            </a:rPr>
            <a:t>円の増加となった。ふるさと納税の増加に伴い関連経費が増加したものである。その他の経費については、引き続き削減に努める。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43,676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6,827</a:t>
          </a:r>
          <a:r>
            <a:rPr kumimoji="1" lang="ja-JP" altLang="en-US" sz="1300">
              <a:latin typeface="ＭＳ Ｐゴシック" panose="020B0600070205080204" pitchFamily="50" charset="-128"/>
              <a:ea typeface="ＭＳ Ｐゴシック" panose="020B0600070205080204" pitchFamily="50" charset="-128"/>
            </a:rPr>
            <a:t>円の減少となった。広域行政（ごみ処理、病院事業など）に係る負担金が減少したことが要因である。引き続き関係団体等と連携しながら、経営の健全化や負担の適正化等を求めていく。</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3,621</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2,963</a:t>
          </a:r>
          <a:r>
            <a:rPr kumimoji="1" lang="ja-JP" altLang="en-US" sz="1300">
              <a:latin typeface="ＭＳ Ｐゴシック" panose="020B0600070205080204" pitchFamily="50" charset="-128"/>
              <a:ea typeface="ＭＳ Ｐゴシック" panose="020B0600070205080204" pitchFamily="50" charset="-128"/>
            </a:rPr>
            <a:t>円の増加となった。奨学金返還支援事業の財源として基金に２億円を積立てたことが要因であるが、後年度に備えるための支出である。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26,312</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7,616</a:t>
          </a:r>
          <a:r>
            <a:rPr kumimoji="1" lang="ja-JP" altLang="en-US" sz="1300">
              <a:latin typeface="ＭＳ Ｐゴシック" panose="020B0600070205080204" pitchFamily="50" charset="-128"/>
              <a:ea typeface="ＭＳ Ｐゴシック" panose="020B0600070205080204" pitchFamily="50" charset="-128"/>
            </a:rPr>
            <a:t>円の増加となった。産業と若者が息づく拠点整備事業によるものである。土木費は</a:t>
          </a:r>
          <a:r>
            <a:rPr kumimoji="1" lang="en-US" altLang="ja-JP" sz="1300">
              <a:latin typeface="ＭＳ Ｐゴシック" panose="020B0600070205080204" pitchFamily="50" charset="-128"/>
              <a:ea typeface="ＭＳ Ｐゴシック" panose="020B0600070205080204" pitchFamily="50" charset="-128"/>
            </a:rPr>
            <a:t>58,573</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5,505</a:t>
          </a:r>
          <a:r>
            <a:rPr kumimoji="1" lang="ja-JP" altLang="en-US" sz="1300">
              <a:latin typeface="ＭＳ Ｐゴシック" panose="020B0600070205080204" pitchFamily="50" charset="-128"/>
              <a:ea typeface="ＭＳ Ｐゴシック" panose="020B0600070205080204" pitchFamily="50" charset="-128"/>
            </a:rPr>
            <a:t>円の増加となった。これは市道環状南線の整備によるものである。引き続き事業の「選択と集中」を徹底するとともに計</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画的な施設整備に努める。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61,936</a:t>
          </a:r>
          <a:r>
            <a:rPr kumimoji="1" lang="ja-JP" altLang="en-US" sz="1300">
              <a:latin typeface="ＭＳ Ｐゴシック" panose="020B0600070205080204" pitchFamily="50" charset="-128"/>
              <a:ea typeface="ＭＳ Ｐゴシック" panose="020B0600070205080204" pitchFamily="50" charset="-128"/>
            </a:rPr>
            <a:t>円となり、前年度と比較して</a:t>
          </a:r>
          <a:r>
            <a:rPr kumimoji="1" lang="en-US" altLang="ja-JP" sz="1300">
              <a:latin typeface="ＭＳ Ｐゴシック" panose="020B0600070205080204" pitchFamily="50" charset="-128"/>
              <a:ea typeface="ＭＳ Ｐゴシック" panose="020B0600070205080204" pitchFamily="50" charset="-128"/>
            </a:rPr>
            <a:t>14,317</a:t>
          </a:r>
          <a:r>
            <a:rPr kumimoji="1" lang="ja-JP" altLang="en-US" sz="1300">
              <a:latin typeface="ＭＳ Ｐゴシック" panose="020B0600070205080204" pitchFamily="50" charset="-128"/>
              <a:ea typeface="ＭＳ Ｐゴシック" panose="020B0600070205080204" pitchFamily="50" charset="-128"/>
            </a:rPr>
            <a:t>円の増加となった。小中学校にエアコンを設置した工事の増によるものである。その他の経費については、引き続き削減に努める。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は黒字を続けており、実質収支額についても適正な水準で推移している。また、経費削減の努力により生じた財源を活用して基金の積み増しを行ってきた結果、財政調整基金残高も増加している。しかしながら、今後は、合併優遇措置の終了による交付税の減や人口減による税収の減等が見込まれるため、引き続き予算の適正な執行管理に努めつつ、一層の経費削減に取り組み、健全な財政状態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１まで、連結実質赤字比率は黒字を継続しており、黒字額も増加傾向にある。しかしながら、国民健康保険特別会計などのいくつかの会計は、不足財源が生じた場合は一般会計からの繰入金により補っている状況にあることから、引き続き負担の適正化や経費の削減に取り組む必要がある。</a:t>
          </a:r>
        </a:p>
        <a:p>
          <a:r>
            <a:rPr kumimoji="1" lang="ja-JP" altLang="en-US" sz="1400">
              <a:latin typeface="ＭＳ ゴシック" pitchFamily="49" charset="-128"/>
              <a:ea typeface="ＭＳ ゴシック" pitchFamily="49" charset="-128"/>
            </a:rPr>
            <a:t>水道事業会計（簡易水道分を除く）、下水道事業会計、自動車運送事業会計の公営企業会計については、一般会計からの赤字補てんは実施していないが、企業会計の経営状況は一般会計に大きな影響を及ぼす可能性があることから、今後も一層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36163796</v>
      </c>
      <c r="BO4" s="431"/>
      <c r="BP4" s="431"/>
      <c r="BQ4" s="431"/>
      <c r="BR4" s="431"/>
      <c r="BS4" s="431"/>
      <c r="BT4" s="431"/>
      <c r="BU4" s="432"/>
      <c r="BV4" s="430">
        <v>33937025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4.7</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34863772</v>
      </c>
      <c r="BO5" s="468"/>
      <c r="BP5" s="468"/>
      <c r="BQ5" s="468"/>
      <c r="BR5" s="468"/>
      <c r="BS5" s="468"/>
      <c r="BT5" s="468"/>
      <c r="BU5" s="469"/>
      <c r="BV5" s="467">
        <v>32786351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89.7</v>
      </c>
      <c r="CU5" s="465"/>
      <c r="CV5" s="465"/>
      <c r="CW5" s="465"/>
      <c r="CX5" s="465"/>
      <c r="CY5" s="465"/>
      <c r="CZ5" s="465"/>
      <c r="DA5" s="466"/>
      <c r="DB5" s="464">
        <v>88.7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1300024</v>
      </c>
      <c r="BO6" s="468"/>
      <c r="BP6" s="468"/>
      <c r="BQ6" s="468"/>
      <c r="BR6" s="468"/>
      <c r="BS6" s="468"/>
      <c r="BT6" s="468"/>
      <c r="BU6" s="469"/>
      <c r="BV6" s="467">
        <v>1150674</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93.8</v>
      </c>
      <c r="CU6" s="505"/>
      <c r="CV6" s="505"/>
      <c r="CW6" s="505"/>
      <c r="CX6" s="505"/>
      <c r="CY6" s="505"/>
      <c r="CZ6" s="505"/>
      <c r="DA6" s="506"/>
      <c r="DB6" s="504">
        <v>94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102</v>
      </c>
      <c r="AV7" s="500"/>
      <c r="AW7" s="500"/>
      <c r="AX7" s="500"/>
      <c r="AY7" s="501" t="s">
        <v>106</v>
      </c>
      <c r="AZ7" s="502"/>
      <c r="BA7" s="502"/>
      <c r="BB7" s="502"/>
      <c r="BC7" s="502"/>
      <c r="BD7" s="502"/>
      <c r="BE7" s="502"/>
      <c r="BF7" s="502"/>
      <c r="BG7" s="502"/>
      <c r="BH7" s="502"/>
      <c r="BI7" s="502"/>
      <c r="BJ7" s="502"/>
      <c r="BK7" s="502"/>
      <c r="BL7" s="502"/>
      <c r="BM7" s="503"/>
      <c r="BN7" s="467">
        <v>335746</v>
      </c>
      <c r="BO7" s="468"/>
      <c r="BP7" s="468"/>
      <c r="BQ7" s="468"/>
      <c r="BR7" s="468"/>
      <c r="BS7" s="468"/>
      <c r="BT7" s="468"/>
      <c r="BU7" s="469"/>
      <c r="BV7" s="467">
        <v>261616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20637800</v>
      </c>
      <c r="CU7" s="468"/>
      <c r="CV7" s="468"/>
      <c r="CW7" s="468"/>
      <c r="CX7" s="468"/>
      <c r="CY7" s="468"/>
      <c r="CZ7" s="468"/>
      <c r="DA7" s="469"/>
      <c r="DB7" s="467">
        <v>20673700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964278</v>
      </c>
      <c r="BO8" s="468"/>
      <c r="BP8" s="468"/>
      <c r="BQ8" s="468"/>
      <c r="BR8" s="468"/>
      <c r="BS8" s="468"/>
      <c r="BT8" s="468"/>
      <c r="BU8" s="469"/>
      <c r="BV8" s="467">
        <v>889058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0.49</v>
      </c>
      <c r="CU8" s="508"/>
      <c r="CV8" s="508"/>
      <c r="CW8" s="508"/>
      <c r="CX8" s="508"/>
      <c r="CY8" s="508"/>
      <c r="CZ8" s="508"/>
      <c r="DA8" s="509"/>
      <c r="DB8" s="507">
        <v>0.49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68271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75220</v>
      </c>
      <c r="BO9" s="468"/>
      <c r="BP9" s="468"/>
      <c r="BQ9" s="468"/>
      <c r="BR9" s="468"/>
      <c r="BS9" s="468"/>
      <c r="BT9" s="468"/>
      <c r="BU9" s="469"/>
      <c r="BV9" s="467">
        <v>-123633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16.399999999999999</v>
      </c>
      <c r="CU9" s="465"/>
      <c r="CV9" s="465"/>
      <c r="CW9" s="465"/>
      <c r="CX9" s="465"/>
      <c r="CY9" s="465"/>
      <c r="CZ9" s="465"/>
      <c r="DA9" s="466"/>
      <c r="DB9" s="464">
        <v>16.899999999999999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71093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209419</v>
      </c>
      <c r="BO10" s="468"/>
      <c r="BP10" s="468"/>
      <c r="BQ10" s="468"/>
      <c r="BR10" s="468"/>
      <c r="BS10" s="468"/>
      <c r="BT10" s="468"/>
      <c r="BU10" s="469"/>
      <c r="BV10" s="467">
        <v>817647</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230059</v>
      </c>
      <c r="BO11" s="468"/>
      <c r="BP11" s="468"/>
      <c r="BQ11" s="468"/>
      <c r="BR11" s="468"/>
      <c r="BS11" s="468"/>
      <c r="BT11" s="468"/>
      <c r="BU11" s="469"/>
      <c r="BV11" s="467">
        <v>246305</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67724</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94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142689</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65907</v>
      </c>
      <c r="S13" s="552"/>
      <c r="T13" s="552"/>
      <c r="U13" s="552"/>
      <c r="V13" s="553"/>
      <c r="W13" s="483" t="s">
        <v>140</v>
      </c>
      <c r="X13" s="484"/>
      <c r="Y13" s="484"/>
      <c r="Z13" s="484"/>
      <c r="AA13" s="484"/>
      <c r="AB13" s="474"/>
      <c r="AC13" s="518">
        <v>3179</v>
      </c>
      <c r="AD13" s="519"/>
      <c r="AE13" s="519"/>
      <c r="AF13" s="519"/>
      <c r="AG13" s="561"/>
      <c r="AH13" s="518">
        <v>3048</v>
      </c>
      <c r="AI13" s="519"/>
      <c r="AJ13" s="519"/>
      <c r="AK13" s="519"/>
      <c r="AL13" s="520"/>
      <c r="AM13" s="496" t="s">
        <v>141</v>
      </c>
      <c r="AN13" s="497"/>
      <c r="AO13" s="497"/>
      <c r="AP13" s="497"/>
      <c r="AQ13" s="497"/>
      <c r="AR13" s="497"/>
      <c r="AS13" s="497"/>
      <c r="AT13" s="498"/>
      <c r="AU13" s="499" t="s">
        <v>115</v>
      </c>
      <c r="AV13" s="500"/>
      <c r="AW13" s="500"/>
      <c r="AX13" s="500"/>
      <c r="AY13" s="501" t="s">
        <v>142</v>
      </c>
      <c r="AZ13" s="502"/>
      <c r="BA13" s="502"/>
      <c r="BB13" s="502"/>
      <c r="BC13" s="502"/>
      <c r="BD13" s="502"/>
      <c r="BE13" s="502"/>
      <c r="BF13" s="502"/>
      <c r="BG13" s="502"/>
      <c r="BH13" s="502"/>
      <c r="BI13" s="502"/>
      <c r="BJ13" s="502"/>
      <c r="BK13" s="502"/>
      <c r="BL13" s="502"/>
      <c r="BM13" s="503"/>
      <c r="BN13" s="467">
        <v>514698</v>
      </c>
      <c r="BO13" s="468"/>
      <c r="BP13" s="468"/>
      <c r="BQ13" s="468"/>
      <c r="BR13" s="468"/>
      <c r="BS13" s="468"/>
      <c r="BT13" s="468"/>
      <c r="BU13" s="469"/>
      <c r="BV13" s="467">
        <v>797630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8.6</v>
      </c>
      <c r="CU13" s="465"/>
      <c r="CV13" s="465"/>
      <c r="CW13" s="465"/>
      <c r="CX13" s="465"/>
      <c r="CY13" s="465"/>
      <c r="CZ13" s="465"/>
      <c r="DA13" s="466"/>
      <c r="DB13" s="464">
        <v>9.5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68310</v>
      </c>
      <c r="S14" s="552"/>
      <c r="T14" s="552"/>
      <c r="U14" s="552"/>
      <c r="V14" s="553"/>
      <c r="W14" s="457"/>
      <c r="X14" s="458"/>
      <c r="Y14" s="458"/>
      <c r="Z14" s="458"/>
      <c r="AA14" s="458"/>
      <c r="AB14" s="447"/>
      <c r="AC14" s="554">
        <v>9.4</v>
      </c>
      <c r="AD14" s="555"/>
      <c r="AE14" s="555"/>
      <c r="AF14" s="555"/>
      <c r="AG14" s="556"/>
      <c r="AH14" s="554">
        <v>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66558</v>
      </c>
      <c r="S15" s="552"/>
      <c r="T15" s="552"/>
      <c r="U15" s="552"/>
      <c r="V15" s="553"/>
      <c r="W15" s="483" t="s">
        <v>146</v>
      </c>
      <c r="X15" s="484"/>
      <c r="Y15" s="484"/>
      <c r="Z15" s="484"/>
      <c r="AA15" s="484"/>
      <c r="AB15" s="474"/>
      <c r="AC15" s="518">
        <v>11507</v>
      </c>
      <c r="AD15" s="519"/>
      <c r="AE15" s="519"/>
      <c r="AF15" s="519"/>
      <c r="AG15" s="561"/>
      <c r="AH15" s="518">
        <v>11772</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8505362</v>
      </c>
      <c r="BO15" s="431"/>
      <c r="BP15" s="431"/>
      <c r="BQ15" s="431"/>
      <c r="BR15" s="431"/>
      <c r="BS15" s="431"/>
      <c r="BT15" s="431"/>
      <c r="BU15" s="432"/>
      <c r="BV15" s="430">
        <v>8391697</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33.799999999999997</v>
      </c>
      <c r="AD16" s="555"/>
      <c r="AE16" s="555"/>
      <c r="AF16" s="555"/>
      <c r="AG16" s="556"/>
      <c r="AH16" s="554">
        <v>34.700000000000003</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17407201</v>
      </c>
      <c r="BO16" s="468"/>
      <c r="BP16" s="468"/>
      <c r="BQ16" s="468"/>
      <c r="BR16" s="468"/>
      <c r="BS16" s="468"/>
      <c r="BT16" s="468"/>
      <c r="BU16" s="469"/>
      <c r="BV16" s="467">
        <v>17088928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19314</v>
      </c>
      <c r="AD17" s="519"/>
      <c r="AE17" s="519"/>
      <c r="AF17" s="519"/>
      <c r="AG17" s="561"/>
      <c r="AH17" s="518">
        <v>19134</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10788378</v>
      </c>
      <c r="BO17" s="468"/>
      <c r="BP17" s="468"/>
      <c r="BQ17" s="468"/>
      <c r="BR17" s="468"/>
      <c r="BS17" s="468"/>
      <c r="BT17" s="468"/>
      <c r="BU17" s="469"/>
      <c r="BV17" s="467">
        <v>10654221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667.93</v>
      </c>
      <c r="M18" s="583"/>
      <c r="N18" s="583"/>
      <c r="O18" s="583"/>
      <c r="P18" s="583"/>
      <c r="Q18" s="583"/>
      <c r="R18" s="584"/>
      <c r="S18" s="584"/>
      <c r="T18" s="584"/>
      <c r="U18" s="584"/>
      <c r="V18" s="585"/>
      <c r="W18" s="485"/>
      <c r="X18" s="486"/>
      <c r="Y18" s="486"/>
      <c r="Z18" s="486"/>
      <c r="AA18" s="486"/>
      <c r="AB18" s="477"/>
      <c r="AC18" s="586">
        <v>56.8</v>
      </c>
      <c r="AD18" s="587"/>
      <c r="AE18" s="587"/>
      <c r="AF18" s="587"/>
      <c r="AG18" s="588"/>
      <c r="AH18" s="586">
        <v>56.4</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18900834</v>
      </c>
      <c r="BO18" s="468"/>
      <c r="BP18" s="468"/>
      <c r="BQ18" s="468"/>
      <c r="BR18" s="468"/>
      <c r="BS18" s="468"/>
      <c r="BT18" s="468"/>
      <c r="BU18" s="469"/>
      <c r="BV18" s="467">
        <v>18608360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102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23513996</v>
      </c>
      <c r="BO19" s="468"/>
      <c r="BP19" s="468"/>
      <c r="BQ19" s="468"/>
      <c r="BR19" s="468"/>
      <c r="BS19" s="468"/>
      <c r="BT19" s="468"/>
      <c r="BU19" s="469"/>
      <c r="BV19" s="467">
        <v>23767936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26231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30927923</v>
      </c>
      <c r="BO23" s="468"/>
      <c r="BP23" s="468"/>
      <c r="BQ23" s="468"/>
      <c r="BR23" s="468"/>
      <c r="BS23" s="468"/>
      <c r="BT23" s="468"/>
      <c r="BU23" s="469"/>
      <c r="BV23" s="467">
        <v>31299053</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9280</v>
      </c>
      <c r="R24" s="519"/>
      <c r="S24" s="519"/>
      <c r="T24" s="519"/>
      <c r="U24" s="519"/>
      <c r="V24" s="561"/>
      <c r="W24" s="620"/>
      <c r="X24" s="608"/>
      <c r="Y24" s="609"/>
      <c r="Z24" s="517" t="s">
        <v>170</v>
      </c>
      <c r="AA24" s="497"/>
      <c r="AB24" s="497"/>
      <c r="AC24" s="497"/>
      <c r="AD24" s="497"/>
      <c r="AE24" s="497"/>
      <c r="AF24" s="497"/>
      <c r="AG24" s="498"/>
      <c r="AH24" s="518">
        <v>529</v>
      </c>
      <c r="AI24" s="519"/>
      <c r="AJ24" s="519"/>
      <c r="AK24" s="519"/>
      <c r="AL24" s="561"/>
      <c r="AM24" s="518">
        <v>1699677</v>
      </c>
      <c r="AN24" s="519"/>
      <c r="AO24" s="519"/>
      <c r="AP24" s="519"/>
      <c r="AQ24" s="519"/>
      <c r="AR24" s="561"/>
      <c r="AS24" s="518">
        <v>3213</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12455428</v>
      </c>
      <c r="BO24" s="468"/>
      <c r="BP24" s="468"/>
      <c r="BQ24" s="468"/>
      <c r="BR24" s="468"/>
      <c r="BS24" s="468"/>
      <c r="BT24" s="468"/>
      <c r="BU24" s="469"/>
      <c r="BV24" s="467">
        <v>11708734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7680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129</v>
      </c>
      <c r="AN25" s="519"/>
      <c r="AO25" s="519"/>
      <c r="AP25" s="519"/>
      <c r="AQ25" s="519"/>
      <c r="AR25" s="561"/>
      <c r="AS25" s="518" t="s">
        <v>137</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510774</v>
      </c>
      <c r="BO25" s="431"/>
      <c r="BP25" s="431"/>
      <c r="BQ25" s="431"/>
      <c r="BR25" s="431"/>
      <c r="BS25" s="431"/>
      <c r="BT25" s="431"/>
      <c r="BU25" s="432"/>
      <c r="BV25" s="430">
        <v>588211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175</v>
      </c>
      <c r="F26" s="497"/>
      <c r="G26" s="497"/>
      <c r="H26" s="497"/>
      <c r="I26" s="497"/>
      <c r="J26" s="497"/>
      <c r="K26" s="498"/>
      <c r="L26" s="518">
        <v>1</v>
      </c>
      <c r="M26" s="519"/>
      <c r="N26" s="519"/>
      <c r="O26" s="519"/>
      <c r="P26" s="561"/>
      <c r="Q26" s="518">
        <v>6620</v>
      </c>
      <c r="R26" s="519"/>
      <c r="S26" s="519"/>
      <c r="T26" s="519"/>
      <c r="U26" s="519"/>
      <c r="V26" s="561"/>
      <c r="W26" s="620"/>
      <c r="X26" s="608"/>
      <c r="Y26" s="609"/>
      <c r="Z26" s="517" t="s">
        <v>176</v>
      </c>
      <c r="AA26" s="630"/>
      <c r="AB26" s="630"/>
      <c r="AC26" s="630"/>
      <c r="AD26" s="630"/>
      <c r="AE26" s="630"/>
      <c r="AF26" s="630"/>
      <c r="AG26" s="631"/>
      <c r="AH26" s="518" t="s">
        <v>129</v>
      </c>
      <c r="AI26" s="519"/>
      <c r="AJ26" s="519"/>
      <c r="AK26" s="519"/>
      <c r="AL26" s="561"/>
      <c r="AM26" s="518" t="s">
        <v>129</v>
      </c>
      <c r="AN26" s="519"/>
      <c r="AO26" s="519"/>
      <c r="AP26" s="519"/>
      <c r="AQ26" s="519"/>
      <c r="AR26" s="561"/>
      <c r="AS26" s="518" t="s">
        <v>129</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178</v>
      </c>
      <c r="F27" s="497"/>
      <c r="G27" s="497"/>
      <c r="H27" s="497"/>
      <c r="I27" s="497"/>
      <c r="J27" s="497"/>
      <c r="K27" s="498"/>
      <c r="L27" s="518">
        <v>1</v>
      </c>
      <c r="M27" s="519"/>
      <c r="N27" s="519"/>
      <c r="O27" s="519"/>
      <c r="P27" s="561"/>
      <c r="Q27" s="518">
        <v>4670</v>
      </c>
      <c r="R27" s="519"/>
      <c r="S27" s="519"/>
      <c r="T27" s="519"/>
      <c r="U27" s="519"/>
      <c r="V27" s="561"/>
      <c r="W27" s="620"/>
      <c r="X27" s="608"/>
      <c r="Y27" s="609"/>
      <c r="Z27" s="517" t="s">
        <v>179</v>
      </c>
      <c r="AA27" s="497"/>
      <c r="AB27" s="497"/>
      <c r="AC27" s="497"/>
      <c r="AD27" s="497"/>
      <c r="AE27" s="497"/>
      <c r="AF27" s="497"/>
      <c r="AG27" s="498"/>
      <c r="AH27" s="518">
        <v>1</v>
      </c>
      <c r="AI27" s="519"/>
      <c r="AJ27" s="519"/>
      <c r="AK27" s="519"/>
      <c r="AL27" s="561"/>
      <c r="AM27" s="518" t="s">
        <v>180</v>
      </c>
      <c r="AN27" s="519"/>
      <c r="AO27" s="519"/>
      <c r="AP27" s="519"/>
      <c r="AQ27" s="519"/>
      <c r="AR27" s="561"/>
      <c r="AS27" s="518" t="s">
        <v>180</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137</v>
      </c>
      <c r="BO27" s="644"/>
      <c r="BP27" s="644"/>
      <c r="BQ27" s="644"/>
      <c r="BR27" s="644"/>
      <c r="BS27" s="644"/>
      <c r="BT27" s="644"/>
      <c r="BU27" s="645"/>
      <c r="BV27" s="643" t="s">
        <v>137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3910</v>
      </c>
      <c r="R28" s="519"/>
      <c r="S28" s="519"/>
      <c r="T28" s="519"/>
      <c r="U28" s="519"/>
      <c r="V28" s="561"/>
      <c r="W28" s="620"/>
      <c r="X28" s="608"/>
      <c r="Y28" s="609"/>
      <c r="Z28" s="517" t="s">
        <v>183</v>
      </c>
      <c r="AA28" s="497"/>
      <c r="AB28" s="497"/>
      <c r="AC28" s="497"/>
      <c r="AD28" s="497"/>
      <c r="AE28" s="497"/>
      <c r="AF28" s="497"/>
      <c r="AG28" s="498"/>
      <c r="AH28" s="518" t="s">
        <v>129</v>
      </c>
      <c r="AI28" s="519"/>
      <c r="AJ28" s="519"/>
      <c r="AK28" s="519"/>
      <c r="AL28" s="561"/>
      <c r="AM28" s="518" t="s">
        <v>129</v>
      </c>
      <c r="AN28" s="519"/>
      <c r="AO28" s="519"/>
      <c r="AP28" s="519"/>
      <c r="AQ28" s="519"/>
      <c r="AR28" s="561"/>
      <c r="AS28" s="518" t="s">
        <v>128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5676075</v>
      </c>
      <c r="BO28" s="431"/>
      <c r="BP28" s="431"/>
      <c r="BQ28" s="431"/>
      <c r="BR28" s="431"/>
      <c r="BS28" s="431"/>
      <c r="BT28" s="431"/>
      <c r="BU28" s="432"/>
      <c r="BV28" s="430">
        <v>5466656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19</v>
      </c>
      <c r="M29" s="519"/>
      <c r="N29" s="519"/>
      <c r="O29" s="519"/>
      <c r="P29" s="561"/>
      <c r="Q29" s="518">
        <v>3680</v>
      </c>
      <c r="R29" s="519"/>
      <c r="S29" s="519"/>
      <c r="T29" s="519"/>
      <c r="U29" s="519"/>
      <c r="V29" s="561"/>
      <c r="W29" s="621"/>
      <c r="X29" s="622"/>
      <c r="Y29" s="623"/>
      <c r="Z29" s="517" t="s">
        <v>186</v>
      </c>
      <c r="AA29" s="497"/>
      <c r="AB29" s="497"/>
      <c r="AC29" s="497"/>
      <c r="AD29" s="497"/>
      <c r="AE29" s="497"/>
      <c r="AF29" s="497"/>
      <c r="AG29" s="498"/>
      <c r="AH29" s="518">
        <v>530</v>
      </c>
      <c r="AI29" s="519"/>
      <c r="AJ29" s="519"/>
      <c r="AK29" s="519"/>
      <c r="AL29" s="561"/>
      <c r="AM29" s="518">
        <v>1703487</v>
      </c>
      <c r="AN29" s="519"/>
      <c r="AO29" s="519"/>
      <c r="AP29" s="519"/>
      <c r="AQ29" s="519"/>
      <c r="AR29" s="561"/>
      <c r="AS29" s="518">
        <v>3214</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850781</v>
      </c>
      <c r="BO29" s="468"/>
      <c r="BP29" s="468"/>
      <c r="BQ29" s="468"/>
      <c r="BR29" s="468"/>
      <c r="BS29" s="468"/>
      <c r="BT29" s="468"/>
      <c r="BU29" s="469"/>
      <c r="BV29" s="467">
        <v>949186</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13050933</v>
      </c>
      <c r="BO30" s="644"/>
      <c r="BP30" s="644"/>
      <c r="BQ30" s="644"/>
      <c r="BR30" s="644"/>
      <c r="BS30" s="644"/>
      <c r="BT30" s="644"/>
      <c r="BU30" s="645"/>
      <c r="BV30" s="643">
        <v>12859390</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IF('各会計、関係団体の財政状況及び健全化判断比率'!B33="","",'各会計、関係団体の財政状況及び健全化判断比率'!B33)</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上伊那広域連合（一般会計）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伊那市振興公社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公有財産管理活用事業特別会計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国民健康保険直営診療所特別会計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IF('各会計、関係団体の財政状況及び健全化判断比率'!B34="","",'各会計、関係団体の財政状況及び健全化判断比率'!B34)</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上伊那広域連合（消防事業特別会計）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伊那市観光</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IF('各会計、関係団体の財政状況及び健全化判断比率'!B35="","",'各会計、関係団体の財政状況及び健全化判断比率'!B35)</f>
        <v>自動車運送事業会計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伊那中央行政組合（一般会計）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上伊那産業振興会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伊那中央行政組合（伊那中央病院会計）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市営駐車場事業特別会計</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長野県上伊那広域水道用水企業団（水道用水供給事業会計）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長野県後期高齢者医療広域連合（一般会計）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長野県後期高齢者医療広域連合（後期高齢者医療特別会計）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長野県市町村自治振興組合（一般会計）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19</v>
      </c>
      <c r="BX42" s="656"/>
      <c r="BY42" s="657" t="str">
        <f>IF('各会計、関係団体の財政状況及び健全化判断比率'!B76="","",'各会計、関係団体の財政状況及び健全化判断比率'!B76)</f>
        <v>長野県民交通災害共済組合（一般会計）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20</v>
      </c>
      <c r="BX43" s="656"/>
      <c r="BY43" s="657" t="str">
        <f>IF('各会計、関係団体の財政状況及び健全化判断比率'!B77="","",'各会計、関係団体の財政状況及び健全化判断比率'!B77)</f>
        <v>長野県地方税滞納整理機構（一般会計）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ka6yB2kN0oci0LnMFKQdrg2N2tWhdNjOMPrLdxWNMWPY6xBGU3jgp7JzlaW5ZOatEjUiIOs5G7eS07cN258hmA==" saltValue="WJlB+nvyPvzdGY2AqCTv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568</v>
      </c>
      <c r="D34" s="1248"/>
      <c r="E34" s="1249"/>
      <c r="F34" s="32">
        <v>4.67</v>
      </c>
      <c r="G34" s="33">
        <v>5.63</v>
      </c>
      <c r="H34" s="33">
        <v>6.56</v>
      </c>
      <c r="I34" s="33">
        <v>7.14</v>
      </c>
      <c r="J34" s="34">
        <v>7.44</v>
      </c>
      <c r="K34" s="22"/>
      <c r="L34" s="22"/>
      <c r="M34" s="22"/>
      <c r="N34" s="22"/>
      <c r="O34" s="22"/>
      <c r="P34" s="22"/>
    </row>
    <row r="35" spans="1:16" ht="39" customHeight="1" x14ac:dyDescent="0.15">
      <c r="A35" s="22"/>
      <c r="B35" s="35"/>
      <c r="C35" s="1242" t="s">
        <v>569</v>
      </c>
      <c r="D35" s="1243"/>
      <c r="E35" s="1244"/>
      <c r="F35" s="36">
        <v>4.78</v>
      </c>
      <c r="G35" s="37">
        <v>4.9800000000000004</v>
      </c>
      <c r="H35" s="37">
        <v>4.95</v>
      </c>
      <c r="I35" s="37">
        <v>4.3</v>
      </c>
      <c r="J35" s="38">
        <v>4.67</v>
      </c>
      <c r="K35" s="22"/>
      <c r="L35" s="22"/>
      <c r="M35" s="22"/>
      <c r="N35" s="22"/>
      <c r="O35" s="22"/>
      <c r="P35" s="22"/>
    </row>
    <row r="36" spans="1:16" ht="39" customHeight="1" x14ac:dyDescent="0.15">
      <c r="A36" s="22"/>
      <c r="B36" s="35"/>
      <c r="C36" s="1242" t="s">
        <v>570</v>
      </c>
      <c r="D36" s="1243"/>
      <c r="E36" s="1244"/>
      <c r="F36" s="36">
        <v>2.04</v>
      </c>
      <c r="G36" s="37">
        <v>2.74</v>
      </c>
      <c r="H36" s="37">
        <v>2.86</v>
      </c>
      <c r="I36" s="37">
        <v>3.21</v>
      </c>
      <c r="J36" s="38">
        <v>3.1</v>
      </c>
      <c r="K36" s="22"/>
      <c r="L36" s="22"/>
      <c r="M36" s="22"/>
      <c r="N36" s="22"/>
      <c r="O36" s="22"/>
      <c r="P36" s="22"/>
    </row>
    <row r="37" spans="1:16" ht="39" customHeight="1" x14ac:dyDescent="0.15">
      <c r="A37" s="22"/>
      <c r="B37" s="35"/>
      <c r="C37" s="1242" t="s">
        <v>571</v>
      </c>
      <c r="D37" s="1243"/>
      <c r="E37" s="1244"/>
      <c r="F37" s="36">
        <v>0.85</v>
      </c>
      <c r="G37" s="37">
        <v>0.87</v>
      </c>
      <c r="H37" s="37">
        <v>0.96</v>
      </c>
      <c r="I37" s="37">
        <v>1.04</v>
      </c>
      <c r="J37" s="38">
        <v>1.06</v>
      </c>
      <c r="K37" s="22"/>
      <c r="L37" s="22"/>
      <c r="M37" s="22"/>
      <c r="N37" s="22"/>
      <c r="O37" s="22"/>
      <c r="P37" s="22"/>
    </row>
    <row r="38" spans="1:16" ht="39" customHeight="1" x14ac:dyDescent="0.15">
      <c r="A38" s="22"/>
      <c r="B38" s="35"/>
      <c r="C38" s="1242" t="s">
        <v>572</v>
      </c>
      <c r="D38" s="1243"/>
      <c r="E38" s="1244"/>
      <c r="F38" s="36">
        <v>0.04</v>
      </c>
      <c r="G38" s="37">
        <v>0.73</v>
      </c>
      <c r="H38" s="37">
        <v>0.46</v>
      </c>
      <c r="I38" s="37">
        <v>0.59</v>
      </c>
      <c r="J38" s="38">
        <v>0.35</v>
      </c>
      <c r="K38" s="22"/>
      <c r="L38" s="22"/>
      <c r="M38" s="22"/>
      <c r="N38" s="22"/>
      <c r="O38" s="22"/>
      <c r="P38" s="22"/>
    </row>
    <row r="39" spans="1:16" ht="39" customHeight="1" x14ac:dyDescent="0.15">
      <c r="A39" s="22"/>
      <c r="B39" s="35"/>
      <c r="C39" s="1242" t="s">
        <v>573</v>
      </c>
      <c r="D39" s="1243"/>
      <c r="E39" s="1244"/>
      <c r="F39" s="36">
        <v>0</v>
      </c>
      <c r="G39" s="37">
        <v>0</v>
      </c>
      <c r="H39" s="37">
        <v>0.09</v>
      </c>
      <c r="I39" s="37">
        <v>0</v>
      </c>
      <c r="J39" s="38">
        <v>0.32</v>
      </c>
      <c r="K39" s="22"/>
      <c r="L39" s="22"/>
      <c r="M39" s="22"/>
      <c r="N39" s="22"/>
      <c r="O39" s="22"/>
      <c r="P39" s="22"/>
    </row>
    <row r="40" spans="1:16" ht="39" customHeight="1" x14ac:dyDescent="0.15">
      <c r="A40" s="22"/>
      <c r="B40" s="35"/>
      <c r="C40" s="1242" t="s">
        <v>574</v>
      </c>
      <c r="D40" s="1243"/>
      <c r="E40" s="1244"/>
      <c r="F40" s="36">
        <v>0.04</v>
      </c>
      <c r="G40" s="37">
        <v>0.04</v>
      </c>
      <c r="H40" s="37">
        <v>0.13</v>
      </c>
      <c r="I40" s="37">
        <v>0.03</v>
      </c>
      <c r="J40" s="38">
        <v>0.04</v>
      </c>
      <c r="K40" s="22"/>
      <c r="L40" s="22"/>
      <c r="M40" s="22"/>
      <c r="N40" s="22"/>
      <c r="O40" s="22"/>
      <c r="P40" s="22"/>
    </row>
    <row r="41" spans="1:16" ht="39" customHeight="1" x14ac:dyDescent="0.15">
      <c r="A41" s="22"/>
      <c r="B41" s="35"/>
      <c r="C41" s="1242" t="s">
        <v>575</v>
      </c>
      <c r="D41" s="1243"/>
      <c r="E41" s="1244"/>
      <c r="F41" s="36" t="s">
        <v>522</v>
      </c>
      <c r="G41" s="37" t="s">
        <v>522</v>
      </c>
      <c r="H41" s="37">
        <v>0</v>
      </c>
      <c r="I41" s="37">
        <v>0</v>
      </c>
      <c r="J41" s="38">
        <v>0</v>
      </c>
      <c r="K41" s="22"/>
      <c r="L41" s="22"/>
      <c r="M41" s="22"/>
      <c r="N41" s="22"/>
      <c r="O41" s="22"/>
      <c r="P41" s="22"/>
    </row>
    <row r="42" spans="1:16" ht="39" customHeight="1" x14ac:dyDescent="0.15">
      <c r="A42" s="22"/>
      <c r="B42" s="39"/>
      <c r="C42" s="1242" t="s">
        <v>576</v>
      </c>
      <c r="D42" s="1243"/>
      <c r="E42" s="1244"/>
      <c r="F42" s="36" t="s">
        <v>522</v>
      </c>
      <c r="G42" s="37" t="s">
        <v>522</v>
      </c>
      <c r="H42" s="37" t="s">
        <v>522</v>
      </c>
      <c r="I42" s="37" t="s">
        <v>522</v>
      </c>
      <c r="J42" s="38" t="s">
        <v>522</v>
      </c>
      <c r="K42" s="22"/>
      <c r="L42" s="22"/>
      <c r="M42" s="22"/>
      <c r="N42" s="22"/>
      <c r="O42" s="22"/>
      <c r="P42" s="22"/>
    </row>
    <row r="43" spans="1:16" ht="39" customHeight="1" thickBot="1" x14ac:dyDescent="0.2">
      <c r="A43" s="22"/>
      <c r="B43" s="40"/>
      <c r="C43" s="1245" t="s">
        <v>577</v>
      </c>
      <c r="D43" s="1246"/>
      <c r="E43" s="1247"/>
      <c r="F43" s="41">
        <v>0</v>
      </c>
      <c r="G43" s="42">
        <v>0.24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KCfxX0Z1sEafCAr9ojEJMNBzDf5DwJb4mt0GxAlPv+BKr8xtu+8qPXOjs5AjsE9Nu/uwBNXojeD16qM6yKpkA==" saltValue="k7SroYLA9nRDsE+VlmMm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4161</v>
      </c>
      <c r="L45" s="60">
        <v>4284</v>
      </c>
      <c r="M45" s="60">
        <v>3803</v>
      </c>
      <c r="N45" s="60">
        <v>3818</v>
      </c>
      <c r="O45" s="61">
        <v>3652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522</v>
      </c>
      <c r="L46" s="64" t="s">
        <v>522</v>
      </c>
      <c r="M46" s="64" t="s">
        <v>522</v>
      </c>
      <c r="N46" s="64" t="s">
        <v>522</v>
      </c>
      <c r="O46" s="65" t="s">
        <v>522</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522</v>
      </c>
      <c r="L47" s="64" t="s">
        <v>522</v>
      </c>
      <c r="M47" s="64" t="s">
        <v>522</v>
      </c>
      <c r="N47" s="64" t="s">
        <v>522</v>
      </c>
      <c r="O47" s="65" t="s">
        <v>522</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1417</v>
      </c>
      <c r="L48" s="64">
        <v>1303</v>
      </c>
      <c r="M48" s="64">
        <v>1289</v>
      </c>
      <c r="N48" s="64">
        <v>1234</v>
      </c>
      <c r="O48" s="65">
        <v>1217</v>
      </c>
      <c r="P48" s="48"/>
      <c r="Q48" s="48"/>
      <c r="R48" s="48"/>
      <c r="S48" s="48"/>
      <c r="T48" s="48"/>
      <c r="U48" s="48"/>
    </row>
    <row r="49" spans="1:21" ht="30.75" customHeight="1" x14ac:dyDescent="0.15">
      <c r="A49" s="48"/>
      <c r="B49" s="1252"/>
      <c r="C49" s="1253"/>
      <c r="D49" s="62"/>
      <c r="E49" s="1258" t="s">
        <v>16</v>
      </c>
      <c r="F49" s="1258"/>
      <c r="G49" s="1258"/>
      <c r="H49" s="1258"/>
      <c r="I49" s="1258"/>
      <c r="J49" s="1259"/>
      <c r="K49" s="63">
        <v>848</v>
      </c>
      <c r="L49" s="64">
        <v>854</v>
      </c>
      <c r="M49" s="64">
        <v>935</v>
      </c>
      <c r="N49" s="64">
        <v>968</v>
      </c>
      <c r="O49" s="65">
        <v>839</v>
      </c>
      <c r="P49" s="48"/>
      <c r="Q49" s="48"/>
      <c r="R49" s="48"/>
      <c r="S49" s="48"/>
      <c r="T49" s="48"/>
      <c r="U49" s="48"/>
    </row>
    <row r="50" spans="1:21" ht="30.75" customHeight="1" x14ac:dyDescent="0.15">
      <c r="A50" s="48"/>
      <c r="B50" s="1252"/>
      <c r="C50" s="1253"/>
      <c r="D50" s="62"/>
      <c r="E50" s="1258" t="s">
        <v>17</v>
      </c>
      <c r="F50" s="1258"/>
      <c r="G50" s="1258"/>
      <c r="H50" s="1258"/>
      <c r="I50" s="1258"/>
      <c r="J50" s="1259"/>
      <c r="K50" s="63">
        <v>43</v>
      </c>
      <c r="L50" s="64">
        <v>34</v>
      </c>
      <c r="M50" s="64">
        <v>33</v>
      </c>
      <c r="N50" s="64">
        <v>33</v>
      </c>
      <c r="O50" s="65">
        <v>26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522</v>
      </c>
      <c r="L51" s="64" t="s">
        <v>522</v>
      </c>
      <c r="M51" s="64" t="s">
        <v>522</v>
      </c>
      <c r="N51" s="64" t="s">
        <v>522</v>
      </c>
      <c r="O51" s="65" t="s">
        <v>522</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4801</v>
      </c>
      <c r="L52" s="64">
        <v>4854</v>
      </c>
      <c r="M52" s="64">
        <v>4529</v>
      </c>
      <c r="N52" s="64">
        <v>4547</v>
      </c>
      <c r="O52" s="65">
        <v>4536</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1668</v>
      </c>
      <c r="L53" s="69">
        <v>1621</v>
      </c>
      <c r="M53" s="69">
        <v>1531</v>
      </c>
      <c r="N53" s="69">
        <v>1506</v>
      </c>
      <c r="O53" s="70">
        <v>1198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607</v>
      </c>
      <c r="L57" s="84" t="s">
        <v>607</v>
      </c>
      <c r="M57" s="84" t="s">
        <v>607</v>
      </c>
      <c r="N57" s="84" t="s">
        <v>607</v>
      </c>
      <c r="O57" s="85" t="s">
        <v>607</v>
      </c>
    </row>
    <row r="58" spans="1:21" ht="31.5" customHeight="1" thickBot="1" x14ac:dyDescent="0.2">
      <c r="B58" s="1268"/>
      <c r="C58" s="1269"/>
      <c r="D58" s="1273" t="s">
        <v>27</v>
      </c>
      <c r="E58" s="1274"/>
      <c r="F58" s="1274"/>
      <c r="G58" s="1274"/>
      <c r="H58" s="1274"/>
      <c r="I58" s="1274"/>
      <c r="J58" s="1275"/>
      <c r="K58" s="86" t="s">
        <v>608</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0EG8ezaIWjaVcjoMtf4D1Va6U9d2dALFr+TaPJ/DvXoNiSj35tUNur4WFXuhNsxlziohC9J8REt+rIRxqieQw==" saltValue="IgIGJvoePMVUmF7MoUTb3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76" t="s">
        <v>30</v>
      </c>
      <c r="C41" s="1277"/>
      <c r="D41" s="102"/>
      <c r="E41" s="1282" t="s">
        <v>31</v>
      </c>
      <c r="F41" s="1282"/>
      <c r="G41" s="1282"/>
      <c r="H41" s="1283"/>
      <c r="I41" s="103">
        <v>33605</v>
      </c>
      <c r="J41" s="104">
        <v>32003</v>
      </c>
      <c r="K41" s="104">
        <v>31900</v>
      </c>
      <c r="L41" s="104">
        <v>31306</v>
      </c>
      <c r="M41" s="105">
        <v>30934</v>
      </c>
    </row>
    <row r="42" spans="2:13" ht="27.75" customHeight="1" x14ac:dyDescent="0.15">
      <c r="B42" s="1278"/>
      <c r="C42" s="1279"/>
      <c r="D42" s="106"/>
      <c r="E42" s="1284" t="s">
        <v>32</v>
      </c>
      <c r="F42" s="1284"/>
      <c r="G42" s="1284"/>
      <c r="H42" s="1285"/>
      <c r="I42" s="107">
        <v>212</v>
      </c>
      <c r="J42" s="108">
        <v>180</v>
      </c>
      <c r="K42" s="108">
        <v>148</v>
      </c>
      <c r="L42" s="108">
        <v>117</v>
      </c>
      <c r="M42" s="109">
        <v>92</v>
      </c>
    </row>
    <row r="43" spans="2:13" ht="27.75" customHeight="1" x14ac:dyDescent="0.15">
      <c r="B43" s="1278"/>
      <c r="C43" s="1279"/>
      <c r="D43" s="106"/>
      <c r="E43" s="1284" t="s">
        <v>33</v>
      </c>
      <c r="F43" s="1284"/>
      <c r="G43" s="1284"/>
      <c r="H43" s="1285"/>
      <c r="I43" s="107">
        <v>24547</v>
      </c>
      <c r="J43" s="108">
        <v>23017</v>
      </c>
      <c r="K43" s="108">
        <v>21735</v>
      </c>
      <c r="L43" s="108">
        <v>20470</v>
      </c>
      <c r="M43" s="109">
        <v>18755</v>
      </c>
    </row>
    <row r="44" spans="2:13" ht="27.75" customHeight="1" x14ac:dyDescent="0.15">
      <c r="B44" s="1278"/>
      <c r="C44" s="1279"/>
      <c r="D44" s="106"/>
      <c r="E44" s="1284" t="s">
        <v>34</v>
      </c>
      <c r="F44" s="1284"/>
      <c r="G44" s="1284"/>
      <c r="H44" s="1285"/>
      <c r="I44" s="107">
        <v>7659</v>
      </c>
      <c r="J44" s="108">
        <v>8344</v>
      </c>
      <c r="K44" s="108">
        <v>8039</v>
      </c>
      <c r="L44" s="108">
        <v>8920</v>
      </c>
      <c r="M44" s="109">
        <v>8245</v>
      </c>
    </row>
    <row r="45" spans="2:13" ht="27.75" customHeight="1" x14ac:dyDescent="0.15">
      <c r="B45" s="1278"/>
      <c r="C45" s="1279"/>
      <c r="D45" s="106"/>
      <c r="E45" s="1284" t="s">
        <v>35</v>
      </c>
      <c r="F45" s="1284"/>
      <c r="G45" s="1284"/>
      <c r="H45" s="1285"/>
      <c r="I45" s="107">
        <v>6969</v>
      </c>
      <c r="J45" s="108">
        <v>6680</v>
      </c>
      <c r="K45" s="108">
        <v>6529</v>
      </c>
      <c r="L45" s="108">
        <v>6100</v>
      </c>
      <c r="M45" s="109">
        <v>5874</v>
      </c>
    </row>
    <row r="46" spans="2:13" ht="27.75" customHeight="1" x14ac:dyDescent="0.15">
      <c r="B46" s="1278"/>
      <c r="C46" s="1279"/>
      <c r="D46" s="110"/>
      <c r="E46" s="1284" t="s">
        <v>36</v>
      </c>
      <c r="F46" s="1284"/>
      <c r="G46" s="1284"/>
      <c r="H46" s="1285"/>
      <c r="I46" s="107" t="s">
        <v>522</v>
      </c>
      <c r="J46" s="108" t="s">
        <v>522</v>
      </c>
      <c r="K46" s="108" t="s">
        <v>522</v>
      </c>
      <c r="L46" s="108" t="s">
        <v>522</v>
      </c>
      <c r="M46" s="109" t="s">
        <v>522</v>
      </c>
    </row>
    <row r="47" spans="2:13" ht="27.75" customHeight="1" x14ac:dyDescent="0.15">
      <c r="B47" s="1278"/>
      <c r="C47" s="1279"/>
      <c r="D47" s="111"/>
      <c r="E47" s="1286" t="s">
        <v>37</v>
      </c>
      <c r="F47" s="1287"/>
      <c r="G47" s="1287"/>
      <c r="H47" s="1288"/>
      <c r="I47" s="107" t="s">
        <v>522</v>
      </c>
      <c r="J47" s="108" t="s">
        <v>522</v>
      </c>
      <c r="K47" s="108" t="s">
        <v>522</v>
      </c>
      <c r="L47" s="108" t="s">
        <v>522</v>
      </c>
      <c r="M47" s="109" t="s">
        <v>522</v>
      </c>
    </row>
    <row r="48" spans="2:13" ht="27.75" customHeight="1" x14ac:dyDescent="0.15">
      <c r="B48" s="1278"/>
      <c r="C48" s="1279"/>
      <c r="D48" s="106"/>
      <c r="E48" s="1284" t="s">
        <v>38</v>
      </c>
      <c r="F48" s="1284"/>
      <c r="G48" s="1284"/>
      <c r="H48" s="1285"/>
      <c r="I48" s="107" t="s">
        <v>522</v>
      </c>
      <c r="J48" s="108" t="s">
        <v>522</v>
      </c>
      <c r="K48" s="108" t="s">
        <v>522</v>
      </c>
      <c r="L48" s="108" t="s">
        <v>522</v>
      </c>
      <c r="M48" s="109" t="s">
        <v>522</v>
      </c>
    </row>
    <row r="49" spans="2:13" ht="27.75" customHeight="1" x14ac:dyDescent="0.15">
      <c r="B49" s="1280"/>
      <c r="C49" s="1281"/>
      <c r="D49" s="106"/>
      <c r="E49" s="1284" t="s">
        <v>39</v>
      </c>
      <c r="F49" s="1284"/>
      <c r="G49" s="1284"/>
      <c r="H49" s="1285"/>
      <c r="I49" s="107" t="s">
        <v>522</v>
      </c>
      <c r="J49" s="108" t="s">
        <v>522</v>
      </c>
      <c r="K49" s="108" t="s">
        <v>522</v>
      </c>
      <c r="L49" s="108" t="s">
        <v>522</v>
      </c>
      <c r="M49" s="109" t="s">
        <v>522</v>
      </c>
    </row>
    <row r="50" spans="2:13" ht="27.75" customHeight="1" x14ac:dyDescent="0.15">
      <c r="B50" s="1289" t="s">
        <v>40</v>
      </c>
      <c r="C50" s="1290"/>
      <c r="D50" s="112"/>
      <c r="E50" s="1284" t="s">
        <v>41</v>
      </c>
      <c r="F50" s="1284"/>
      <c r="G50" s="1284"/>
      <c r="H50" s="1285"/>
      <c r="I50" s="107">
        <v>13510</v>
      </c>
      <c r="J50" s="108">
        <v>17090</v>
      </c>
      <c r="K50" s="108">
        <v>18247</v>
      </c>
      <c r="L50" s="108">
        <v>18094</v>
      </c>
      <c r="M50" s="109">
        <v>18529</v>
      </c>
    </row>
    <row r="51" spans="2:13" ht="27.75" customHeight="1" x14ac:dyDescent="0.15">
      <c r="B51" s="1278"/>
      <c r="C51" s="1279"/>
      <c r="D51" s="106"/>
      <c r="E51" s="1284" t="s">
        <v>42</v>
      </c>
      <c r="F51" s="1284"/>
      <c r="G51" s="1284"/>
      <c r="H51" s="1285"/>
      <c r="I51" s="107">
        <v>3244</v>
      </c>
      <c r="J51" s="108">
        <v>3042</v>
      </c>
      <c r="K51" s="108">
        <v>2849</v>
      </c>
      <c r="L51" s="108">
        <v>2666</v>
      </c>
      <c r="M51" s="109">
        <v>2619</v>
      </c>
    </row>
    <row r="52" spans="2:13" ht="27.75" customHeight="1" x14ac:dyDescent="0.15">
      <c r="B52" s="1280"/>
      <c r="C52" s="1281"/>
      <c r="D52" s="106"/>
      <c r="E52" s="1284" t="s">
        <v>43</v>
      </c>
      <c r="F52" s="1284"/>
      <c r="G52" s="1284"/>
      <c r="H52" s="1285"/>
      <c r="I52" s="107">
        <v>51331</v>
      </c>
      <c r="J52" s="108">
        <v>50874</v>
      </c>
      <c r="K52" s="108">
        <v>50887</v>
      </c>
      <c r="L52" s="108">
        <v>50435</v>
      </c>
      <c r="M52" s="109">
        <v>49684</v>
      </c>
    </row>
    <row r="53" spans="2:13" ht="27.75" customHeight="1" thickBot="1" x14ac:dyDescent="0.2">
      <c r="B53" s="1291" t="s">
        <v>44</v>
      </c>
      <c r="C53" s="1292"/>
      <c r="D53" s="113"/>
      <c r="E53" s="1293" t="s">
        <v>45</v>
      </c>
      <c r="F53" s="1293"/>
      <c r="G53" s="1293"/>
      <c r="H53" s="1294"/>
      <c r="I53" s="114">
        <v>4906</v>
      </c>
      <c r="J53" s="115">
        <v>-783</v>
      </c>
      <c r="K53" s="115">
        <v>-3632</v>
      </c>
      <c r="L53" s="115">
        <v>-4281</v>
      </c>
      <c r="M53" s="116">
        <v>-6931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nnOtLFC215/A1xWr0xJHBUnbiq4vnmiU1dvx8foGKYPBMtZcvcLzjsBNN9hqoi9RF0NHqvuLUZ/Rs4Di7Md2w==" saltValue="Ukq0LiDaS/5II2TjYuic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4792</v>
      </c>
      <c r="G55" s="128">
        <v>5467</v>
      </c>
      <c r="H55" s="129">
        <v>5676</v>
      </c>
    </row>
    <row r="56" spans="2:8" ht="52.5" customHeight="1" x14ac:dyDescent="0.15">
      <c r="B56" s="130"/>
      <c r="C56" s="1305" t="s">
        <v>49</v>
      </c>
      <c r="D56" s="1305"/>
      <c r="E56" s="1306"/>
      <c r="F56" s="131">
        <v>1194</v>
      </c>
      <c r="G56" s="131">
        <v>949</v>
      </c>
      <c r="H56" s="132">
        <v>851</v>
      </c>
    </row>
    <row r="57" spans="2:8" ht="53.25" customHeight="1" x14ac:dyDescent="0.15">
      <c r="B57" s="130"/>
      <c r="C57" s="1307" t="s">
        <v>50</v>
      </c>
      <c r="D57" s="1307"/>
      <c r="E57" s="1308"/>
      <c r="F57" s="133">
        <v>13474</v>
      </c>
      <c r="G57" s="133">
        <v>12859</v>
      </c>
      <c r="H57" s="134">
        <v>13051</v>
      </c>
    </row>
    <row r="58" spans="2:8" ht="45.75" customHeight="1" x14ac:dyDescent="0.15">
      <c r="B58" s="135"/>
      <c r="C58" s="1295" t="s">
        <v>599</v>
      </c>
      <c r="D58" s="1296"/>
      <c r="E58" s="1297"/>
      <c r="F58" s="136">
        <v>5902</v>
      </c>
      <c r="G58" s="136">
        <v>5558</v>
      </c>
      <c r="H58" s="137">
        <v>5974</v>
      </c>
    </row>
    <row r="59" spans="2:8" ht="45.75" customHeight="1" x14ac:dyDescent="0.15">
      <c r="B59" s="135"/>
      <c r="C59" s="1295" t="s">
        <v>600</v>
      </c>
      <c r="D59" s="1296"/>
      <c r="E59" s="1297"/>
      <c r="F59" s="136">
        <v>2277</v>
      </c>
      <c r="G59" s="136">
        <v>2162</v>
      </c>
      <c r="H59" s="137">
        <v>2023</v>
      </c>
    </row>
    <row r="60" spans="2:8" ht="45.75" customHeight="1" x14ac:dyDescent="0.15">
      <c r="B60" s="135"/>
      <c r="C60" s="1295" t="s">
        <v>601</v>
      </c>
      <c r="D60" s="1296"/>
      <c r="E60" s="1297"/>
      <c r="F60" s="136">
        <v>1424</v>
      </c>
      <c r="G60" s="136">
        <v>1422</v>
      </c>
      <c r="H60" s="137">
        <v>1375</v>
      </c>
    </row>
    <row r="61" spans="2:8" ht="45.75" customHeight="1" x14ac:dyDescent="0.15">
      <c r="B61" s="135"/>
      <c r="C61" s="1295" t="s">
        <v>602</v>
      </c>
      <c r="D61" s="1296"/>
      <c r="E61" s="1297"/>
      <c r="F61" s="136">
        <v>1000</v>
      </c>
      <c r="G61" s="136">
        <v>1002</v>
      </c>
      <c r="H61" s="137">
        <v>1003</v>
      </c>
    </row>
    <row r="62" spans="2:8" ht="45.75" customHeight="1" thickBot="1" x14ac:dyDescent="0.2">
      <c r="B62" s="138"/>
      <c r="C62" s="1298" t="s">
        <v>603</v>
      </c>
      <c r="D62" s="1299"/>
      <c r="E62" s="1300"/>
      <c r="F62" s="139">
        <v>1010</v>
      </c>
      <c r="G62" s="139">
        <v>693</v>
      </c>
      <c r="H62" s="140">
        <v>694</v>
      </c>
    </row>
    <row r="63" spans="2:8" ht="52.5" customHeight="1" thickBot="1" x14ac:dyDescent="0.2">
      <c r="B63" s="141"/>
      <c r="C63" s="1301" t="s">
        <v>51</v>
      </c>
      <c r="D63" s="1301"/>
      <c r="E63" s="1302"/>
      <c r="F63" s="142">
        <v>19459</v>
      </c>
      <c r="G63" s="142">
        <v>19275</v>
      </c>
      <c r="H63" s="143">
        <v>19578</v>
      </c>
    </row>
    <row r="64" spans="2:8" ht="15" customHeight="1" x14ac:dyDescent="0.15"/>
  </sheetData>
  <sheetProtection algorithmName="SHA-512" hashValue="cn7B05at88qCmyhtw0DH6z+/e/I4ZLVvANeI15MPhnU4No1Cub8xAdKjaFECwmzAJw+h7S9I6+NRJnhAvgSlMw==" saltValue="Z0kBnCD1o1E0GIfkkaLD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M70" sqref="AM70"/>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613</v>
      </c>
      <c r="AO51" s="1315"/>
      <c r="AP51" s="1315"/>
      <c r="AQ51" s="1315"/>
      <c r="AR51" s="1315"/>
      <c r="AS51" s="1315"/>
      <c r="AT51" s="1315"/>
      <c r="AU51" s="1315"/>
      <c r="AV51" s="1315"/>
      <c r="AW51" s="1315"/>
      <c r="AX51" s="1315"/>
      <c r="AY51" s="1315"/>
      <c r="AZ51" s="1315"/>
      <c r="BA51" s="1315"/>
      <c r="BB51" s="1315" t="s">
        <v>614</v>
      </c>
      <c r="BC51" s="1315"/>
      <c r="BD51" s="1315"/>
      <c r="BE51" s="1315"/>
      <c r="BF51" s="1315"/>
      <c r="BG51" s="1315"/>
      <c r="BH51" s="1315"/>
      <c r="BI51" s="1315"/>
      <c r="BJ51" s="1315"/>
      <c r="BK51" s="1315"/>
      <c r="BL51" s="1315"/>
      <c r="BM51" s="1315"/>
      <c r="BN51" s="1315"/>
      <c r="BO51" s="1315"/>
      <c r="BP51" s="1314">
        <v>29.7</v>
      </c>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615</v>
      </c>
      <c r="BC53" s="1315"/>
      <c r="BD53" s="1315"/>
      <c r="BE53" s="1315"/>
      <c r="BF53" s="1315"/>
      <c r="BG53" s="1315"/>
      <c r="BH53" s="1315"/>
      <c r="BI53" s="1315"/>
      <c r="BJ53" s="1315"/>
      <c r="BK53" s="1315"/>
      <c r="BL53" s="1315"/>
      <c r="BM53" s="1315"/>
      <c r="BN53" s="1315"/>
      <c r="BO53" s="1315"/>
      <c r="BP53" s="1314">
        <v>57.9</v>
      </c>
      <c r="BQ53" s="1314"/>
      <c r="BR53" s="1314"/>
      <c r="BS53" s="1314"/>
      <c r="BT53" s="1314"/>
      <c r="BU53" s="1314"/>
      <c r="BV53" s="1314"/>
      <c r="BW53" s="1314"/>
      <c r="BX53" s="1314">
        <v>59</v>
      </c>
      <c r="BY53" s="1314"/>
      <c r="BZ53" s="1314"/>
      <c r="CA53" s="1314"/>
      <c r="CB53" s="1314"/>
      <c r="CC53" s="1314"/>
      <c r="CD53" s="1314"/>
      <c r="CE53" s="1314"/>
      <c r="CF53" s="1314">
        <v>59.8</v>
      </c>
      <c r="CG53" s="1314"/>
      <c r="CH53" s="1314"/>
      <c r="CI53" s="1314"/>
      <c r="CJ53" s="1314"/>
      <c r="CK53" s="1314"/>
      <c r="CL53" s="1314"/>
      <c r="CM53" s="1314"/>
      <c r="CN53" s="1314">
        <v>60.4</v>
      </c>
      <c r="CO53" s="1314"/>
      <c r="CP53" s="1314"/>
      <c r="CQ53" s="1314"/>
      <c r="CR53" s="1314"/>
      <c r="CS53" s="1314"/>
      <c r="CT53" s="1314"/>
      <c r="CU53" s="1314"/>
      <c r="CV53" s="1314">
        <v>61.4</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616</v>
      </c>
      <c r="AO55" s="1313"/>
      <c r="AP55" s="1313"/>
      <c r="AQ55" s="1313"/>
      <c r="AR55" s="1313"/>
      <c r="AS55" s="1313"/>
      <c r="AT55" s="1313"/>
      <c r="AU55" s="1313"/>
      <c r="AV55" s="1313"/>
      <c r="AW55" s="1313"/>
      <c r="AX55" s="1313"/>
      <c r="AY55" s="1313"/>
      <c r="AZ55" s="1313"/>
      <c r="BA55" s="1313"/>
      <c r="BB55" s="1315" t="s">
        <v>614</v>
      </c>
      <c r="BC55" s="1315"/>
      <c r="BD55" s="1315"/>
      <c r="BE55" s="1315"/>
      <c r="BF55" s="1315"/>
      <c r="BG55" s="1315"/>
      <c r="BH55" s="1315"/>
      <c r="BI55" s="1315"/>
      <c r="BJ55" s="1315"/>
      <c r="BK55" s="1315"/>
      <c r="BL55" s="1315"/>
      <c r="BM55" s="1315"/>
      <c r="BN55" s="1315"/>
      <c r="BO55" s="1315"/>
      <c r="BP55" s="1314">
        <v>35.700000000000003</v>
      </c>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615</v>
      </c>
      <c r="BC57" s="1315"/>
      <c r="BD57" s="1315"/>
      <c r="BE57" s="1315"/>
      <c r="BF57" s="1315"/>
      <c r="BG57" s="1315"/>
      <c r="BH57" s="1315"/>
      <c r="BI57" s="1315"/>
      <c r="BJ57" s="1315"/>
      <c r="BK57" s="1315"/>
      <c r="BL57" s="1315"/>
      <c r="BM57" s="1315"/>
      <c r="BN57" s="1315"/>
      <c r="BO57" s="1315"/>
      <c r="BP57" s="1314">
        <v>57</v>
      </c>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620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x14ac:dyDescent="0.15">
      <c r="B73" s="395"/>
      <c r="G73" s="1326"/>
      <c r="H73" s="1326"/>
      <c r="I73" s="1326"/>
      <c r="J73" s="1326"/>
      <c r="K73" s="1330"/>
      <c r="L73" s="1330"/>
      <c r="M73" s="1330"/>
      <c r="N73" s="1330"/>
      <c r="AM73" s="404"/>
      <c r="AN73" s="1315" t="s">
        <v>613</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4">
        <v>29.7</v>
      </c>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6"/>
      <c r="H74" s="1326"/>
      <c r="I74" s="1326"/>
      <c r="J74" s="1326"/>
      <c r="K74" s="1330"/>
      <c r="L74" s="1330"/>
      <c r="M74" s="1330"/>
      <c r="N74" s="1330"/>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618</v>
      </c>
      <c r="BC75" s="1315"/>
      <c r="BD75" s="1315"/>
      <c r="BE75" s="1315"/>
      <c r="BF75" s="1315"/>
      <c r="BG75" s="1315"/>
      <c r="BH75" s="1315"/>
      <c r="BI75" s="1315"/>
      <c r="BJ75" s="1315"/>
      <c r="BK75" s="1315"/>
      <c r="BL75" s="1315"/>
      <c r="BM75" s="1315"/>
      <c r="BN75" s="1315"/>
      <c r="BO75" s="1315"/>
      <c r="BP75" s="1314">
        <v>11.1</v>
      </c>
      <c r="BQ75" s="1314"/>
      <c r="BR75" s="1314"/>
      <c r="BS75" s="1314"/>
      <c r="BT75" s="1314"/>
      <c r="BU75" s="1314"/>
      <c r="BV75" s="1314"/>
      <c r="BW75" s="1314"/>
      <c r="BX75" s="1314">
        <v>9.9</v>
      </c>
      <c r="BY75" s="1314"/>
      <c r="BZ75" s="1314"/>
      <c r="CA75" s="1314"/>
      <c r="CB75" s="1314"/>
      <c r="CC75" s="1314"/>
      <c r="CD75" s="1314"/>
      <c r="CE75" s="1314"/>
      <c r="CF75" s="1314">
        <v>9.8000000000000007</v>
      </c>
      <c r="CG75" s="1314"/>
      <c r="CH75" s="1314"/>
      <c r="CI75" s="1314"/>
      <c r="CJ75" s="1314"/>
      <c r="CK75" s="1314"/>
      <c r="CL75" s="1314"/>
      <c r="CM75" s="1314"/>
      <c r="CN75" s="1314">
        <v>9.5</v>
      </c>
      <c r="CO75" s="1314"/>
      <c r="CP75" s="1314"/>
      <c r="CQ75" s="1314"/>
      <c r="CR75" s="1314"/>
      <c r="CS75" s="1314"/>
      <c r="CT75" s="1314"/>
      <c r="CU75" s="1314"/>
      <c r="CV75" s="1314">
        <v>8.6</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616</v>
      </c>
      <c r="AO77" s="1313"/>
      <c r="AP77" s="1313"/>
      <c r="AQ77" s="1313"/>
      <c r="AR77" s="1313"/>
      <c r="AS77" s="1313"/>
      <c r="AT77" s="1313"/>
      <c r="AU77" s="1313"/>
      <c r="AV77" s="1313"/>
      <c r="AW77" s="1313"/>
      <c r="AX77" s="1313"/>
      <c r="AY77" s="1313"/>
      <c r="AZ77" s="1313"/>
      <c r="BA77" s="1313"/>
      <c r="BB77" s="1315" t="s">
        <v>614</v>
      </c>
      <c r="BC77" s="1315"/>
      <c r="BD77" s="1315"/>
      <c r="BE77" s="1315"/>
      <c r="BF77" s="1315"/>
      <c r="BG77" s="1315"/>
      <c r="BH77" s="1315"/>
      <c r="BI77" s="1315"/>
      <c r="BJ77" s="1315"/>
      <c r="BK77" s="1315"/>
      <c r="BL77" s="1315"/>
      <c r="BM77" s="1315"/>
      <c r="BN77" s="1315"/>
      <c r="BO77" s="1315"/>
      <c r="BP77" s="1314">
        <v>35.700000000000003</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1"/>
      <c r="L79" s="1331"/>
      <c r="M79" s="1331"/>
      <c r="N79" s="1331"/>
      <c r="AN79" s="1313"/>
      <c r="AO79" s="1313"/>
      <c r="AP79" s="1313"/>
      <c r="AQ79" s="1313"/>
      <c r="AR79" s="1313"/>
      <c r="AS79" s="1313"/>
      <c r="AT79" s="1313"/>
      <c r="AU79" s="1313"/>
      <c r="AV79" s="1313"/>
      <c r="AW79" s="1313"/>
      <c r="AX79" s="1313"/>
      <c r="AY79" s="1313"/>
      <c r="AZ79" s="1313"/>
      <c r="BA79" s="1313"/>
      <c r="BB79" s="1315" t="s">
        <v>618</v>
      </c>
      <c r="BC79" s="1315"/>
      <c r="BD79" s="1315"/>
      <c r="BE79" s="1315"/>
      <c r="BF79" s="1315"/>
      <c r="BG79" s="1315"/>
      <c r="BH79" s="1315"/>
      <c r="BI79" s="1315"/>
      <c r="BJ79" s="1315"/>
      <c r="BK79" s="1315"/>
      <c r="BL79" s="1315"/>
      <c r="BM79" s="1315"/>
      <c r="BN79" s="1315"/>
      <c r="BO79" s="1315"/>
      <c r="BP79" s="1314">
        <v>8</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x14ac:dyDescent="0.15">
      <c r="B80" s="395"/>
      <c r="G80" s="1309"/>
      <c r="H80" s="1309"/>
      <c r="I80" s="1328"/>
      <c r="J80" s="1328"/>
      <c r="K80" s="1331"/>
      <c r="L80" s="1331"/>
      <c r="M80" s="1331"/>
      <c r="N80" s="1331"/>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MD4rYT0c4FjY/bJpPcXIBRbihG83wA3aPYfm4tAbUudll45KvhboAEg8Mvpx6i6fjY8Ms5HA7cjF7CK8Rd6V8A==" saltValue="xaRWUSnkqDNdNtSdLscj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Normal="100" zoomScaleSheetLayoutView="70" workbookViewId="0">
      <selection activeCell="AW113" sqref="AW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z45yiw0uoKPa2ITDqaGFVTWl2QKnyf/il4GsjQyzkMZGdFbv7p71XFNTPf7Nsu0y0F0lkBzIfBBO5ImhheMu3Q==" saltValue="YNHCD2+ogJJWBxk+C7reH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55" workbookViewId="0">
      <selection activeCell="AH110" sqref="AH11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4cTwSaFne/OylwqEpDm0BU4qKu7YbqJCvT26GS5O4ae9kbLinLqWxsm26fnL5H8f4zjDLFsZF+HlmQ9+NDlZg==" saltValue="L6L5fojd8YGabBGFh7NFs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69270</v>
      </c>
      <c r="E3" s="162"/>
      <c r="F3" s="163">
        <v>77507</v>
      </c>
      <c r="G3" s="164"/>
      <c r="H3" s="165"/>
    </row>
    <row r="4" spans="1:8" x14ac:dyDescent="0.15">
      <c r="A4" s="166"/>
      <c r="B4" s="167"/>
      <c r="C4" s="168"/>
      <c r="D4" s="169">
        <v>37599</v>
      </c>
      <c r="E4" s="170"/>
      <c r="F4" s="171">
        <v>42788</v>
      </c>
      <c r="G4" s="172"/>
      <c r="H4" s="173"/>
    </row>
    <row r="5" spans="1:8" x14ac:dyDescent="0.15">
      <c r="A5" s="154" t="s">
        <v>555</v>
      </c>
      <c r="B5" s="159"/>
      <c r="C5" s="160"/>
      <c r="D5" s="161">
        <v>59010</v>
      </c>
      <c r="E5" s="162"/>
      <c r="F5" s="163">
        <v>67319</v>
      </c>
      <c r="G5" s="164"/>
      <c r="H5" s="165"/>
    </row>
    <row r="6" spans="1:8" x14ac:dyDescent="0.15">
      <c r="A6" s="166"/>
      <c r="B6" s="167"/>
      <c r="C6" s="168"/>
      <c r="D6" s="169">
        <v>22213</v>
      </c>
      <c r="E6" s="170"/>
      <c r="F6" s="171">
        <v>38101</v>
      </c>
      <c r="G6" s="172"/>
      <c r="H6" s="173"/>
    </row>
    <row r="7" spans="1:8" x14ac:dyDescent="0.15">
      <c r="A7" s="154" t="s">
        <v>556</v>
      </c>
      <c r="B7" s="159"/>
      <c r="C7" s="160"/>
      <c r="D7" s="161">
        <v>71234</v>
      </c>
      <c r="E7" s="162"/>
      <c r="F7" s="163">
        <v>70615</v>
      </c>
      <c r="G7" s="164"/>
      <c r="H7" s="165"/>
    </row>
    <row r="8" spans="1:8" x14ac:dyDescent="0.15">
      <c r="A8" s="166"/>
      <c r="B8" s="167"/>
      <c r="C8" s="168"/>
      <c r="D8" s="169">
        <v>32537</v>
      </c>
      <c r="E8" s="170"/>
      <c r="F8" s="171">
        <v>37382</v>
      </c>
      <c r="G8" s="172"/>
      <c r="H8" s="173"/>
    </row>
    <row r="9" spans="1:8" x14ac:dyDescent="0.15">
      <c r="A9" s="154" t="s">
        <v>557</v>
      </c>
      <c r="B9" s="159"/>
      <c r="C9" s="160"/>
      <c r="D9" s="161">
        <v>67804</v>
      </c>
      <c r="E9" s="162"/>
      <c r="F9" s="163">
        <v>69185</v>
      </c>
      <c r="G9" s="164"/>
      <c r="H9" s="165"/>
    </row>
    <row r="10" spans="1:8" x14ac:dyDescent="0.15">
      <c r="A10" s="166"/>
      <c r="B10" s="167"/>
      <c r="C10" s="168"/>
      <c r="D10" s="169">
        <v>41578</v>
      </c>
      <c r="E10" s="170"/>
      <c r="F10" s="171">
        <v>38519</v>
      </c>
      <c r="G10" s="172"/>
      <c r="H10" s="173"/>
    </row>
    <row r="11" spans="1:8" x14ac:dyDescent="0.15">
      <c r="A11" s="154" t="s">
        <v>558</v>
      </c>
      <c r="B11" s="159"/>
      <c r="C11" s="160"/>
      <c r="D11" s="161">
        <v>82683</v>
      </c>
      <c r="E11" s="162"/>
      <c r="F11" s="163">
        <v>70166</v>
      </c>
      <c r="G11" s="164"/>
      <c r="H11" s="165"/>
    </row>
    <row r="12" spans="1:8" x14ac:dyDescent="0.15">
      <c r="A12" s="166"/>
      <c r="B12" s="167"/>
      <c r="C12" s="174"/>
      <c r="D12" s="169">
        <v>27279</v>
      </c>
      <c r="E12" s="170"/>
      <c r="F12" s="171">
        <v>36115</v>
      </c>
      <c r="G12" s="172"/>
      <c r="H12" s="173"/>
    </row>
    <row r="13" spans="1:8" x14ac:dyDescent="0.15">
      <c r="A13" s="154"/>
      <c r="B13" s="159"/>
      <c r="C13" s="175"/>
      <c r="D13" s="176">
        <v>70000</v>
      </c>
      <c r="E13" s="177"/>
      <c r="F13" s="178">
        <v>70958</v>
      </c>
      <c r="G13" s="179"/>
      <c r="H13" s="165"/>
    </row>
    <row r="14" spans="1:8" x14ac:dyDescent="0.15">
      <c r="A14" s="166"/>
      <c r="B14" s="167"/>
      <c r="C14" s="168"/>
      <c r="D14" s="169">
        <v>32241</v>
      </c>
      <c r="E14" s="170"/>
      <c r="F14" s="171">
        <v>38581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4.78</v>
      </c>
      <c r="C19" s="180">
        <f>ROUND(VALUE(SUBSTITUTE(実質収支比率等に係る経年分析!G$48,"▲","-")),2)</f>
        <v>4.9800000000000004</v>
      </c>
      <c r="D19" s="180">
        <f>ROUND(VALUE(SUBSTITUTE(実質収支比率等に係る経年分析!H$48,"▲","-")),2)</f>
        <v>4.96</v>
      </c>
      <c r="E19" s="180">
        <f>ROUND(VALUE(SUBSTITUTE(実質収支比率等に係る経年分析!I$48,"▲","-")),2)</f>
        <v>4.3</v>
      </c>
      <c r="F19" s="180">
        <f>ROUND(VALUE(SUBSTITUTE(実質収支比率等に係る経年分析!J$48,"▲","-")),2)</f>
        <v>4.67</v>
      </c>
    </row>
    <row r="20" spans="1:11" x14ac:dyDescent="0.15">
      <c r="A20" s="180" t="s">
        <v>55</v>
      </c>
      <c r="B20" s="180">
        <f>ROUND(VALUE(SUBSTITUTE(実質収支比率等に係る経年分析!F$47,"▲","-")),2)</f>
        <v>19.11</v>
      </c>
      <c r="C20" s="180">
        <f>ROUND(VALUE(SUBSTITUTE(実質収支比率等に係る経年分析!G$47,"▲","-")),2)</f>
        <v>22.51</v>
      </c>
      <c r="D20" s="180">
        <f>ROUND(VALUE(SUBSTITUTE(実質収支比率等に係る経年分析!H$47,"▲","-")),2)</f>
        <v>23.46</v>
      </c>
      <c r="E20" s="180">
        <f>ROUND(VALUE(SUBSTITUTE(実質収支比率等に係る経年分析!I$47,"▲","-")),2)</f>
        <v>26.44</v>
      </c>
      <c r="F20" s="180">
        <f>ROUND(VALUE(SUBSTITUTE(実質収支比率等に係る経年分析!J$47,"▲","-")),2)</f>
        <v>27.5</v>
      </c>
    </row>
    <row r="21" spans="1:11" x14ac:dyDescent="0.15">
      <c r="A21" s="180" t="s">
        <v>56</v>
      </c>
      <c r="B21" s="180">
        <f>IF(ISNUMBER(VALUE(SUBSTITUTE(実質収支比率等に係る経年分析!F$49,"▲","-"))),ROUND(VALUE(SUBSTITUTE(実質収支比率等に係る経年分析!F$49,"▲","-")),2),NA())</f>
        <v>0.5</v>
      </c>
      <c r="C21" s="180">
        <f>IF(ISNUMBER(VALUE(SUBSTITUTE(実質収支比率等に係る経年分析!G$49,"▲","-"))),ROUND(VALUE(SUBSTITUTE(実質収支比率等に係る経年分析!G$49,"▲","-")),2),NA())</f>
        <v>7.84</v>
      </c>
      <c r="D21" s="180">
        <f>IF(ISNUMBER(VALUE(SUBSTITUTE(実質収支比率等に係る経年分析!H$49,"▲","-"))),ROUND(VALUE(SUBSTITUTE(実質収支比率等に係る経年分析!H$49,"▲","-")),2),NA())</f>
        <v>0.57999999999999996</v>
      </c>
      <c r="E21" s="180">
        <f>IF(ISNUMBER(VALUE(SUBSTITUTE(実質収支比率等に係る経年分析!I$49,"▲","-"))),ROUND(VALUE(SUBSTITUTE(実質収支比率等に係る経年分析!I$49,"▲","-")),2),NA())</f>
        <v>3.86</v>
      </c>
      <c r="F21" s="180">
        <f>IF(ISNUMBER(VALUE(SUBSTITUTE(実質収支比率等に係る経年分析!J$49,"▲","-"))),ROUND(VALUE(SUBSTITUTE(実質収支比率等に係る経年分析!J$49,"▲","-")),2),NA())</f>
        <v>2.4900000000000002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公有財産管理活用事業特別会計</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x14ac:dyDescent="0.15">
      <c r="A33" s="181" t="str">
        <f>IF(連結実質赤字比率に係る赤字・黒字の構成分析!C$37="",NA(),連結実質赤字比率に係る赤字・黒字の構成分析!C$37)</f>
        <v>自動車運送事業会計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3.21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4.9800000000000004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4.67</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7.14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4801</v>
      </c>
      <c r="E42" s="182"/>
      <c r="F42" s="182"/>
      <c r="G42" s="182">
        <f>'実質公債費比率（分子）の構造'!L$52</f>
        <v>4854</v>
      </c>
      <c r="H42" s="182"/>
      <c r="I42" s="182"/>
      <c r="J42" s="182">
        <f>'実質公債費比率（分子）の構造'!M$52</f>
        <v>4529</v>
      </c>
      <c r="K42" s="182"/>
      <c r="L42" s="182"/>
      <c r="M42" s="182">
        <f>'実質公債費比率（分子）の構造'!N$52</f>
        <v>4547</v>
      </c>
      <c r="N42" s="182"/>
      <c r="O42" s="182"/>
      <c r="P42" s="182">
        <f>'実質公債費比率（分子）の構造'!O$52</f>
        <v>4536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43</v>
      </c>
      <c r="C44" s="182"/>
      <c r="D44" s="182"/>
      <c r="E44" s="182">
        <f>'実質公債費比率（分子）の構造'!L$50</f>
        <v>34</v>
      </c>
      <c r="F44" s="182"/>
      <c r="G44" s="182"/>
      <c r="H44" s="182">
        <f>'実質公債費比率（分子）の構造'!M$50</f>
        <v>33</v>
      </c>
      <c r="I44" s="182"/>
      <c r="J44" s="182"/>
      <c r="K44" s="182">
        <f>'実質公債費比率（分子）の構造'!N$50</f>
        <v>33</v>
      </c>
      <c r="L44" s="182"/>
      <c r="M44" s="182"/>
      <c r="N44" s="182">
        <f>'実質公債費比率（分子）の構造'!O$50</f>
        <v>26</v>
      </c>
      <c r="O44" s="182"/>
      <c r="P44" s="182"/>
    </row>
    <row r="45" spans="1:16" x14ac:dyDescent="0.15">
      <c r="A45" s="182" t="s">
        <v>66</v>
      </c>
      <c r="B45" s="182">
        <f>'実質公債費比率（分子）の構造'!K$49</f>
        <v>848</v>
      </c>
      <c r="C45" s="182"/>
      <c r="D45" s="182"/>
      <c r="E45" s="182">
        <f>'実質公債費比率（分子）の構造'!L$49</f>
        <v>854</v>
      </c>
      <c r="F45" s="182"/>
      <c r="G45" s="182"/>
      <c r="H45" s="182">
        <f>'実質公債費比率（分子）の構造'!M$49</f>
        <v>935</v>
      </c>
      <c r="I45" s="182"/>
      <c r="J45" s="182"/>
      <c r="K45" s="182">
        <f>'実質公債費比率（分子）の構造'!N$49</f>
        <v>968</v>
      </c>
      <c r="L45" s="182"/>
      <c r="M45" s="182"/>
      <c r="N45" s="182">
        <f>'実質公債費比率（分子）の構造'!O$49</f>
        <v>839</v>
      </c>
      <c r="O45" s="182"/>
      <c r="P45" s="182"/>
    </row>
    <row r="46" spans="1:16" x14ac:dyDescent="0.15">
      <c r="A46" s="182" t="s">
        <v>67</v>
      </c>
      <c r="B46" s="182">
        <f>'実質公債費比率（分子）の構造'!K$48</f>
        <v>1417</v>
      </c>
      <c r="C46" s="182"/>
      <c r="D46" s="182"/>
      <c r="E46" s="182">
        <f>'実質公債費比率（分子）の構造'!L$48</f>
        <v>1303</v>
      </c>
      <c r="F46" s="182"/>
      <c r="G46" s="182"/>
      <c r="H46" s="182">
        <f>'実質公債費比率（分子）の構造'!M$48</f>
        <v>1289</v>
      </c>
      <c r="I46" s="182"/>
      <c r="J46" s="182"/>
      <c r="K46" s="182">
        <f>'実質公債費比率（分子）の構造'!N$48</f>
        <v>1234</v>
      </c>
      <c r="L46" s="182"/>
      <c r="M46" s="182"/>
      <c r="N46" s="182">
        <f>'実質公債費比率（分子）の構造'!O$48</f>
        <v>1217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4161</v>
      </c>
      <c r="C49" s="182"/>
      <c r="D49" s="182"/>
      <c r="E49" s="182">
        <f>'実質公債費比率（分子）の構造'!L$45</f>
        <v>4284</v>
      </c>
      <c r="F49" s="182"/>
      <c r="G49" s="182"/>
      <c r="H49" s="182">
        <f>'実質公債費比率（分子）の構造'!M$45</f>
        <v>3803</v>
      </c>
      <c r="I49" s="182"/>
      <c r="J49" s="182"/>
      <c r="K49" s="182">
        <f>'実質公債費比率（分子）の構造'!N$45</f>
        <v>3818</v>
      </c>
      <c r="L49" s="182"/>
      <c r="M49" s="182"/>
      <c r="N49" s="182">
        <f>'実質公債費比率（分子）の構造'!O$45</f>
        <v>3652</v>
      </c>
      <c r="O49" s="182"/>
      <c r="P49" s="182"/>
    </row>
    <row r="50" spans="1:16" x14ac:dyDescent="0.15">
      <c r="A50" s="182" t="s">
        <v>71</v>
      </c>
      <c r="B50" s="182" t="e">
        <f>NA()</f>
        <v>#N/A</v>
      </c>
      <c r="C50" s="182">
        <f>IF(ISNUMBER('実質公債費比率（分子）の構造'!K$53),'実質公債費比率（分子）の構造'!K$53,NA())</f>
        <v>1668</v>
      </c>
      <c r="D50" s="182" t="e">
        <f>NA()</f>
        <v>#N/A</v>
      </c>
      <c r="E50" s="182" t="e">
        <f>NA()</f>
        <v>#N/A</v>
      </c>
      <c r="F50" s="182">
        <f>IF(ISNUMBER('実質公債費比率（分子）の構造'!L$53),'実質公債費比率（分子）の構造'!L$53,NA())</f>
        <v>1621</v>
      </c>
      <c r="G50" s="182" t="e">
        <f>NA()</f>
        <v>#N/A</v>
      </c>
      <c r="H50" s="182" t="e">
        <f>NA()</f>
        <v>#N/A</v>
      </c>
      <c r="I50" s="182">
        <f>IF(ISNUMBER('実質公債費比率（分子）の構造'!M$53),'実質公債費比率（分子）の構造'!M$53,NA())</f>
        <v>1531</v>
      </c>
      <c r="J50" s="182" t="e">
        <f>NA()</f>
        <v>#N/A</v>
      </c>
      <c r="K50" s="182" t="e">
        <f>NA()</f>
        <v>#N/A</v>
      </c>
      <c r="L50" s="182">
        <f>IF(ISNUMBER('実質公債費比率（分子）の構造'!N$53),'実質公債費比率（分子）の構造'!N$53,NA())</f>
        <v>1506</v>
      </c>
      <c r="M50" s="182" t="e">
        <f>NA()</f>
        <v>#N/A</v>
      </c>
      <c r="N50" s="182" t="e">
        <f>NA()</f>
        <v>#N/A</v>
      </c>
      <c r="O50" s="182">
        <f>IF(ISNUMBER('実質公債費比率（分子）の構造'!O$53),'実質公債費比率（分子）の構造'!O$53,NA())</f>
        <v>1198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51331</v>
      </c>
      <c r="E56" s="181"/>
      <c r="F56" s="181"/>
      <c r="G56" s="181">
        <f>'将来負担比率（分子）の構造'!J$52</f>
        <v>50874</v>
      </c>
      <c r="H56" s="181"/>
      <c r="I56" s="181"/>
      <c r="J56" s="181">
        <f>'将来負担比率（分子）の構造'!K$52</f>
        <v>50887</v>
      </c>
      <c r="K56" s="181"/>
      <c r="L56" s="181"/>
      <c r="M56" s="181">
        <f>'将来負担比率（分子）の構造'!L$52</f>
        <v>50435</v>
      </c>
      <c r="N56" s="181"/>
      <c r="O56" s="181"/>
      <c r="P56" s="181">
        <f>'将来負担比率（分子）の構造'!M$52</f>
        <v>49684</v>
      </c>
    </row>
    <row r="57" spans="1:16" x14ac:dyDescent="0.15">
      <c r="A57" s="181" t="s">
        <v>42</v>
      </c>
      <c r="B57" s="181"/>
      <c r="C57" s="181"/>
      <c r="D57" s="181">
        <f>'将来負担比率（分子）の構造'!I$51</f>
        <v>3244</v>
      </c>
      <c r="E57" s="181"/>
      <c r="F57" s="181"/>
      <c r="G57" s="181">
        <f>'将来負担比率（分子）の構造'!J$51</f>
        <v>3042</v>
      </c>
      <c r="H57" s="181"/>
      <c r="I57" s="181"/>
      <c r="J57" s="181">
        <f>'将来負担比率（分子）の構造'!K$51</f>
        <v>2849</v>
      </c>
      <c r="K57" s="181"/>
      <c r="L57" s="181"/>
      <c r="M57" s="181">
        <f>'将来負担比率（分子）の構造'!L$51</f>
        <v>2666</v>
      </c>
      <c r="N57" s="181"/>
      <c r="O57" s="181"/>
      <c r="P57" s="181">
        <f>'将来負担比率（分子）の構造'!M$51</f>
        <v>2619</v>
      </c>
    </row>
    <row r="58" spans="1:16" x14ac:dyDescent="0.15">
      <c r="A58" s="181" t="s">
        <v>41</v>
      </c>
      <c r="B58" s="181"/>
      <c r="C58" s="181"/>
      <c r="D58" s="181">
        <f>'将来負担比率（分子）の構造'!I$50</f>
        <v>13510</v>
      </c>
      <c r="E58" s="181"/>
      <c r="F58" s="181"/>
      <c r="G58" s="181">
        <f>'将来負担比率（分子）の構造'!J$50</f>
        <v>17090</v>
      </c>
      <c r="H58" s="181"/>
      <c r="I58" s="181"/>
      <c r="J58" s="181">
        <f>'将来負担比率（分子）の構造'!K$50</f>
        <v>18247</v>
      </c>
      <c r="K58" s="181"/>
      <c r="L58" s="181"/>
      <c r="M58" s="181">
        <f>'将来負担比率（分子）の構造'!L$50</f>
        <v>18094</v>
      </c>
      <c r="N58" s="181"/>
      <c r="O58" s="181"/>
      <c r="P58" s="181">
        <f>'将来負担比率（分子）の構造'!M$50</f>
        <v>18529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6969</v>
      </c>
      <c r="C62" s="181"/>
      <c r="D62" s="181"/>
      <c r="E62" s="181">
        <f>'将来負担比率（分子）の構造'!J$45</f>
        <v>6680</v>
      </c>
      <c r="F62" s="181"/>
      <c r="G62" s="181"/>
      <c r="H62" s="181">
        <f>'将来負担比率（分子）の構造'!K$45</f>
        <v>6529</v>
      </c>
      <c r="I62" s="181"/>
      <c r="J62" s="181"/>
      <c r="K62" s="181">
        <f>'将来負担比率（分子）の構造'!L$45</f>
        <v>6100</v>
      </c>
      <c r="L62" s="181"/>
      <c r="M62" s="181"/>
      <c r="N62" s="181">
        <f>'将来負担比率（分子）の構造'!M$45</f>
        <v>5874</v>
      </c>
      <c r="O62" s="181"/>
      <c r="P62" s="181"/>
    </row>
    <row r="63" spans="1:16" x14ac:dyDescent="0.15">
      <c r="A63" s="181" t="s">
        <v>34</v>
      </c>
      <c r="B63" s="181">
        <f>'将来負担比率（分子）の構造'!I$44</f>
        <v>7659</v>
      </c>
      <c r="C63" s="181"/>
      <c r="D63" s="181"/>
      <c r="E63" s="181">
        <f>'将来負担比率（分子）の構造'!J$44</f>
        <v>8344</v>
      </c>
      <c r="F63" s="181"/>
      <c r="G63" s="181"/>
      <c r="H63" s="181">
        <f>'将来負担比率（分子）の構造'!K$44</f>
        <v>8039</v>
      </c>
      <c r="I63" s="181"/>
      <c r="J63" s="181"/>
      <c r="K63" s="181">
        <f>'将来負担比率（分子）の構造'!L$44</f>
        <v>8920</v>
      </c>
      <c r="L63" s="181"/>
      <c r="M63" s="181"/>
      <c r="N63" s="181">
        <f>'将来負担比率（分子）の構造'!M$44</f>
        <v>8245</v>
      </c>
      <c r="O63" s="181"/>
      <c r="P63" s="181"/>
    </row>
    <row r="64" spans="1:16" x14ac:dyDescent="0.15">
      <c r="A64" s="181" t="s">
        <v>33</v>
      </c>
      <c r="B64" s="181">
        <f>'将来負担比率（分子）の構造'!I$43</f>
        <v>24547</v>
      </c>
      <c r="C64" s="181"/>
      <c r="D64" s="181"/>
      <c r="E64" s="181">
        <f>'将来負担比率（分子）の構造'!J$43</f>
        <v>23017</v>
      </c>
      <c r="F64" s="181"/>
      <c r="G64" s="181"/>
      <c r="H64" s="181">
        <f>'将来負担比率（分子）の構造'!K$43</f>
        <v>21735</v>
      </c>
      <c r="I64" s="181"/>
      <c r="J64" s="181"/>
      <c r="K64" s="181">
        <f>'将来負担比率（分子）の構造'!L$43</f>
        <v>20470</v>
      </c>
      <c r="L64" s="181"/>
      <c r="M64" s="181"/>
      <c r="N64" s="181">
        <f>'将来負担比率（分子）の構造'!M$43</f>
        <v>18755</v>
      </c>
      <c r="O64" s="181"/>
      <c r="P64" s="181"/>
    </row>
    <row r="65" spans="1:16" x14ac:dyDescent="0.15">
      <c r="A65" s="181" t="s">
        <v>32</v>
      </c>
      <c r="B65" s="181">
        <f>'将来負担比率（分子）の構造'!I$42</f>
        <v>212</v>
      </c>
      <c r="C65" s="181"/>
      <c r="D65" s="181"/>
      <c r="E65" s="181">
        <f>'将来負担比率（分子）の構造'!J$42</f>
        <v>180</v>
      </c>
      <c r="F65" s="181"/>
      <c r="G65" s="181"/>
      <c r="H65" s="181">
        <f>'将来負担比率（分子）の構造'!K$42</f>
        <v>148</v>
      </c>
      <c r="I65" s="181"/>
      <c r="J65" s="181"/>
      <c r="K65" s="181">
        <f>'将来負担比率（分子）の構造'!L$42</f>
        <v>117</v>
      </c>
      <c r="L65" s="181"/>
      <c r="M65" s="181"/>
      <c r="N65" s="181">
        <f>'将来負担比率（分子）の構造'!M$42</f>
        <v>92</v>
      </c>
      <c r="O65" s="181"/>
      <c r="P65" s="181"/>
    </row>
    <row r="66" spans="1:16" x14ac:dyDescent="0.15">
      <c r="A66" s="181" t="s">
        <v>31</v>
      </c>
      <c r="B66" s="181">
        <f>'将来負担比率（分子）の構造'!I$41</f>
        <v>33605</v>
      </c>
      <c r="C66" s="181"/>
      <c r="D66" s="181"/>
      <c r="E66" s="181">
        <f>'将来負担比率（分子）の構造'!J$41</f>
        <v>32003</v>
      </c>
      <c r="F66" s="181"/>
      <c r="G66" s="181"/>
      <c r="H66" s="181">
        <f>'将来負担比率（分子）の構造'!K$41</f>
        <v>31900</v>
      </c>
      <c r="I66" s="181"/>
      <c r="J66" s="181"/>
      <c r="K66" s="181">
        <f>'将来負担比率（分子）の構造'!L$41</f>
        <v>31306</v>
      </c>
      <c r="L66" s="181"/>
      <c r="M66" s="181"/>
      <c r="N66" s="181">
        <f>'将来負担比率（分子）の構造'!M$41</f>
        <v>30934</v>
      </c>
      <c r="O66" s="181"/>
      <c r="P66" s="181"/>
    </row>
    <row r="67" spans="1:16" x14ac:dyDescent="0.15">
      <c r="A67" s="181" t="s">
        <v>75</v>
      </c>
      <c r="B67" s="181" t="e">
        <f>NA()</f>
        <v>#N/A</v>
      </c>
      <c r="C67" s="181">
        <f>IF(ISNUMBER('将来負担比率（分子）の構造'!I$53), IF('将来負担比率（分子）の構造'!I$53 &lt; 0, 0, '将来負担比率（分子）の構造'!I$53), NA())</f>
        <v>4906</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4792</v>
      </c>
      <c r="C72" s="185">
        <f>基金残高に係る経年分析!G55</f>
        <v>5467</v>
      </c>
      <c r="D72" s="185">
        <f>基金残高に係る経年分析!H55</f>
        <v>5676</v>
      </c>
    </row>
    <row r="73" spans="1:16" x14ac:dyDescent="0.15">
      <c r="A73" s="184" t="s">
        <v>78</v>
      </c>
      <c r="B73" s="185">
        <f>基金残高に係る経年分析!F56</f>
        <v>1194</v>
      </c>
      <c r="C73" s="185">
        <f>基金残高に係る経年分析!G56</f>
        <v>949</v>
      </c>
      <c r="D73" s="185">
        <f>基金残高に係る経年分析!H56</f>
        <v>851</v>
      </c>
    </row>
    <row r="74" spans="1:16" x14ac:dyDescent="0.15">
      <c r="A74" s="184" t="s">
        <v>79</v>
      </c>
      <c r="B74" s="185">
        <f>基金残高に係る経年分析!F57</f>
        <v>13474</v>
      </c>
      <c r="C74" s="185">
        <f>基金残高に係る経年分析!G57</f>
        <v>12859</v>
      </c>
      <c r="D74" s="185">
        <f>基金残高に係る経年分析!H57</f>
        <v>13051</v>
      </c>
    </row>
  </sheetData>
  <sheetProtection algorithmName="SHA-512" hashValue="ti3Gzu2jefuBdxJnuFb0bBkvFNqKBNVkfJArtJp4Oq5poYGZsegjDWvWu4H9SegEtmi2rPvdu9jjPnAAfOq5AQ==" saltValue="dMp9kYgeMAc6CqHa/Tw0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9094424</v>
      </c>
      <c r="S5" s="673"/>
      <c r="T5" s="673"/>
      <c r="U5" s="673"/>
      <c r="V5" s="673"/>
      <c r="W5" s="673"/>
      <c r="X5" s="673"/>
      <c r="Y5" s="674"/>
      <c r="Z5" s="675">
        <v>25.1</v>
      </c>
      <c r="AA5" s="675"/>
      <c r="AB5" s="675"/>
      <c r="AC5" s="675"/>
      <c r="AD5" s="676">
        <v>8910704</v>
      </c>
      <c r="AE5" s="676"/>
      <c r="AF5" s="676"/>
      <c r="AG5" s="676"/>
      <c r="AH5" s="676"/>
      <c r="AI5" s="676"/>
      <c r="AJ5" s="676"/>
      <c r="AK5" s="676"/>
      <c r="AL5" s="677">
        <v>44.2</v>
      </c>
      <c r="AM5" s="678"/>
      <c r="AN5" s="678"/>
      <c r="AO5" s="679"/>
      <c r="AP5" s="669" t="s">
        <v>226</v>
      </c>
      <c r="AQ5" s="670"/>
      <c r="AR5" s="670"/>
      <c r="AS5" s="670"/>
      <c r="AT5" s="670"/>
      <c r="AU5" s="670"/>
      <c r="AV5" s="670"/>
      <c r="AW5" s="670"/>
      <c r="AX5" s="670"/>
      <c r="AY5" s="670"/>
      <c r="AZ5" s="670"/>
      <c r="BA5" s="670"/>
      <c r="BB5" s="670"/>
      <c r="BC5" s="670"/>
      <c r="BD5" s="670"/>
      <c r="BE5" s="670"/>
      <c r="BF5" s="671"/>
      <c r="BG5" s="683">
        <v>8864800</v>
      </c>
      <c r="BH5" s="684"/>
      <c r="BI5" s="684"/>
      <c r="BJ5" s="684"/>
      <c r="BK5" s="684"/>
      <c r="BL5" s="684"/>
      <c r="BM5" s="684"/>
      <c r="BN5" s="685"/>
      <c r="BO5" s="686">
        <v>97.5</v>
      </c>
      <c r="BP5" s="686"/>
      <c r="BQ5" s="686"/>
      <c r="BR5" s="686"/>
      <c r="BS5" s="687" t="s">
        <v>129</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438500</v>
      </c>
      <c r="S6" s="684"/>
      <c r="T6" s="684"/>
      <c r="U6" s="684"/>
      <c r="V6" s="684"/>
      <c r="W6" s="684"/>
      <c r="X6" s="684"/>
      <c r="Y6" s="685"/>
      <c r="Z6" s="686">
        <v>1.2</v>
      </c>
      <c r="AA6" s="686"/>
      <c r="AB6" s="686"/>
      <c r="AC6" s="686"/>
      <c r="AD6" s="687">
        <v>438500</v>
      </c>
      <c r="AE6" s="687"/>
      <c r="AF6" s="687"/>
      <c r="AG6" s="687"/>
      <c r="AH6" s="687"/>
      <c r="AI6" s="687"/>
      <c r="AJ6" s="687"/>
      <c r="AK6" s="687"/>
      <c r="AL6" s="688">
        <v>2.2000000000000002</v>
      </c>
      <c r="AM6" s="689"/>
      <c r="AN6" s="689"/>
      <c r="AO6" s="690"/>
      <c r="AP6" s="680" t="s">
        <v>231</v>
      </c>
      <c r="AQ6" s="681"/>
      <c r="AR6" s="681"/>
      <c r="AS6" s="681"/>
      <c r="AT6" s="681"/>
      <c r="AU6" s="681"/>
      <c r="AV6" s="681"/>
      <c r="AW6" s="681"/>
      <c r="AX6" s="681"/>
      <c r="AY6" s="681"/>
      <c r="AZ6" s="681"/>
      <c r="BA6" s="681"/>
      <c r="BB6" s="681"/>
      <c r="BC6" s="681"/>
      <c r="BD6" s="681"/>
      <c r="BE6" s="681"/>
      <c r="BF6" s="682"/>
      <c r="BG6" s="683">
        <v>8864800</v>
      </c>
      <c r="BH6" s="684"/>
      <c r="BI6" s="684"/>
      <c r="BJ6" s="684"/>
      <c r="BK6" s="684"/>
      <c r="BL6" s="684"/>
      <c r="BM6" s="684"/>
      <c r="BN6" s="685"/>
      <c r="BO6" s="686">
        <v>97.5</v>
      </c>
      <c r="BP6" s="686"/>
      <c r="BQ6" s="686"/>
      <c r="BR6" s="686"/>
      <c r="BS6" s="687" t="s">
        <v>232</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209904</v>
      </c>
      <c r="CS6" s="684"/>
      <c r="CT6" s="684"/>
      <c r="CU6" s="684"/>
      <c r="CV6" s="684"/>
      <c r="CW6" s="684"/>
      <c r="CX6" s="684"/>
      <c r="CY6" s="685"/>
      <c r="CZ6" s="677">
        <v>0.6</v>
      </c>
      <c r="DA6" s="678"/>
      <c r="DB6" s="678"/>
      <c r="DC6" s="697"/>
      <c r="DD6" s="692" t="s">
        <v>129</v>
      </c>
      <c r="DE6" s="684"/>
      <c r="DF6" s="684"/>
      <c r="DG6" s="684"/>
      <c r="DH6" s="684"/>
      <c r="DI6" s="684"/>
      <c r="DJ6" s="684"/>
      <c r="DK6" s="684"/>
      <c r="DL6" s="684"/>
      <c r="DM6" s="684"/>
      <c r="DN6" s="684"/>
      <c r="DO6" s="684"/>
      <c r="DP6" s="685"/>
      <c r="DQ6" s="692">
        <v>209904</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8127</v>
      </c>
      <c r="S7" s="684"/>
      <c r="T7" s="684"/>
      <c r="U7" s="684"/>
      <c r="V7" s="684"/>
      <c r="W7" s="684"/>
      <c r="X7" s="684"/>
      <c r="Y7" s="685"/>
      <c r="Z7" s="686">
        <v>0</v>
      </c>
      <c r="AA7" s="686"/>
      <c r="AB7" s="686"/>
      <c r="AC7" s="686"/>
      <c r="AD7" s="687">
        <v>8127</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4221618</v>
      </c>
      <c r="BH7" s="684"/>
      <c r="BI7" s="684"/>
      <c r="BJ7" s="684"/>
      <c r="BK7" s="684"/>
      <c r="BL7" s="684"/>
      <c r="BM7" s="684"/>
      <c r="BN7" s="685"/>
      <c r="BO7" s="686">
        <v>46.4</v>
      </c>
      <c r="BP7" s="686"/>
      <c r="BQ7" s="686"/>
      <c r="BR7" s="686"/>
      <c r="BS7" s="687" t="s">
        <v>232</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5743044</v>
      </c>
      <c r="CS7" s="684"/>
      <c r="CT7" s="684"/>
      <c r="CU7" s="684"/>
      <c r="CV7" s="684"/>
      <c r="CW7" s="684"/>
      <c r="CX7" s="684"/>
      <c r="CY7" s="685"/>
      <c r="CZ7" s="686">
        <v>16.5</v>
      </c>
      <c r="DA7" s="686"/>
      <c r="DB7" s="686"/>
      <c r="DC7" s="686"/>
      <c r="DD7" s="692">
        <v>349926</v>
      </c>
      <c r="DE7" s="684"/>
      <c r="DF7" s="684"/>
      <c r="DG7" s="684"/>
      <c r="DH7" s="684"/>
      <c r="DI7" s="684"/>
      <c r="DJ7" s="684"/>
      <c r="DK7" s="684"/>
      <c r="DL7" s="684"/>
      <c r="DM7" s="684"/>
      <c r="DN7" s="684"/>
      <c r="DO7" s="684"/>
      <c r="DP7" s="685"/>
      <c r="DQ7" s="692">
        <v>3187739</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35819</v>
      </c>
      <c r="S8" s="684"/>
      <c r="T8" s="684"/>
      <c r="U8" s="684"/>
      <c r="V8" s="684"/>
      <c r="W8" s="684"/>
      <c r="X8" s="684"/>
      <c r="Y8" s="685"/>
      <c r="Z8" s="686">
        <v>0.1</v>
      </c>
      <c r="AA8" s="686"/>
      <c r="AB8" s="686"/>
      <c r="AC8" s="686"/>
      <c r="AD8" s="687">
        <v>35819</v>
      </c>
      <c r="AE8" s="687"/>
      <c r="AF8" s="687"/>
      <c r="AG8" s="687"/>
      <c r="AH8" s="687"/>
      <c r="AI8" s="687"/>
      <c r="AJ8" s="687"/>
      <c r="AK8" s="687"/>
      <c r="AL8" s="688">
        <v>0.2</v>
      </c>
      <c r="AM8" s="689"/>
      <c r="AN8" s="689"/>
      <c r="AO8" s="690"/>
      <c r="AP8" s="680" t="s">
        <v>238</v>
      </c>
      <c r="AQ8" s="681"/>
      <c r="AR8" s="681"/>
      <c r="AS8" s="681"/>
      <c r="AT8" s="681"/>
      <c r="AU8" s="681"/>
      <c r="AV8" s="681"/>
      <c r="AW8" s="681"/>
      <c r="AX8" s="681"/>
      <c r="AY8" s="681"/>
      <c r="AZ8" s="681"/>
      <c r="BA8" s="681"/>
      <c r="BB8" s="681"/>
      <c r="BC8" s="681"/>
      <c r="BD8" s="681"/>
      <c r="BE8" s="681"/>
      <c r="BF8" s="682"/>
      <c r="BG8" s="683">
        <v>129799</v>
      </c>
      <c r="BH8" s="684"/>
      <c r="BI8" s="684"/>
      <c r="BJ8" s="684"/>
      <c r="BK8" s="684"/>
      <c r="BL8" s="684"/>
      <c r="BM8" s="684"/>
      <c r="BN8" s="685"/>
      <c r="BO8" s="686">
        <v>1.4</v>
      </c>
      <c r="BP8" s="686"/>
      <c r="BQ8" s="686"/>
      <c r="BR8" s="686"/>
      <c r="BS8" s="692" t="s">
        <v>232</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9346278</v>
      </c>
      <c r="CS8" s="684"/>
      <c r="CT8" s="684"/>
      <c r="CU8" s="684"/>
      <c r="CV8" s="684"/>
      <c r="CW8" s="684"/>
      <c r="CX8" s="684"/>
      <c r="CY8" s="685"/>
      <c r="CZ8" s="686">
        <v>26.8</v>
      </c>
      <c r="DA8" s="686"/>
      <c r="DB8" s="686"/>
      <c r="DC8" s="686"/>
      <c r="DD8" s="692">
        <v>201375</v>
      </c>
      <c r="DE8" s="684"/>
      <c r="DF8" s="684"/>
      <c r="DG8" s="684"/>
      <c r="DH8" s="684"/>
      <c r="DI8" s="684"/>
      <c r="DJ8" s="684"/>
      <c r="DK8" s="684"/>
      <c r="DL8" s="684"/>
      <c r="DM8" s="684"/>
      <c r="DN8" s="684"/>
      <c r="DO8" s="684"/>
      <c r="DP8" s="685"/>
      <c r="DQ8" s="692">
        <v>5286590</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20637</v>
      </c>
      <c r="S9" s="684"/>
      <c r="T9" s="684"/>
      <c r="U9" s="684"/>
      <c r="V9" s="684"/>
      <c r="W9" s="684"/>
      <c r="X9" s="684"/>
      <c r="Y9" s="685"/>
      <c r="Z9" s="686">
        <v>0.1</v>
      </c>
      <c r="AA9" s="686"/>
      <c r="AB9" s="686"/>
      <c r="AC9" s="686"/>
      <c r="AD9" s="687">
        <v>20637</v>
      </c>
      <c r="AE9" s="687"/>
      <c r="AF9" s="687"/>
      <c r="AG9" s="687"/>
      <c r="AH9" s="687"/>
      <c r="AI9" s="687"/>
      <c r="AJ9" s="687"/>
      <c r="AK9" s="687"/>
      <c r="AL9" s="688">
        <v>0.1</v>
      </c>
      <c r="AM9" s="689"/>
      <c r="AN9" s="689"/>
      <c r="AO9" s="690"/>
      <c r="AP9" s="680" t="s">
        <v>241</v>
      </c>
      <c r="AQ9" s="681"/>
      <c r="AR9" s="681"/>
      <c r="AS9" s="681"/>
      <c r="AT9" s="681"/>
      <c r="AU9" s="681"/>
      <c r="AV9" s="681"/>
      <c r="AW9" s="681"/>
      <c r="AX9" s="681"/>
      <c r="AY9" s="681"/>
      <c r="AZ9" s="681"/>
      <c r="BA9" s="681"/>
      <c r="BB9" s="681"/>
      <c r="BC9" s="681"/>
      <c r="BD9" s="681"/>
      <c r="BE9" s="681"/>
      <c r="BF9" s="682"/>
      <c r="BG9" s="683">
        <v>3385802</v>
      </c>
      <c r="BH9" s="684"/>
      <c r="BI9" s="684"/>
      <c r="BJ9" s="684"/>
      <c r="BK9" s="684"/>
      <c r="BL9" s="684"/>
      <c r="BM9" s="684"/>
      <c r="BN9" s="685"/>
      <c r="BO9" s="686">
        <v>37.200000000000003</v>
      </c>
      <c r="BP9" s="686"/>
      <c r="BQ9" s="686"/>
      <c r="BR9" s="686"/>
      <c r="BS9" s="692" t="s">
        <v>129</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2957936</v>
      </c>
      <c r="CS9" s="684"/>
      <c r="CT9" s="684"/>
      <c r="CU9" s="684"/>
      <c r="CV9" s="684"/>
      <c r="CW9" s="684"/>
      <c r="CX9" s="684"/>
      <c r="CY9" s="685"/>
      <c r="CZ9" s="686">
        <v>8.5</v>
      </c>
      <c r="DA9" s="686"/>
      <c r="DB9" s="686"/>
      <c r="DC9" s="686"/>
      <c r="DD9" s="692">
        <v>37253</v>
      </c>
      <c r="DE9" s="684"/>
      <c r="DF9" s="684"/>
      <c r="DG9" s="684"/>
      <c r="DH9" s="684"/>
      <c r="DI9" s="684"/>
      <c r="DJ9" s="684"/>
      <c r="DK9" s="684"/>
      <c r="DL9" s="684"/>
      <c r="DM9" s="684"/>
      <c r="DN9" s="684"/>
      <c r="DO9" s="684"/>
      <c r="DP9" s="685"/>
      <c r="DQ9" s="692">
        <v>2619857</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129</v>
      </c>
      <c r="S10" s="684"/>
      <c r="T10" s="684"/>
      <c r="U10" s="684"/>
      <c r="V10" s="684"/>
      <c r="W10" s="684"/>
      <c r="X10" s="684"/>
      <c r="Y10" s="685"/>
      <c r="Z10" s="686" t="s">
        <v>232</v>
      </c>
      <c r="AA10" s="686"/>
      <c r="AB10" s="686"/>
      <c r="AC10" s="686"/>
      <c r="AD10" s="687" t="s">
        <v>137</v>
      </c>
      <c r="AE10" s="687"/>
      <c r="AF10" s="687"/>
      <c r="AG10" s="687"/>
      <c r="AH10" s="687"/>
      <c r="AI10" s="687"/>
      <c r="AJ10" s="687"/>
      <c r="AK10" s="687"/>
      <c r="AL10" s="688" t="s">
        <v>129</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225742</v>
      </c>
      <c r="BH10" s="684"/>
      <c r="BI10" s="684"/>
      <c r="BJ10" s="684"/>
      <c r="BK10" s="684"/>
      <c r="BL10" s="684"/>
      <c r="BM10" s="684"/>
      <c r="BN10" s="685"/>
      <c r="BO10" s="686">
        <v>2.5</v>
      </c>
      <c r="BP10" s="686"/>
      <c r="BQ10" s="686"/>
      <c r="BR10" s="686"/>
      <c r="BS10" s="692" t="s">
        <v>129</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245214</v>
      </c>
      <c r="CS10" s="684"/>
      <c r="CT10" s="684"/>
      <c r="CU10" s="684"/>
      <c r="CV10" s="684"/>
      <c r="CW10" s="684"/>
      <c r="CX10" s="684"/>
      <c r="CY10" s="685"/>
      <c r="CZ10" s="686">
        <v>0.7</v>
      </c>
      <c r="DA10" s="686"/>
      <c r="DB10" s="686"/>
      <c r="DC10" s="686"/>
      <c r="DD10" s="692" t="s">
        <v>129</v>
      </c>
      <c r="DE10" s="684"/>
      <c r="DF10" s="684"/>
      <c r="DG10" s="684"/>
      <c r="DH10" s="684"/>
      <c r="DI10" s="684"/>
      <c r="DJ10" s="684"/>
      <c r="DK10" s="684"/>
      <c r="DL10" s="684"/>
      <c r="DM10" s="684"/>
      <c r="DN10" s="684"/>
      <c r="DO10" s="684"/>
      <c r="DP10" s="685"/>
      <c r="DQ10" s="692">
        <v>205102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1301672</v>
      </c>
      <c r="S11" s="684"/>
      <c r="T11" s="684"/>
      <c r="U11" s="684"/>
      <c r="V11" s="684"/>
      <c r="W11" s="684"/>
      <c r="X11" s="684"/>
      <c r="Y11" s="685"/>
      <c r="Z11" s="688">
        <v>3.6</v>
      </c>
      <c r="AA11" s="689"/>
      <c r="AB11" s="689"/>
      <c r="AC11" s="701"/>
      <c r="AD11" s="692">
        <v>1301672</v>
      </c>
      <c r="AE11" s="684"/>
      <c r="AF11" s="684"/>
      <c r="AG11" s="684"/>
      <c r="AH11" s="684"/>
      <c r="AI11" s="684"/>
      <c r="AJ11" s="684"/>
      <c r="AK11" s="685"/>
      <c r="AL11" s="688">
        <v>6.5</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480275</v>
      </c>
      <c r="BH11" s="684"/>
      <c r="BI11" s="684"/>
      <c r="BJ11" s="684"/>
      <c r="BK11" s="684"/>
      <c r="BL11" s="684"/>
      <c r="BM11" s="684"/>
      <c r="BN11" s="685"/>
      <c r="BO11" s="686">
        <v>5.3</v>
      </c>
      <c r="BP11" s="686"/>
      <c r="BQ11" s="686"/>
      <c r="BR11" s="686"/>
      <c r="BS11" s="692" t="s">
        <v>137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1541706</v>
      </c>
      <c r="CS11" s="684"/>
      <c r="CT11" s="684"/>
      <c r="CU11" s="684"/>
      <c r="CV11" s="684"/>
      <c r="CW11" s="684"/>
      <c r="CX11" s="684"/>
      <c r="CY11" s="685"/>
      <c r="CZ11" s="686">
        <v>4.4000000000000004</v>
      </c>
      <c r="DA11" s="686"/>
      <c r="DB11" s="686"/>
      <c r="DC11" s="686"/>
      <c r="DD11" s="692">
        <v>573609</v>
      </c>
      <c r="DE11" s="684"/>
      <c r="DF11" s="684"/>
      <c r="DG11" s="684"/>
      <c r="DH11" s="684"/>
      <c r="DI11" s="684"/>
      <c r="DJ11" s="684"/>
      <c r="DK11" s="684"/>
      <c r="DL11" s="684"/>
      <c r="DM11" s="684"/>
      <c r="DN11" s="684"/>
      <c r="DO11" s="684"/>
      <c r="DP11" s="685"/>
      <c r="DQ11" s="692">
        <v>788602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22668</v>
      </c>
      <c r="S12" s="684"/>
      <c r="T12" s="684"/>
      <c r="U12" s="684"/>
      <c r="V12" s="684"/>
      <c r="W12" s="684"/>
      <c r="X12" s="684"/>
      <c r="Y12" s="685"/>
      <c r="Z12" s="686">
        <v>0.1</v>
      </c>
      <c r="AA12" s="686"/>
      <c r="AB12" s="686"/>
      <c r="AC12" s="686"/>
      <c r="AD12" s="687">
        <v>22668</v>
      </c>
      <c r="AE12" s="687"/>
      <c r="AF12" s="687"/>
      <c r="AG12" s="687"/>
      <c r="AH12" s="687"/>
      <c r="AI12" s="687"/>
      <c r="AJ12" s="687"/>
      <c r="AK12" s="687"/>
      <c r="AL12" s="688">
        <v>0.1</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4025145</v>
      </c>
      <c r="BH12" s="684"/>
      <c r="BI12" s="684"/>
      <c r="BJ12" s="684"/>
      <c r="BK12" s="684"/>
      <c r="BL12" s="684"/>
      <c r="BM12" s="684"/>
      <c r="BN12" s="685"/>
      <c r="BO12" s="686">
        <v>44.3</v>
      </c>
      <c r="BP12" s="686"/>
      <c r="BQ12" s="686"/>
      <c r="BR12" s="686"/>
      <c r="BS12" s="692" t="s">
        <v>137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1781971</v>
      </c>
      <c r="CS12" s="684"/>
      <c r="CT12" s="684"/>
      <c r="CU12" s="684"/>
      <c r="CV12" s="684"/>
      <c r="CW12" s="684"/>
      <c r="CX12" s="684"/>
      <c r="CY12" s="685"/>
      <c r="CZ12" s="686">
        <v>5.0999999999999996</v>
      </c>
      <c r="DA12" s="686"/>
      <c r="DB12" s="686"/>
      <c r="DC12" s="686"/>
      <c r="DD12" s="692">
        <v>799016</v>
      </c>
      <c r="DE12" s="684"/>
      <c r="DF12" s="684"/>
      <c r="DG12" s="684"/>
      <c r="DH12" s="684"/>
      <c r="DI12" s="684"/>
      <c r="DJ12" s="684"/>
      <c r="DK12" s="684"/>
      <c r="DL12" s="684"/>
      <c r="DM12" s="684"/>
      <c r="DN12" s="684"/>
      <c r="DO12" s="684"/>
      <c r="DP12" s="685"/>
      <c r="DQ12" s="692">
        <v>747484</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129</v>
      </c>
      <c r="S13" s="684"/>
      <c r="T13" s="684"/>
      <c r="U13" s="684"/>
      <c r="V13" s="684"/>
      <c r="W13" s="684"/>
      <c r="X13" s="684"/>
      <c r="Y13" s="685"/>
      <c r="Z13" s="686" t="s">
        <v>129</v>
      </c>
      <c r="AA13" s="686"/>
      <c r="AB13" s="686"/>
      <c r="AC13" s="686"/>
      <c r="AD13" s="687" t="s">
        <v>129</v>
      </c>
      <c r="AE13" s="687"/>
      <c r="AF13" s="687"/>
      <c r="AG13" s="687"/>
      <c r="AH13" s="687"/>
      <c r="AI13" s="687"/>
      <c r="AJ13" s="687"/>
      <c r="AK13" s="687"/>
      <c r="AL13" s="688" t="s">
        <v>137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3971524</v>
      </c>
      <c r="BH13" s="684"/>
      <c r="BI13" s="684"/>
      <c r="BJ13" s="684"/>
      <c r="BK13" s="684"/>
      <c r="BL13" s="684"/>
      <c r="BM13" s="684"/>
      <c r="BN13" s="685"/>
      <c r="BO13" s="686">
        <v>43.7</v>
      </c>
      <c r="BP13" s="686"/>
      <c r="BQ13" s="686"/>
      <c r="BR13" s="686"/>
      <c r="BS13" s="692" t="s">
        <v>137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3966813</v>
      </c>
      <c r="CS13" s="684"/>
      <c r="CT13" s="684"/>
      <c r="CU13" s="684"/>
      <c r="CV13" s="684"/>
      <c r="CW13" s="684"/>
      <c r="CX13" s="684"/>
      <c r="CY13" s="685"/>
      <c r="CZ13" s="686">
        <v>11.4</v>
      </c>
      <c r="DA13" s="686"/>
      <c r="DB13" s="686"/>
      <c r="DC13" s="686"/>
      <c r="DD13" s="692">
        <v>1724785</v>
      </c>
      <c r="DE13" s="684"/>
      <c r="DF13" s="684"/>
      <c r="DG13" s="684"/>
      <c r="DH13" s="684"/>
      <c r="DI13" s="684"/>
      <c r="DJ13" s="684"/>
      <c r="DK13" s="684"/>
      <c r="DL13" s="684"/>
      <c r="DM13" s="684"/>
      <c r="DN13" s="684"/>
      <c r="DO13" s="684"/>
      <c r="DP13" s="685"/>
      <c r="DQ13" s="692">
        <v>2318002</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57520</v>
      </c>
      <c r="S14" s="684"/>
      <c r="T14" s="684"/>
      <c r="U14" s="684"/>
      <c r="V14" s="684"/>
      <c r="W14" s="684"/>
      <c r="X14" s="684"/>
      <c r="Y14" s="685"/>
      <c r="Z14" s="686">
        <v>0.2</v>
      </c>
      <c r="AA14" s="686"/>
      <c r="AB14" s="686"/>
      <c r="AC14" s="686"/>
      <c r="AD14" s="687">
        <v>57520</v>
      </c>
      <c r="AE14" s="687"/>
      <c r="AF14" s="687"/>
      <c r="AG14" s="687"/>
      <c r="AH14" s="687"/>
      <c r="AI14" s="687"/>
      <c r="AJ14" s="687"/>
      <c r="AK14" s="687"/>
      <c r="AL14" s="688">
        <v>0.3</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267877</v>
      </c>
      <c r="BH14" s="684"/>
      <c r="BI14" s="684"/>
      <c r="BJ14" s="684"/>
      <c r="BK14" s="684"/>
      <c r="BL14" s="684"/>
      <c r="BM14" s="684"/>
      <c r="BN14" s="685"/>
      <c r="BO14" s="686">
        <v>2.9</v>
      </c>
      <c r="BP14" s="686"/>
      <c r="BQ14" s="686"/>
      <c r="BR14" s="686"/>
      <c r="BS14" s="692" t="s">
        <v>232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864750</v>
      </c>
      <c r="CS14" s="684"/>
      <c r="CT14" s="684"/>
      <c r="CU14" s="684"/>
      <c r="CV14" s="684"/>
      <c r="CW14" s="684"/>
      <c r="CX14" s="684"/>
      <c r="CY14" s="685"/>
      <c r="CZ14" s="686">
        <v>2.5</v>
      </c>
      <c r="DA14" s="686"/>
      <c r="DB14" s="686"/>
      <c r="DC14" s="686"/>
      <c r="DD14" s="692">
        <v>47875</v>
      </c>
      <c r="DE14" s="684"/>
      <c r="DF14" s="684"/>
      <c r="DG14" s="684"/>
      <c r="DH14" s="684"/>
      <c r="DI14" s="684"/>
      <c r="DJ14" s="684"/>
      <c r="DK14" s="684"/>
      <c r="DL14" s="684"/>
      <c r="DM14" s="684"/>
      <c r="DN14" s="684"/>
      <c r="DO14" s="684"/>
      <c r="DP14" s="685"/>
      <c r="DQ14" s="692">
        <v>735511</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129</v>
      </c>
      <c r="S15" s="684"/>
      <c r="T15" s="684"/>
      <c r="U15" s="684"/>
      <c r="V15" s="684"/>
      <c r="W15" s="684"/>
      <c r="X15" s="684"/>
      <c r="Y15" s="685"/>
      <c r="Z15" s="686" t="s">
        <v>137</v>
      </c>
      <c r="AA15" s="686"/>
      <c r="AB15" s="686"/>
      <c r="AC15" s="686"/>
      <c r="AD15" s="687" t="s">
        <v>129</v>
      </c>
      <c r="AE15" s="687"/>
      <c r="AF15" s="687"/>
      <c r="AG15" s="687"/>
      <c r="AH15" s="687"/>
      <c r="AI15" s="687"/>
      <c r="AJ15" s="687"/>
      <c r="AK15" s="687"/>
      <c r="AL15" s="688" t="s">
        <v>129</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350160</v>
      </c>
      <c r="BH15" s="684"/>
      <c r="BI15" s="684"/>
      <c r="BJ15" s="684"/>
      <c r="BK15" s="684"/>
      <c r="BL15" s="684"/>
      <c r="BM15" s="684"/>
      <c r="BN15" s="685"/>
      <c r="BO15" s="686">
        <v>3.9</v>
      </c>
      <c r="BP15" s="686"/>
      <c r="BQ15" s="686"/>
      <c r="BR15" s="686"/>
      <c r="BS15" s="692" t="s">
        <v>129</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4194569</v>
      </c>
      <c r="CS15" s="684"/>
      <c r="CT15" s="684"/>
      <c r="CU15" s="684"/>
      <c r="CV15" s="684"/>
      <c r="CW15" s="684"/>
      <c r="CX15" s="684"/>
      <c r="CY15" s="685"/>
      <c r="CZ15" s="686">
        <v>12</v>
      </c>
      <c r="DA15" s="686"/>
      <c r="DB15" s="686"/>
      <c r="DC15" s="686"/>
      <c r="DD15" s="692">
        <v>1865796</v>
      </c>
      <c r="DE15" s="684"/>
      <c r="DF15" s="684"/>
      <c r="DG15" s="684"/>
      <c r="DH15" s="684"/>
      <c r="DI15" s="684"/>
      <c r="DJ15" s="684"/>
      <c r="DK15" s="684"/>
      <c r="DL15" s="684"/>
      <c r="DM15" s="684"/>
      <c r="DN15" s="684"/>
      <c r="DO15" s="684"/>
      <c r="DP15" s="685"/>
      <c r="DQ15" s="692">
        <v>2213732</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13963</v>
      </c>
      <c r="S16" s="684"/>
      <c r="T16" s="684"/>
      <c r="U16" s="684"/>
      <c r="V16" s="684"/>
      <c r="W16" s="684"/>
      <c r="X16" s="684"/>
      <c r="Y16" s="685"/>
      <c r="Z16" s="686">
        <v>0</v>
      </c>
      <c r="AA16" s="686"/>
      <c r="AB16" s="686"/>
      <c r="AC16" s="686"/>
      <c r="AD16" s="687">
        <v>13963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129</v>
      </c>
      <c r="BH16" s="684"/>
      <c r="BI16" s="684"/>
      <c r="BJ16" s="684"/>
      <c r="BK16" s="684"/>
      <c r="BL16" s="684"/>
      <c r="BM16" s="684"/>
      <c r="BN16" s="685"/>
      <c r="BO16" s="686" t="s">
        <v>263</v>
      </c>
      <c r="BP16" s="686"/>
      <c r="BQ16" s="686"/>
      <c r="BR16" s="686"/>
      <c r="BS16" s="692" t="s">
        <v>129</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128658</v>
      </c>
      <c r="CS16" s="684"/>
      <c r="CT16" s="684"/>
      <c r="CU16" s="684"/>
      <c r="CV16" s="684"/>
      <c r="CW16" s="684"/>
      <c r="CX16" s="684"/>
      <c r="CY16" s="685"/>
      <c r="CZ16" s="686">
        <v>0.4</v>
      </c>
      <c r="DA16" s="686"/>
      <c r="DB16" s="686"/>
      <c r="DC16" s="686"/>
      <c r="DD16" s="692" t="s">
        <v>129</v>
      </c>
      <c r="DE16" s="684"/>
      <c r="DF16" s="684"/>
      <c r="DG16" s="684"/>
      <c r="DH16" s="684"/>
      <c r="DI16" s="684"/>
      <c r="DJ16" s="684"/>
      <c r="DK16" s="684"/>
      <c r="DL16" s="684"/>
      <c r="DM16" s="684"/>
      <c r="DN16" s="684"/>
      <c r="DO16" s="684"/>
      <c r="DP16" s="685"/>
      <c r="DQ16" s="692">
        <v>54438</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311785</v>
      </c>
      <c r="S17" s="684"/>
      <c r="T17" s="684"/>
      <c r="U17" s="684"/>
      <c r="V17" s="684"/>
      <c r="W17" s="684"/>
      <c r="X17" s="684"/>
      <c r="Y17" s="685"/>
      <c r="Z17" s="686">
        <v>0.9</v>
      </c>
      <c r="AA17" s="686"/>
      <c r="AB17" s="686"/>
      <c r="AC17" s="686"/>
      <c r="AD17" s="687">
        <v>311785</v>
      </c>
      <c r="AE17" s="687"/>
      <c r="AF17" s="687"/>
      <c r="AG17" s="687"/>
      <c r="AH17" s="687"/>
      <c r="AI17" s="687"/>
      <c r="AJ17" s="687"/>
      <c r="AK17" s="687"/>
      <c r="AL17" s="688">
        <v>1.5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129</v>
      </c>
      <c r="BH17" s="684"/>
      <c r="BI17" s="684"/>
      <c r="BJ17" s="684"/>
      <c r="BK17" s="684"/>
      <c r="BL17" s="684"/>
      <c r="BM17" s="684"/>
      <c r="BN17" s="685"/>
      <c r="BO17" s="686" t="s">
        <v>232</v>
      </c>
      <c r="BP17" s="686"/>
      <c r="BQ17" s="686"/>
      <c r="BR17" s="686"/>
      <c r="BS17" s="692" t="s">
        <v>263</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3882929</v>
      </c>
      <c r="CS17" s="684"/>
      <c r="CT17" s="684"/>
      <c r="CU17" s="684"/>
      <c r="CV17" s="684"/>
      <c r="CW17" s="684"/>
      <c r="CX17" s="684"/>
      <c r="CY17" s="685"/>
      <c r="CZ17" s="686">
        <v>11.1</v>
      </c>
      <c r="DA17" s="686"/>
      <c r="DB17" s="686"/>
      <c r="DC17" s="686"/>
      <c r="DD17" s="692" t="s">
        <v>129</v>
      </c>
      <c r="DE17" s="684"/>
      <c r="DF17" s="684"/>
      <c r="DG17" s="684"/>
      <c r="DH17" s="684"/>
      <c r="DI17" s="684"/>
      <c r="DJ17" s="684"/>
      <c r="DK17" s="684"/>
      <c r="DL17" s="684"/>
      <c r="DM17" s="684"/>
      <c r="DN17" s="684"/>
      <c r="DO17" s="684"/>
      <c r="DP17" s="685"/>
      <c r="DQ17" s="692">
        <v>3847011</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49450</v>
      </c>
      <c r="S18" s="684"/>
      <c r="T18" s="684"/>
      <c r="U18" s="684"/>
      <c r="V18" s="684"/>
      <c r="W18" s="684"/>
      <c r="X18" s="684"/>
      <c r="Y18" s="685"/>
      <c r="Z18" s="686">
        <v>0.1</v>
      </c>
      <c r="AA18" s="686"/>
      <c r="AB18" s="686"/>
      <c r="AC18" s="686"/>
      <c r="AD18" s="687">
        <v>49450</v>
      </c>
      <c r="AE18" s="687"/>
      <c r="AF18" s="687"/>
      <c r="AG18" s="687"/>
      <c r="AH18" s="687"/>
      <c r="AI18" s="687"/>
      <c r="AJ18" s="687"/>
      <c r="AK18" s="687"/>
      <c r="AL18" s="688">
        <v>0.2</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137</v>
      </c>
      <c r="BH18" s="684"/>
      <c r="BI18" s="684"/>
      <c r="BJ18" s="684"/>
      <c r="BK18" s="684"/>
      <c r="BL18" s="684"/>
      <c r="BM18" s="684"/>
      <c r="BN18" s="685"/>
      <c r="BO18" s="686" t="s">
        <v>137</v>
      </c>
      <c r="BP18" s="686"/>
      <c r="BQ18" s="686"/>
      <c r="BR18" s="686"/>
      <c r="BS18" s="692" t="s">
        <v>129</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129</v>
      </c>
      <c r="CS18" s="684"/>
      <c r="CT18" s="684"/>
      <c r="CU18" s="684"/>
      <c r="CV18" s="684"/>
      <c r="CW18" s="684"/>
      <c r="CX18" s="684"/>
      <c r="CY18" s="685"/>
      <c r="CZ18" s="686" t="s">
        <v>129</v>
      </c>
      <c r="DA18" s="686"/>
      <c r="DB18" s="686"/>
      <c r="DC18" s="686"/>
      <c r="DD18" s="692" t="s">
        <v>129</v>
      </c>
      <c r="DE18" s="684"/>
      <c r="DF18" s="684"/>
      <c r="DG18" s="684"/>
      <c r="DH18" s="684"/>
      <c r="DI18" s="684"/>
      <c r="DJ18" s="684"/>
      <c r="DK18" s="684"/>
      <c r="DL18" s="684"/>
      <c r="DM18" s="684"/>
      <c r="DN18" s="684"/>
      <c r="DO18" s="684"/>
      <c r="DP18" s="685"/>
      <c r="DQ18" s="692" t="s">
        <v>129</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7409</v>
      </c>
      <c r="S19" s="684"/>
      <c r="T19" s="684"/>
      <c r="U19" s="684"/>
      <c r="V19" s="684"/>
      <c r="W19" s="684"/>
      <c r="X19" s="684"/>
      <c r="Y19" s="685"/>
      <c r="Z19" s="686">
        <v>0</v>
      </c>
      <c r="AA19" s="686"/>
      <c r="AB19" s="686"/>
      <c r="AC19" s="686"/>
      <c r="AD19" s="687">
        <v>7409</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229624</v>
      </c>
      <c r="BH19" s="684"/>
      <c r="BI19" s="684"/>
      <c r="BJ19" s="684"/>
      <c r="BK19" s="684"/>
      <c r="BL19" s="684"/>
      <c r="BM19" s="684"/>
      <c r="BN19" s="685"/>
      <c r="BO19" s="686">
        <v>2.5</v>
      </c>
      <c r="BP19" s="686"/>
      <c r="BQ19" s="686"/>
      <c r="BR19" s="686"/>
      <c r="BS19" s="692" t="s">
        <v>232</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129</v>
      </c>
      <c r="CS19" s="684"/>
      <c r="CT19" s="684"/>
      <c r="CU19" s="684"/>
      <c r="CV19" s="684"/>
      <c r="CW19" s="684"/>
      <c r="CX19" s="684"/>
      <c r="CY19" s="685"/>
      <c r="CZ19" s="686" t="s">
        <v>129</v>
      </c>
      <c r="DA19" s="686"/>
      <c r="DB19" s="686"/>
      <c r="DC19" s="686"/>
      <c r="DD19" s="692" t="s">
        <v>232</v>
      </c>
      <c r="DE19" s="684"/>
      <c r="DF19" s="684"/>
      <c r="DG19" s="684"/>
      <c r="DH19" s="684"/>
      <c r="DI19" s="684"/>
      <c r="DJ19" s="684"/>
      <c r="DK19" s="684"/>
      <c r="DL19" s="684"/>
      <c r="DM19" s="684"/>
      <c r="DN19" s="684"/>
      <c r="DO19" s="684"/>
      <c r="DP19" s="685"/>
      <c r="DQ19" s="692" t="s">
        <v>129</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2470</v>
      </c>
      <c r="S20" s="684"/>
      <c r="T20" s="684"/>
      <c r="U20" s="684"/>
      <c r="V20" s="684"/>
      <c r="W20" s="684"/>
      <c r="X20" s="684"/>
      <c r="Y20" s="685"/>
      <c r="Z20" s="686">
        <v>0</v>
      </c>
      <c r="AA20" s="686"/>
      <c r="AB20" s="686"/>
      <c r="AC20" s="686"/>
      <c r="AD20" s="687">
        <v>2470</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229624</v>
      </c>
      <c r="BH20" s="684"/>
      <c r="BI20" s="684"/>
      <c r="BJ20" s="684"/>
      <c r="BK20" s="684"/>
      <c r="BL20" s="684"/>
      <c r="BM20" s="684"/>
      <c r="BN20" s="685"/>
      <c r="BO20" s="686">
        <v>2.5</v>
      </c>
      <c r="BP20" s="686"/>
      <c r="BQ20" s="686"/>
      <c r="BR20" s="686"/>
      <c r="BS20" s="692" t="s">
        <v>232</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34863772</v>
      </c>
      <c r="CS20" s="684"/>
      <c r="CT20" s="684"/>
      <c r="CU20" s="684"/>
      <c r="CV20" s="684"/>
      <c r="CW20" s="684"/>
      <c r="CX20" s="684"/>
      <c r="CY20" s="685"/>
      <c r="CZ20" s="686">
        <v>100</v>
      </c>
      <c r="DA20" s="686"/>
      <c r="DB20" s="686"/>
      <c r="DC20" s="686"/>
      <c r="DD20" s="692">
        <v>5599635</v>
      </c>
      <c r="DE20" s="684"/>
      <c r="DF20" s="684"/>
      <c r="DG20" s="684"/>
      <c r="DH20" s="684"/>
      <c r="DI20" s="684"/>
      <c r="DJ20" s="684"/>
      <c r="DK20" s="684"/>
      <c r="DL20" s="684"/>
      <c r="DM20" s="684"/>
      <c r="DN20" s="684"/>
      <c r="DO20" s="684"/>
      <c r="DP20" s="685"/>
      <c r="DQ20" s="692">
        <v>22213972</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252456</v>
      </c>
      <c r="S21" s="684"/>
      <c r="T21" s="684"/>
      <c r="U21" s="684"/>
      <c r="V21" s="684"/>
      <c r="W21" s="684"/>
      <c r="X21" s="684"/>
      <c r="Y21" s="685"/>
      <c r="Z21" s="686">
        <v>0.7</v>
      </c>
      <c r="AA21" s="686"/>
      <c r="AB21" s="686"/>
      <c r="AC21" s="686"/>
      <c r="AD21" s="687">
        <v>252456</v>
      </c>
      <c r="AE21" s="687"/>
      <c r="AF21" s="687"/>
      <c r="AG21" s="687"/>
      <c r="AH21" s="687"/>
      <c r="AI21" s="687"/>
      <c r="AJ21" s="687"/>
      <c r="AK21" s="687"/>
      <c r="AL21" s="688">
        <v>1.3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45904</v>
      </c>
      <c r="BH21" s="684"/>
      <c r="BI21" s="684"/>
      <c r="BJ21" s="684"/>
      <c r="BK21" s="684"/>
      <c r="BL21" s="684"/>
      <c r="BM21" s="684"/>
      <c r="BN21" s="685"/>
      <c r="BO21" s="686">
        <v>0.5</v>
      </c>
      <c r="BP21" s="686"/>
      <c r="BQ21" s="686"/>
      <c r="BR21" s="686"/>
      <c r="BS21" s="692" t="s">
        <v>232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10088345</v>
      </c>
      <c r="S22" s="684"/>
      <c r="T22" s="684"/>
      <c r="U22" s="684"/>
      <c r="V22" s="684"/>
      <c r="W22" s="684"/>
      <c r="X22" s="684"/>
      <c r="Y22" s="685"/>
      <c r="Z22" s="686">
        <v>27.9</v>
      </c>
      <c r="AA22" s="686"/>
      <c r="AB22" s="686"/>
      <c r="AC22" s="686"/>
      <c r="AD22" s="687">
        <v>8926633</v>
      </c>
      <c r="AE22" s="687"/>
      <c r="AF22" s="687"/>
      <c r="AG22" s="687"/>
      <c r="AH22" s="687"/>
      <c r="AI22" s="687"/>
      <c r="AJ22" s="687"/>
      <c r="AK22" s="687"/>
      <c r="AL22" s="688">
        <v>44.3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129</v>
      </c>
      <c r="BH22" s="684"/>
      <c r="BI22" s="684"/>
      <c r="BJ22" s="684"/>
      <c r="BK22" s="684"/>
      <c r="BL22" s="684"/>
      <c r="BM22" s="684"/>
      <c r="BN22" s="685"/>
      <c r="BO22" s="686" t="s">
        <v>129</v>
      </c>
      <c r="BP22" s="686"/>
      <c r="BQ22" s="686"/>
      <c r="BR22" s="686"/>
      <c r="BS22" s="692" t="s">
        <v>129</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8926633</v>
      </c>
      <c r="S23" s="684"/>
      <c r="T23" s="684"/>
      <c r="U23" s="684"/>
      <c r="V23" s="684"/>
      <c r="W23" s="684"/>
      <c r="X23" s="684"/>
      <c r="Y23" s="685"/>
      <c r="Z23" s="686">
        <v>24.7</v>
      </c>
      <c r="AA23" s="686"/>
      <c r="AB23" s="686"/>
      <c r="AC23" s="686"/>
      <c r="AD23" s="687">
        <v>8926633</v>
      </c>
      <c r="AE23" s="687"/>
      <c r="AF23" s="687"/>
      <c r="AG23" s="687"/>
      <c r="AH23" s="687"/>
      <c r="AI23" s="687"/>
      <c r="AJ23" s="687"/>
      <c r="AK23" s="687"/>
      <c r="AL23" s="688">
        <v>44.3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183720</v>
      </c>
      <c r="BH23" s="684"/>
      <c r="BI23" s="684"/>
      <c r="BJ23" s="684"/>
      <c r="BK23" s="684"/>
      <c r="BL23" s="684"/>
      <c r="BM23" s="684"/>
      <c r="BN23" s="685"/>
      <c r="BO23" s="686">
        <v>2</v>
      </c>
      <c r="BP23" s="686"/>
      <c r="BQ23" s="686"/>
      <c r="BR23" s="686"/>
      <c r="BS23" s="692" t="s">
        <v>137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1161701</v>
      </c>
      <c r="S24" s="684"/>
      <c r="T24" s="684"/>
      <c r="U24" s="684"/>
      <c r="V24" s="684"/>
      <c r="W24" s="684"/>
      <c r="X24" s="684"/>
      <c r="Y24" s="685"/>
      <c r="Z24" s="686">
        <v>3.2</v>
      </c>
      <c r="AA24" s="686"/>
      <c r="AB24" s="686"/>
      <c r="AC24" s="686"/>
      <c r="AD24" s="687" t="s">
        <v>137</v>
      </c>
      <c r="AE24" s="687"/>
      <c r="AF24" s="687"/>
      <c r="AG24" s="687"/>
      <c r="AH24" s="687"/>
      <c r="AI24" s="687"/>
      <c r="AJ24" s="687"/>
      <c r="AK24" s="687"/>
      <c r="AL24" s="688" t="s">
        <v>129</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129</v>
      </c>
      <c r="BP24" s="686"/>
      <c r="BQ24" s="686"/>
      <c r="BR24" s="686"/>
      <c r="BS24" s="692" t="s">
        <v>129</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13537487</v>
      </c>
      <c r="CS24" s="673"/>
      <c r="CT24" s="673"/>
      <c r="CU24" s="673"/>
      <c r="CV24" s="673"/>
      <c r="CW24" s="673"/>
      <c r="CX24" s="673"/>
      <c r="CY24" s="674"/>
      <c r="CZ24" s="677">
        <v>38.799999999999997</v>
      </c>
      <c r="DA24" s="678"/>
      <c r="DB24" s="678"/>
      <c r="DC24" s="697"/>
      <c r="DD24" s="722">
        <v>10112069</v>
      </c>
      <c r="DE24" s="673"/>
      <c r="DF24" s="673"/>
      <c r="DG24" s="673"/>
      <c r="DH24" s="673"/>
      <c r="DI24" s="673"/>
      <c r="DJ24" s="673"/>
      <c r="DK24" s="674"/>
      <c r="DL24" s="722">
        <v>9795070</v>
      </c>
      <c r="DM24" s="673"/>
      <c r="DN24" s="673"/>
      <c r="DO24" s="673"/>
      <c r="DP24" s="673"/>
      <c r="DQ24" s="673"/>
      <c r="DR24" s="673"/>
      <c r="DS24" s="673"/>
      <c r="DT24" s="673"/>
      <c r="DU24" s="673"/>
      <c r="DV24" s="674"/>
      <c r="DW24" s="677">
        <v>46.5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11</v>
      </c>
      <c r="S25" s="684"/>
      <c r="T25" s="684"/>
      <c r="U25" s="684"/>
      <c r="V25" s="684"/>
      <c r="W25" s="684"/>
      <c r="X25" s="684"/>
      <c r="Y25" s="685"/>
      <c r="Z25" s="686">
        <v>0</v>
      </c>
      <c r="AA25" s="686"/>
      <c r="AB25" s="686"/>
      <c r="AC25" s="686"/>
      <c r="AD25" s="687" t="s">
        <v>263</v>
      </c>
      <c r="AE25" s="687"/>
      <c r="AF25" s="687"/>
      <c r="AG25" s="687"/>
      <c r="AH25" s="687"/>
      <c r="AI25" s="687"/>
      <c r="AJ25" s="687"/>
      <c r="AK25" s="687"/>
      <c r="AL25" s="688" t="s">
        <v>129</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129</v>
      </c>
      <c r="BH25" s="684"/>
      <c r="BI25" s="684"/>
      <c r="BJ25" s="684"/>
      <c r="BK25" s="684"/>
      <c r="BL25" s="684"/>
      <c r="BM25" s="684"/>
      <c r="BN25" s="685"/>
      <c r="BO25" s="686" t="s">
        <v>129</v>
      </c>
      <c r="BP25" s="686"/>
      <c r="BQ25" s="686"/>
      <c r="BR25" s="686"/>
      <c r="BS25" s="692" t="s">
        <v>137</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4574069</v>
      </c>
      <c r="CS25" s="719"/>
      <c r="CT25" s="719"/>
      <c r="CU25" s="719"/>
      <c r="CV25" s="719"/>
      <c r="CW25" s="719"/>
      <c r="CX25" s="719"/>
      <c r="CY25" s="720"/>
      <c r="CZ25" s="688">
        <v>13.1</v>
      </c>
      <c r="DA25" s="717"/>
      <c r="DB25" s="717"/>
      <c r="DC25" s="721"/>
      <c r="DD25" s="692">
        <v>4112642</v>
      </c>
      <c r="DE25" s="719"/>
      <c r="DF25" s="719"/>
      <c r="DG25" s="719"/>
      <c r="DH25" s="719"/>
      <c r="DI25" s="719"/>
      <c r="DJ25" s="719"/>
      <c r="DK25" s="720"/>
      <c r="DL25" s="692">
        <v>4028271</v>
      </c>
      <c r="DM25" s="719"/>
      <c r="DN25" s="719"/>
      <c r="DO25" s="719"/>
      <c r="DP25" s="719"/>
      <c r="DQ25" s="719"/>
      <c r="DR25" s="719"/>
      <c r="DS25" s="719"/>
      <c r="DT25" s="719"/>
      <c r="DU25" s="719"/>
      <c r="DV25" s="720"/>
      <c r="DW25" s="688">
        <v>19.100000000000001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21393460</v>
      </c>
      <c r="S26" s="684"/>
      <c r="T26" s="684"/>
      <c r="U26" s="684"/>
      <c r="V26" s="684"/>
      <c r="W26" s="684"/>
      <c r="X26" s="684"/>
      <c r="Y26" s="685"/>
      <c r="Z26" s="686">
        <v>59.2</v>
      </c>
      <c r="AA26" s="686"/>
      <c r="AB26" s="686"/>
      <c r="AC26" s="686"/>
      <c r="AD26" s="687">
        <v>20048028</v>
      </c>
      <c r="AE26" s="687"/>
      <c r="AF26" s="687"/>
      <c r="AG26" s="687"/>
      <c r="AH26" s="687"/>
      <c r="AI26" s="687"/>
      <c r="AJ26" s="687"/>
      <c r="AK26" s="687"/>
      <c r="AL26" s="688">
        <v>99.5</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129</v>
      </c>
      <c r="BH26" s="684"/>
      <c r="BI26" s="684"/>
      <c r="BJ26" s="684"/>
      <c r="BK26" s="684"/>
      <c r="BL26" s="684"/>
      <c r="BM26" s="684"/>
      <c r="BN26" s="685"/>
      <c r="BO26" s="686" t="s">
        <v>137</v>
      </c>
      <c r="BP26" s="686"/>
      <c r="BQ26" s="686"/>
      <c r="BR26" s="686"/>
      <c r="BS26" s="692" t="s">
        <v>137</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3083551</v>
      </c>
      <c r="CS26" s="684"/>
      <c r="CT26" s="684"/>
      <c r="CU26" s="684"/>
      <c r="CV26" s="684"/>
      <c r="CW26" s="684"/>
      <c r="CX26" s="684"/>
      <c r="CY26" s="685"/>
      <c r="CZ26" s="688">
        <v>8.8000000000000007</v>
      </c>
      <c r="DA26" s="717"/>
      <c r="DB26" s="717"/>
      <c r="DC26" s="721"/>
      <c r="DD26" s="692">
        <v>2697478</v>
      </c>
      <c r="DE26" s="684"/>
      <c r="DF26" s="684"/>
      <c r="DG26" s="684"/>
      <c r="DH26" s="684"/>
      <c r="DI26" s="684"/>
      <c r="DJ26" s="684"/>
      <c r="DK26" s="685"/>
      <c r="DL26" s="692" t="s">
        <v>137</v>
      </c>
      <c r="DM26" s="684"/>
      <c r="DN26" s="684"/>
      <c r="DO26" s="684"/>
      <c r="DP26" s="684"/>
      <c r="DQ26" s="684"/>
      <c r="DR26" s="684"/>
      <c r="DS26" s="684"/>
      <c r="DT26" s="684"/>
      <c r="DU26" s="684"/>
      <c r="DV26" s="685"/>
      <c r="DW26" s="688" t="s">
        <v>129</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7308</v>
      </c>
      <c r="S27" s="684"/>
      <c r="T27" s="684"/>
      <c r="U27" s="684"/>
      <c r="V27" s="684"/>
      <c r="W27" s="684"/>
      <c r="X27" s="684"/>
      <c r="Y27" s="685"/>
      <c r="Z27" s="686">
        <v>0</v>
      </c>
      <c r="AA27" s="686"/>
      <c r="AB27" s="686"/>
      <c r="AC27" s="686"/>
      <c r="AD27" s="687">
        <v>7308</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9094424</v>
      </c>
      <c r="BH27" s="684"/>
      <c r="BI27" s="684"/>
      <c r="BJ27" s="684"/>
      <c r="BK27" s="684"/>
      <c r="BL27" s="684"/>
      <c r="BM27" s="684"/>
      <c r="BN27" s="685"/>
      <c r="BO27" s="686">
        <v>100</v>
      </c>
      <c r="BP27" s="686"/>
      <c r="BQ27" s="686"/>
      <c r="BR27" s="686"/>
      <c r="BS27" s="692" t="s">
        <v>129</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5082419</v>
      </c>
      <c r="CS27" s="719"/>
      <c r="CT27" s="719"/>
      <c r="CU27" s="719"/>
      <c r="CV27" s="719"/>
      <c r="CW27" s="719"/>
      <c r="CX27" s="719"/>
      <c r="CY27" s="720"/>
      <c r="CZ27" s="688">
        <v>14.6</v>
      </c>
      <c r="DA27" s="717"/>
      <c r="DB27" s="717"/>
      <c r="DC27" s="721"/>
      <c r="DD27" s="692">
        <v>2154346</v>
      </c>
      <c r="DE27" s="719"/>
      <c r="DF27" s="719"/>
      <c r="DG27" s="719"/>
      <c r="DH27" s="719"/>
      <c r="DI27" s="719"/>
      <c r="DJ27" s="719"/>
      <c r="DK27" s="720"/>
      <c r="DL27" s="692">
        <v>2151777</v>
      </c>
      <c r="DM27" s="719"/>
      <c r="DN27" s="719"/>
      <c r="DO27" s="719"/>
      <c r="DP27" s="719"/>
      <c r="DQ27" s="719"/>
      <c r="DR27" s="719"/>
      <c r="DS27" s="719"/>
      <c r="DT27" s="719"/>
      <c r="DU27" s="719"/>
      <c r="DV27" s="720"/>
      <c r="DW27" s="688">
        <v>10.199999999999999</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161965</v>
      </c>
      <c r="S28" s="684"/>
      <c r="T28" s="684"/>
      <c r="U28" s="684"/>
      <c r="V28" s="684"/>
      <c r="W28" s="684"/>
      <c r="X28" s="684"/>
      <c r="Y28" s="685"/>
      <c r="Z28" s="686">
        <v>0.4</v>
      </c>
      <c r="AA28" s="686"/>
      <c r="AB28" s="686"/>
      <c r="AC28" s="686"/>
      <c r="AD28" s="687" t="s">
        <v>129</v>
      </c>
      <c r="AE28" s="687"/>
      <c r="AF28" s="687"/>
      <c r="AG28" s="687"/>
      <c r="AH28" s="687"/>
      <c r="AI28" s="687"/>
      <c r="AJ28" s="687"/>
      <c r="AK28" s="687"/>
      <c r="AL28" s="688" t="s">
        <v>129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3880999</v>
      </c>
      <c r="CS28" s="684"/>
      <c r="CT28" s="684"/>
      <c r="CU28" s="684"/>
      <c r="CV28" s="684"/>
      <c r="CW28" s="684"/>
      <c r="CX28" s="684"/>
      <c r="CY28" s="685"/>
      <c r="CZ28" s="688">
        <v>11.1</v>
      </c>
      <c r="DA28" s="717"/>
      <c r="DB28" s="717"/>
      <c r="DC28" s="721"/>
      <c r="DD28" s="692">
        <v>3845081</v>
      </c>
      <c r="DE28" s="684"/>
      <c r="DF28" s="684"/>
      <c r="DG28" s="684"/>
      <c r="DH28" s="684"/>
      <c r="DI28" s="684"/>
      <c r="DJ28" s="684"/>
      <c r="DK28" s="685"/>
      <c r="DL28" s="692">
        <v>3615022</v>
      </c>
      <c r="DM28" s="684"/>
      <c r="DN28" s="684"/>
      <c r="DO28" s="684"/>
      <c r="DP28" s="684"/>
      <c r="DQ28" s="684"/>
      <c r="DR28" s="684"/>
      <c r="DS28" s="684"/>
      <c r="DT28" s="684"/>
      <c r="DU28" s="684"/>
      <c r="DV28" s="685"/>
      <c r="DW28" s="688">
        <v>17.2</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572188</v>
      </c>
      <c r="S29" s="684"/>
      <c r="T29" s="684"/>
      <c r="U29" s="684"/>
      <c r="V29" s="684"/>
      <c r="W29" s="684"/>
      <c r="X29" s="684"/>
      <c r="Y29" s="685"/>
      <c r="Z29" s="686">
        <v>1.6</v>
      </c>
      <c r="AA29" s="686"/>
      <c r="AB29" s="686"/>
      <c r="AC29" s="686"/>
      <c r="AD29" s="687">
        <v>57268</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3880976</v>
      </c>
      <c r="CS29" s="719"/>
      <c r="CT29" s="719"/>
      <c r="CU29" s="719"/>
      <c r="CV29" s="719"/>
      <c r="CW29" s="719"/>
      <c r="CX29" s="719"/>
      <c r="CY29" s="720"/>
      <c r="CZ29" s="688">
        <v>11.1</v>
      </c>
      <c r="DA29" s="717"/>
      <c r="DB29" s="717"/>
      <c r="DC29" s="721"/>
      <c r="DD29" s="692">
        <v>3845058</v>
      </c>
      <c r="DE29" s="719"/>
      <c r="DF29" s="719"/>
      <c r="DG29" s="719"/>
      <c r="DH29" s="719"/>
      <c r="DI29" s="719"/>
      <c r="DJ29" s="719"/>
      <c r="DK29" s="720"/>
      <c r="DL29" s="692">
        <v>3614999</v>
      </c>
      <c r="DM29" s="719"/>
      <c r="DN29" s="719"/>
      <c r="DO29" s="719"/>
      <c r="DP29" s="719"/>
      <c r="DQ29" s="719"/>
      <c r="DR29" s="719"/>
      <c r="DS29" s="719"/>
      <c r="DT29" s="719"/>
      <c r="DU29" s="719"/>
      <c r="DV29" s="720"/>
      <c r="DW29" s="688">
        <v>17.2</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104806</v>
      </c>
      <c r="S30" s="684"/>
      <c r="T30" s="684"/>
      <c r="U30" s="684"/>
      <c r="V30" s="684"/>
      <c r="W30" s="684"/>
      <c r="X30" s="684"/>
      <c r="Y30" s="685"/>
      <c r="Z30" s="686">
        <v>0.3</v>
      </c>
      <c r="AA30" s="686"/>
      <c r="AB30" s="686"/>
      <c r="AC30" s="686"/>
      <c r="AD30" s="687">
        <v>1</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3748119</v>
      </c>
      <c r="CS30" s="684"/>
      <c r="CT30" s="684"/>
      <c r="CU30" s="684"/>
      <c r="CV30" s="684"/>
      <c r="CW30" s="684"/>
      <c r="CX30" s="684"/>
      <c r="CY30" s="685"/>
      <c r="CZ30" s="688">
        <v>10.8</v>
      </c>
      <c r="DA30" s="717"/>
      <c r="DB30" s="717"/>
      <c r="DC30" s="721"/>
      <c r="DD30" s="692">
        <v>3712201</v>
      </c>
      <c r="DE30" s="684"/>
      <c r="DF30" s="684"/>
      <c r="DG30" s="684"/>
      <c r="DH30" s="684"/>
      <c r="DI30" s="684"/>
      <c r="DJ30" s="684"/>
      <c r="DK30" s="685"/>
      <c r="DL30" s="692">
        <v>3482142</v>
      </c>
      <c r="DM30" s="684"/>
      <c r="DN30" s="684"/>
      <c r="DO30" s="684"/>
      <c r="DP30" s="684"/>
      <c r="DQ30" s="684"/>
      <c r="DR30" s="684"/>
      <c r="DS30" s="684"/>
      <c r="DT30" s="684"/>
      <c r="DU30" s="684"/>
      <c r="DV30" s="685"/>
      <c r="DW30" s="688">
        <v>16.5</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3592694</v>
      </c>
      <c r="S31" s="684"/>
      <c r="T31" s="684"/>
      <c r="U31" s="684"/>
      <c r="V31" s="684"/>
      <c r="W31" s="684"/>
      <c r="X31" s="684"/>
      <c r="Y31" s="685"/>
      <c r="Z31" s="686">
        <v>9.9</v>
      </c>
      <c r="AA31" s="686"/>
      <c r="AB31" s="686"/>
      <c r="AC31" s="686"/>
      <c r="AD31" s="687" t="s">
        <v>129</v>
      </c>
      <c r="AE31" s="687"/>
      <c r="AF31" s="687"/>
      <c r="AG31" s="687"/>
      <c r="AH31" s="687"/>
      <c r="AI31" s="687"/>
      <c r="AJ31" s="687"/>
      <c r="AK31" s="687"/>
      <c r="AL31" s="688" t="s">
        <v>129</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99.5</v>
      </c>
      <c r="BH31" s="738"/>
      <c r="BI31" s="738"/>
      <c r="BJ31" s="738"/>
      <c r="BK31" s="738"/>
      <c r="BL31" s="738"/>
      <c r="BM31" s="678">
        <v>98</v>
      </c>
      <c r="BN31" s="738"/>
      <c r="BO31" s="738"/>
      <c r="BP31" s="738"/>
      <c r="BQ31" s="739"/>
      <c r="BR31" s="751">
        <v>99.2</v>
      </c>
      <c r="BS31" s="738"/>
      <c r="BT31" s="738"/>
      <c r="BU31" s="738"/>
      <c r="BV31" s="738"/>
      <c r="BW31" s="738"/>
      <c r="BX31" s="678">
        <v>97.5</v>
      </c>
      <c r="BY31" s="738"/>
      <c r="BZ31" s="738"/>
      <c r="CA31" s="738"/>
      <c r="CB31" s="739"/>
      <c r="CD31" s="725"/>
      <c r="CE31" s="726"/>
      <c r="CF31" s="698" t="s">
        <v>313</v>
      </c>
      <c r="CG31" s="699"/>
      <c r="CH31" s="699"/>
      <c r="CI31" s="699"/>
      <c r="CJ31" s="699"/>
      <c r="CK31" s="699"/>
      <c r="CL31" s="699"/>
      <c r="CM31" s="699"/>
      <c r="CN31" s="699"/>
      <c r="CO31" s="699"/>
      <c r="CP31" s="699"/>
      <c r="CQ31" s="700"/>
      <c r="CR31" s="683">
        <v>132857</v>
      </c>
      <c r="CS31" s="719"/>
      <c r="CT31" s="719"/>
      <c r="CU31" s="719"/>
      <c r="CV31" s="719"/>
      <c r="CW31" s="719"/>
      <c r="CX31" s="719"/>
      <c r="CY31" s="720"/>
      <c r="CZ31" s="688">
        <v>0.4</v>
      </c>
      <c r="DA31" s="717"/>
      <c r="DB31" s="717"/>
      <c r="DC31" s="721"/>
      <c r="DD31" s="692">
        <v>132857</v>
      </c>
      <c r="DE31" s="719"/>
      <c r="DF31" s="719"/>
      <c r="DG31" s="719"/>
      <c r="DH31" s="719"/>
      <c r="DI31" s="719"/>
      <c r="DJ31" s="719"/>
      <c r="DK31" s="720"/>
      <c r="DL31" s="692">
        <v>132857</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129</v>
      </c>
      <c r="S32" s="684"/>
      <c r="T32" s="684"/>
      <c r="U32" s="684"/>
      <c r="V32" s="684"/>
      <c r="W32" s="684"/>
      <c r="X32" s="684"/>
      <c r="Y32" s="685"/>
      <c r="Z32" s="686" t="s">
        <v>129</v>
      </c>
      <c r="AA32" s="686"/>
      <c r="AB32" s="686"/>
      <c r="AC32" s="686"/>
      <c r="AD32" s="687" t="s">
        <v>129</v>
      </c>
      <c r="AE32" s="687"/>
      <c r="AF32" s="687"/>
      <c r="AG32" s="687"/>
      <c r="AH32" s="687"/>
      <c r="AI32" s="687"/>
      <c r="AJ32" s="687"/>
      <c r="AK32" s="687"/>
      <c r="AL32" s="688" t="s">
        <v>129</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98.3</v>
      </c>
      <c r="BN32" s="749"/>
      <c r="BO32" s="749"/>
      <c r="BP32" s="749"/>
      <c r="BQ32" s="750"/>
      <c r="BR32" s="752">
        <v>99.3</v>
      </c>
      <c r="BS32" s="719"/>
      <c r="BT32" s="719"/>
      <c r="BU32" s="719"/>
      <c r="BV32" s="719"/>
      <c r="BW32" s="719"/>
      <c r="BX32" s="689">
        <v>98</v>
      </c>
      <c r="BY32" s="749"/>
      <c r="BZ32" s="749"/>
      <c r="CA32" s="749"/>
      <c r="CB32" s="750"/>
      <c r="CD32" s="727"/>
      <c r="CE32" s="728"/>
      <c r="CF32" s="698" t="s">
        <v>317</v>
      </c>
      <c r="CG32" s="699"/>
      <c r="CH32" s="699"/>
      <c r="CI32" s="699"/>
      <c r="CJ32" s="699"/>
      <c r="CK32" s="699"/>
      <c r="CL32" s="699"/>
      <c r="CM32" s="699"/>
      <c r="CN32" s="699"/>
      <c r="CO32" s="699"/>
      <c r="CP32" s="699"/>
      <c r="CQ32" s="700"/>
      <c r="CR32" s="683">
        <v>23</v>
      </c>
      <c r="CS32" s="684"/>
      <c r="CT32" s="684"/>
      <c r="CU32" s="684"/>
      <c r="CV32" s="684"/>
      <c r="CW32" s="684"/>
      <c r="CX32" s="684"/>
      <c r="CY32" s="685"/>
      <c r="CZ32" s="688">
        <v>0</v>
      </c>
      <c r="DA32" s="717"/>
      <c r="DB32" s="717"/>
      <c r="DC32" s="721"/>
      <c r="DD32" s="692">
        <v>23</v>
      </c>
      <c r="DE32" s="684"/>
      <c r="DF32" s="684"/>
      <c r="DG32" s="684"/>
      <c r="DH32" s="684"/>
      <c r="DI32" s="684"/>
      <c r="DJ32" s="684"/>
      <c r="DK32" s="685"/>
      <c r="DL32" s="692">
        <v>23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2158348</v>
      </c>
      <c r="S33" s="684"/>
      <c r="T33" s="684"/>
      <c r="U33" s="684"/>
      <c r="V33" s="684"/>
      <c r="W33" s="684"/>
      <c r="X33" s="684"/>
      <c r="Y33" s="685"/>
      <c r="Z33" s="686">
        <v>6</v>
      </c>
      <c r="AA33" s="686"/>
      <c r="AB33" s="686"/>
      <c r="AC33" s="686"/>
      <c r="AD33" s="687" t="s">
        <v>129</v>
      </c>
      <c r="AE33" s="687"/>
      <c r="AF33" s="687"/>
      <c r="AG33" s="687"/>
      <c r="AH33" s="687"/>
      <c r="AI33" s="687"/>
      <c r="AJ33" s="687"/>
      <c r="AK33" s="687"/>
      <c r="AL33" s="688" t="s">
        <v>137</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99.4</v>
      </c>
      <c r="BH33" s="754"/>
      <c r="BI33" s="754"/>
      <c r="BJ33" s="754"/>
      <c r="BK33" s="754"/>
      <c r="BL33" s="754"/>
      <c r="BM33" s="755">
        <v>97.5</v>
      </c>
      <c r="BN33" s="754"/>
      <c r="BO33" s="754"/>
      <c r="BP33" s="754"/>
      <c r="BQ33" s="756"/>
      <c r="BR33" s="753">
        <v>99.1</v>
      </c>
      <c r="BS33" s="754"/>
      <c r="BT33" s="754"/>
      <c r="BU33" s="754"/>
      <c r="BV33" s="754"/>
      <c r="BW33" s="754"/>
      <c r="BX33" s="755">
        <v>96.7</v>
      </c>
      <c r="BY33" s="754"/>
      <c r="BZ33" s="754"/>
      <c r="CA33" s="754"/>
      <c r="CB33" s="756"/>
      <c r="CD33" s="698" t="s">
        <v>320</v>
      </c>
      <c r="CE33" s="699"/>
      <c r="CF33" s="699"/>
      <c r="CG33" s="699"/>
      <c r="CH33" s="699"/>
      <c r="CI33" s="699"/>
      <c r="CJ33" s="699"/>
      <c r="CK33" s="699"/>
      <c r="CL33" s="699"/>
      <c r="CM33" s="699"/>
      <c r="CN33" s="699"/>
      <c r="CO33" s="699"/>
      <c r="CP33" s="699"/>
      <c r="CQ33" s="700"/>
      <c r="CR33" s="683">
        <v>15597992</v>
      </c>
      <c r="CS33" s="719"/>
      <c r="CT33" s="719"/>
      <c r="CU33" s="719"/>
      <c r="CV33" s="719"/>
      <c r="CW33" s="719"/>
      <c r="CX33" s="719"/>
      <c r="CY33" s="720"/>
      <c r="CZ33" s="688">
        <v>44.7</v>
      </c>
      <c r="DA33" s="717"/>
      <c r="DB33" s="717"/>
      <c r="DC33" s="721"/>
      <c r="DD33" s="692">
        <v>11077917</v>
      </c>
      <c r="DE33" s="719"/>
      <c r="DF33" s="719"/>
      <c r="DG33" s="719"/>
      <c r="DH33" s="719"/>
      <c r="DI33" s="719"/>
      <c r="DJ33" s="719"/>
      <c r="DK33" s="720"/>
      <c r="DL33" s="692">
        <v>9105764</v>
      </c>
      <c r="DM33" s="719"/>
      <c r="DN33" s="719"/>
      <c r="DO33" s="719"/>
      <c r="DP33" s="719"/>
      <c r="DQ33" s="719"/>
      <c r="DR33" s="719"/>
      <c r="DS33" s="719"/>
      <c r="DT33" s="719"/>
      <c r="DU33" s="719"/>
      <c r="DV33" s="720"/>
      <c r="DW33" s="688">
        <v>43.2</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149066</v>
      </c>
      <c r="S34" s="684"/>
      <c r="T34" s="684"/>
      <c r="U34" s="684"/>
      <c r="V34" s="684"/>
      <c r="W34" s="684"/>
      <c r="X34" s="684"/>
      <c r="Y34" s="685"/>
      <c r="Z34" s="686">
        <v>0.4</v>
      </c>
      <c r="AA34" s="686"/>
      <c r="AB34" s="686"/>
      <c r="AC34" s="686"/>
      <c r="AD34" s="687">
        <v>28376</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4607324</v>
      </c>
      <c r="CS34" s="684"/>
      <c r="CT34" s="684"/>
      <c r="CU34" s="684"/>
      <c r="CV34" s="684"/>
      <c r="CW34" s="684"/>
      <c r="CX34" s="684"/>
      <c r="CY34" s="685"/>
      <c r="CZ34" s="688">
        <v>13.2</v>
      </c>
      <c r="DA34" s="717"/>
      <c r="DB34" s="717"/>
      <c r="DC34" s="721"/>
      <c r="DD34" s="692">
        <v>3232210</v>
      </c>
      <c r="DE34" s="684"/>
      <c r="DF34" s="684"/>
      <c r="DG34" s="684"/>
      <c r="DH34" s="684"/>
      <c r="DI34" s="684"/>
      <c r="DJ34" s="684"/>
      <c r="DK34" s="685"/>
      <c r="DL34" s="692">
        <v>2440152</v>
      </c>
      <c r="DM34" s="684"/>
      <c r="DN34" s="684"/>
      <c r="DO34" s="684"/>
      <c r="DP34" s="684"/>
      <c r="DQ34" s="684"/>
      <c r="DR34" s="684"/>
      <c r="DS34" s="684"/>
      <c r="DT34" s="684"/>
      <c r="DU34" s="684"/>
      <c r="DV34" s="685"/>
      <c r="DW34" s="688">
        <v>11.6</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1240962</v>
      </c>
      <c r="S35" s="684"/>
      <c r="T35" s="684"/>
      <c r="U35" s="684"/>
      <c r="V35" s="684"/>
      <c r="W35" s="684"/>
      <c r="X35" s="684"/>
      <c r="Y35" s="685"/>
      <c r="Z35" s="686">
        <v>3.4</v>
      </c>
      <c r="AA35" s="686"/>
      <c r="AB35" s="686"/>
      <c r="AC35" s="686"/>
      <c r="AD35" s="687" t="s">
        <v>263</v>
      </c>
      <c r="AE35" s="687"/>
      <c r="AF35" s="687"/>
      <c r="AG35" s="687"/>
      <c r="AH35" s="687"/>
      <c r="AI35" s="687"/>
      <c r="AJ35" s="687"/>
      <c r="AK35" s="687"/>
      <c r="AL35" s="688" t="s">
        <v>129</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216273</v>
      </c>
      <c r="CS35" s="719"/>
      <c r="CT35" s="719"/>
      <c r="CU35" s="719"/>
      <c r="CV35" s="719"/>
      <c r="CW35" s="719"/>
      <c r="CX35" s="719"/>
      <c r="CY35" s="720"/>
      <c r="CZ35" s="688">
        <v>0.6</v>
      </c>
      <c r="DA35" s="717"/>
      <c r="DB35" s="717"/>
      <c r="DC35" s="721"/>
      <c r="DD35" s="692">
        <v>204840</v>
      </c>
      <c r="DE35" s="719"/>
      <c r="DF35" s="719"/>
      <c r="DG35" s="719"/>
      <c r="DH35" s="719"/>
      <c r="DI35" s="719"/>
      <c r="DJ35" s="719"/>
      <c r="DK35" s="720"/>
      <c r="DL35" s="692">
        <v>196336</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1452966</v>
      </c>
      <c r="S36" s="684"/>
      <c r="T36" s="684"/>
      <c r="U36" s="684"/>
      <c r="V36" s="684"/>
      <c r="W36" s="684"/>
      <c r="X36" s="684"/>
      <c r="Y36" s="685"/>
      <c r="Z36" s="686">
        <v>4</v>
      </c>
      <c r="AA36" s="686"/>
      <c r="AB36" s="686"/>
      <c r="AC36" s="686"/>
      <c r="AD36" s="687" t="s">
        <v>232</v>
      </c>
      <c r="AE36" s="687"/>
      <c r="AF36" s="687"/>
      <c r="AG36" s="687"/>
      <c r="AH36" s="687"/>
      <c r="AI36" s="687"/>
      <c r="AJ36" s="687"/>
      <c r="AK36" s="687"/>
      <c r="AL36" s="688" t="s">
        <v>263</v>
      </c>
      <c r="AM36" s="689"/>
      <c r="AN36" s="689"/>
      <c r="AO36" s="690"/>
      <c r="AP36" s="235"/>
      <c r="AQ36" s="757" t="s">
        <v>328</v>
      </c>
      <c r="AR36" s="758"/>
      <c r="AS36" s="758"/>
      <c r="AT36" s="758"/>
      <c r="AU36" s="758"/>
      <c r="AV36" s="758"/>
      <c r="AW36" s="758"/>
      <c r="AX36" s="758"/>
      <c r="AY36" s="759"/>
      <c r="AZ36" s="672">
        <v>4041060</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66608</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5956952</v>
      </c>
      <c r="CS36" s="684"/>
      <c r="CT36" s="684"/>
      <c r="CU36" s="684"/>
      <c r="CV36" s="684"/>
      <c r="CW36" s="684"/>
      <c r="CX36" s="684"/>
      <c r="CY36" s="685"/>
      <c r="CZ36" s="688">
        <v>17.100000000000001</v>
      </c>
      <c r="DA36" s="717"/>
      <c r="DB36" s="717"/>
      <c r="DC36" s="721"/>
      <c r="DD36" s="692">
        <v>4993201</v>
      </c>
      <c r="DE36" s="684"/>
      <c r="DF36" s="684"/>
      <c r="DG36" s="684"/>
      <c r="DH36" s="684"/>
      <c r="DI36" s="684"/>
      <c r="DJ36" s="684"/>
      <c r="DK36" s="685"/>
      <c r="DL36" s="692">
        <v>4601089</v>
      </c>
      <c r="DM36" s="684"/>
      <c r="DN36" s="684"/>
      <c r="DO36" s="684"/>
      <c r="DP36" s="684"/>
      <c r="DQ36" s="684"/>
      <c r="DR36" s="684"/>
      <c r="DS36" s="684"/>
      <c r="DT36" s="684"/>
      <c r="DU36" s="684"/>
      <c r="DV36" s="685"/>
      <c r="DW36" s="688">
        <v>21.8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1150674</v>
      </c>
      <c r="S37" s="684"/>
      <c r="T37" s="684"/>
      <c r="U37" s="684"/>
      <c r="V37" s="684"/>
      <c r="W37" s="684"/>
      <c r="X37" s="684"/>
      <c r="Y37" s="685"/>
      <c r="Z37" s="686">
        <v>3.2</v>
      </c>
      <c r="AA37" s="686"/>
      <c r="AB37" s="686"/>
      <c r="AC37" s="686"/>
      <c r="AD37" s="687" t="s">
        <v>129</v>
      </c>
      <c r="AE37" s="687"/>
      <c r="AF37" s="687"/>
      <c r="AG37" s="687"/>
      <c r="AH37" s="687"/>
      <c r="AI37" s="687"/>
      <c r="AJ37" s="687"/>
      <c r="AK37" s="687"/>
      <c r="AL37" s="688" t="s">
        <v>232</v>
      </c>
      <c r="AM37" s="689"/>
      <c r="AN37" s="689"/>
      <c r="AO37" s="690"/>
      <c r="AQ37" s="761" t="s">
        <v>332</v>
      </c>
      <c r="AR37" s="762"/>
      <c r="AS37" s="762"/>
      <c r="AT37" s="762"/>
      <c r="AU37" s="762"/>
      <c r="AV37" s="762"/>
      <c r="AW37" s="762"/>
      <c r="AX37" s="762"/>
      <c r="AY37" s="763"/>
      <c r="AZ37" s="683">
        <v>1435824</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-50717</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2847953</v>
      </c>
      <c r="CS37" s="719"/>
      <c r="CT37" s="719"/>
      <c r="CU37" s="719"/>
      <c r="CV37" s="719"/>
      <c r="CW37" s="719"/>
      <c r="CX37" s="719"/>
      <c r="CY37" s="720"/>
      <c r="CZ37" s="688">
        <v>8.1999999999999993</v>
      </c>
      <c r="DA37" s="717"/>
      <c r="DB37" s="717"/>
      <c r="DC37" s="721"/>
      <c r="DD37" s="692">
        <v>2640048</v>
      </c>
      <c r="DE37" s="719"/>
      <c r="DF37" s="719"/>
      <c r="DG37" s="719"/>
      <c r="DH37" s="719"/>
      <c r="DI37" s="719"/>
      <c r="DJ37" s="719"/>
      <c r="DK37" s="720"/>
      <c r="DL37" s="692">
        <v>2627141</v>
      </c>
      <c r="DM37" s="719"/>
      <c r="DN37" s="719"/>
      <c r="DO37" s="719"/>
      <c r="DP37" s="719"/>
      <c r="DQ37" s="719"/>
      <c r="DR37" s="719"/>
      <c r="DS37" s="719"/>
      <c r="DT37" s="719"/>
      <c r="DU37" s="719"/>
      <c r="DV37" s="720"/>
      <c r="DW37" s="688">
        <v>12.5</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802370</v>
      </c>
      <c r="S38" s="684"/>
      <c r="T38" s="684"/>
      <c r="U38" s="684"/>
      <c r="V38" s="684"/>
      <c r="W38" s="684"/>
      <c r="X38" s="684"/>
      <c r="Y38" s="685"/>
      <c r="Z38" s="686">
        <v>2.2000000000000002</v>
      </c>
      <c r="AA38" s="686"/>
      <c r="AB38" s="686"/>
      <c r="AC38" s="686"/>
      <c r="AD38" s="687">
        <v>8360</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120419</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8709</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2484817</v>
      </c>
      <c r="CS38" s="684"/>
      <c r="CT38" s="684"/>
      <c r="CU38" s="684"/>
      <c r="CV38" s="684"/>
      <c r="CW38" s="684"/>
      <c r="CX38" s="684"/>
      <c r="CY38" s="685"/>
      <c r="CZ38" s="688">
        <v>7.1</v>
      </c>
      <c r="DA38" s="717"/>
      <c r="DB38" s="717"/>
      <c r="DC38" s="721"/>
      <c r="DD38" s="692">
        <v>2042664</v>
      </c>
      <c r="DE38" s="684"/>
      <c r="DF38" s="684"/>
      <c r="DG38" s="684"/>
      <c r="DH38" s="684"/>
      <c r="DI38" s="684"/>
      <c r="DJ38" s="684"/>
      <c r="DK38" s="685"/>
      <c r="DL38" s="692">
        <v>1868187</v>
      </c>
      <c r="DM38" s="684"/>
      <c r="DN38" s="684"/>
      <c r="DO38" s="684"/>
      <c r="DP38" s="684"/>
      <c r="DQ38" s="684"/>
      <c r="DR38" s="684"/>
      <c r="DS38" s="684"/>
      <c r="DT38" s="684"/>
      <c r="DU38" s="684"/>
      <c r="DV38" s="685"/>
      <c r="DW38" s="688">
        <v>8.9</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3376989</v>
      </c>
      <c r="S39" s="684"/>
      <c r="T39" s="684"/>
      <c r="U39" s="684"/>
      <c r="V39" s="684"/>
      <c r="W39" s="684"/>
      <c r="X39" s="684"/>
      <c r="Y39" s="685"/>
      <c r="Z39" s="686">
        <v>9.3000000000000007</v>
      </c>
      <c r="AA39" s="686"/>
      <c r="AB39" s="686"/>
      <c r="AC39" s="686"/>
      <c r="AD39" s="687" t="s">
        <v>129</v>
      </c>
      <c r="AE39" s="687"/>
      <c r="AF39" s="687"/>
      <c r="AG39" s="687"/>
      <c r="AH39" s="687"/>
      <c r="AI39" s="687"/>
      <c r="AJ39" s="687"/>
      <c r="AK39" s="687"/>
      <c r="AL39" s="688" t="s">
        <v>129</v>
      </c>
      <c r="AM39" s="689"/>
      <c r="AN39" s="689"/>
      <c r="AO39" s="690"/>
      <c r="AQ39" s="761" t="s">
        <v>340</v>
      </c>
      <c r="AR39" s="762"/>
      <c r="AS39" s="762"/>
      <c r="AT39" s="762"/>
      <c r="AU39" s="762"/>
      <c r="AV39" s="762"/>
      <c r="AW39" s="762"/>
      <c r="AX39" s="762"/>
      <c r="AY39" s="763"/>
      <c r="AZ39" s="683">
        <v>5938</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13549</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1755523</v>
      </c>
      <c r="CS39" s="719"/>
      <c r="CT39" s="719"/>
      <c r="CU39" s="719"/>
      <c r="CV39" s="719"/>
      <c r="CW39" s="719"/>
      <c r="CX39" s="719"/>
      <c r="CY39" s="720"/>
      <c r="CZ39" s="688">
        <v>5</v>
      </c>
      <c r="DA39" s="717"/>
      <c r="DB39" s="717"/>
      <c r="DC39" s="721"/>
      <c r="DD39" s="692">
        <v>400002</v>
      </c>
      <c r="DE39" s="719"/>
      <c r="DF39" s="719"/>
      <c r="DG39" s="719"/>
      <c r="DH39" s="719"/>
      <c r="DI39" s="719"/>
      <c r="DJ39" s="719"/>
      <c r="DK39" s="720"/>
      <c r="DL39" s="692" t="s">
        <v>129</v>
      </c>
      <c r="DM39" s="719"/>
      <c r="DN39" s="719"/>
      <c r="DO39" s="719"/>
      <c r="DP39" s="719"/>
      <c r="DQ39" s="719"/>
      <c r="DR39" s="719"/>
      <c r="DS39" s="719"/>
      <c r="DT39" s="719"/>
      <c r="DU39" s="719"/>
      <c r="DV39" s="720"/>
      <c r="DW39" s="688" t="s">
        <v>137</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129</v>
      </c>
      <c r="S40" s="684"/>
      <c r="T40" s="684"/>
      <c r="U40" s="684"/>
      <c r="V40" s="684"/>
      <c r="W40" s="684"/>
      <c r="X40" s="684"/>
      <c r="Y40" s="685"/>
      <c r="Z40" s="686" t="s">
        <v>137</v>
      </c>
      <c r="AA40" s="686"/>
      <c r="AB40" s="686"/>
      <c r="AC40" s="686"/>
      <c r="AD40" s="687" t="s">
        <v>137</v>
      </c>
      <c r="AE40" s="687"/>
      <c r="AF40" s="687"/>
      <c r="AG40" s="687"/>
      <c r="AH40" s="687"/>
      <c r="AI40" s="687"/>
      <c r="AJ40" s="687"/>
      <c r="AK40" s="687"/>
      <c r="AL40" s="688" t="s">
        <v>129</v>
      </c>
      <c r="AM40" s="689"/>
      <c r="AN40" s="689"/>
      <c r="AO40" s="690"/>
      <c r="AQ40" s="761" t="s">
        <v>344</v>
      </c>
      <c r="AR40" s="762"/>
      <c r="AS40" s="762"/>
      <c r="AT40" s="762"/>
      <c r="AU40" s="762"/>
      <c r="AV40" s="762"/>
      <c r="AW40" s="762"/>
      <c r="AX40" s="762"/>
      <c r="AY40" s="763"/>
      <c r="AZ40" s="683">
        <v>1599</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102</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577103</v>
      </c>
      <c r="CS40" s="684"/>
      <c r="CT40" s="684"/>
      <c r="CU40" s="684"/>
      <c r="CV40" s="684"/>
      <c r="CW40" s="684"/>
      <c r="CX40" s="684"/>
      <c r="CY40" s="685"/>
      <c r="CZ40" s="688">
        <v>1.7</v>
      </c>
      <c r="DA40" s="717"/>
      <c r="DB40" s="717"/>
      <c r="DC40" s="721"/>
      <c r="DD40" s="692">
        <v>205000</v>
      </c>
      <c r="DE40" s="684"/>
      <c r="DF40" s="684"/>
      <c r="DG40" s="684"/>
      <c r="DH40" s="684"/>
      <c r="DI40" s="684"/>
      <c r="DJ40" s="684"/>
      <c r="DK40" s="685"/>
      <c r="DL40" s="692" t="s">
        <v>129</v>
      </c>
      <c r="DM40" s="684"/>
      <c r="DN40" s="684"/>
      <c r="DO40" s="684"/>
      <c r="DP40" s="684"/>
      <c r="DQ40" s="684"/>
      <c r="DR40" s="684"/>
      <c r="DS40" s="684"/>
      <c r="DT40" s="684"/>
      <c r="DU40" s="684"/>
      <c r="DV40" s="685"/>
      <c r="DW40" s="688" t="s">
        <v>137</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922789</v>
      </c>
      <c r="S41" s="684"/>
      <c r="T41" s="684"/>
      <c r="U41" s="684"/>
      <c r="V41" s="684"/>
      <c r="W41" s="684"/>
      <c r="X41" s="684"/>
      <c r="Y41" s="685"/>
      <c r="Z41" s="686">
        <v>2.6</v>
      </c>
      <c r="AA41" s="686"/>
      <c r="AB41" s="686"/>
      <c r="AC41" s="686"/>
      <c r="AD41" s="687" t="s">
        <v>129</v>
      </c>
      <c r="AE41" s="687"/>
      <c r="AF41" s="687"/>
      <c r="AG41" s="687"/>
      <c r="AH41" s="687"/>
      <c r="AI41" s="687"/>
      <c r="AJ41" s="687"/>
      <c r="AK41" s="687"/>
      <c r="AL41" s="688" t="s">
        <v>129</v>
      </c>
      <c r="AM41" s="689"/>
      <c r="AN41" s="689"/>
      <c r="AO41" s="690"/>
      <c r="AQ41" s="761" t="s">
        <v>349</v>
      </c>
      <c r="AR41" s="762"/>
      <c r="AS41" s="762"/>
      <c r="AT41" s="762"/>
      <c r="AU41" s="762"/>
      <c r="AV41" s="762"/>
      <c r="AW41" s="762"/>
      <c r="AX41" s="762"/>
      <c r="AY41" s="763"/>
      <c r="AZ41" s="683">
        <v>649220</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137</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129</v>
      </c>
      <c r="CS41" s="719"/>
      <c r="CT41" s="719"/>
      <c r="CU41" s="719"/>
      <c r="CV41" s="719"/>
      <c r="CW41" s="719"/>
      <c r="CX41" s="719"/>
      <c r="CY41" s="720"/>
      <c r="CZ41" s="688" t="s">
        <v>129</v>
      </c>
      <c r="DA41" s="717"/>
      <c r="DB41" s="717"/>
      <c r="DC41" s="721"/>
      <c r="DD41" s="692" t="s">
        <v>129</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36163796</v>
      </c>
      <c r="S42" s="769"/>
      <c r="T42" s="769"/>
      <c r="U42" s="769"/>
      <c r="V42" s="769"/>
      <c r="W42" s="769"/>
      <c r="X42" s="769"/>
      <c r="Y42" s="777"/>
      <c r="Z42" s="778">
        <v>100</v>
      </c>
      <c r="AA42" s="778"/>
      <c r="AB42" s="778"/>
      <c r="AC42" s="778"/>
      <c r="AD42" s="779">
        <v>20149341</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1828060</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322</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5728293</v>
      </c>
      <c r="CS42" s="684"/>
      <c r="CT42" s="684"/>
      <c r="CU42" s="684"/>
      <c r="CV42" s="684"/>
      <c r="CW42" s="684"/>
      <c r="CX42" s="684"/>
      <c r="CY42" s="685"/>
      <c r="CZ42" s="688">
        <v>16.399999999999999</v>
      </c>
      <c r="DA42" s="689"/>
      <c r="DB42" s="689"/>
      <c r="DC42" s="701"/>
      <c r="DD42" s="692">
        <v>1023986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119174</v>
      </c>
      <c r="CS43" s="719"/>
      <c r="CT43" s="719"/>
      <c r="CU43" s="719"/>
      <c r="CV43" s="719"/>
      <c r="CW43" s="719"/>
      <c r="CX43" s="719"/>
      <c r="CY43" s="720"/>
      <c r="CZ43" s="688">
        <v>0.3</v>
      </c>
      <c r="DA43" s="717"/>
      <c r="DB43" s="717"/>
      <c r="DC43" s="721"/>
      <c r="DD43" s="692">
        <v>119174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5599635</v>
      </c>
      <c r="CS44" s="684"/>
      <c r="CT44" s="684"/>
      <c r="CU44" s="684"/>
      <c r="CV44" s="684"/>
      <c r="CW44" s="684"/>
      <c r="CX44" s="684"/>
      <c r="CY44" s="685"/>
      <c r="CZ44" s="688">
        <v>16.100000000000001</v>
      </c>
      <c r="DA44" s="689"/>
      <c r="DB44" s="689"/>
      <c r="DC44" s="701"/>
      <c r="DD44" s="692">
        <v>969548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3611243</v>
      </c>
      <c r="CS45" s="719"/>
      <c r="CT45" s="719"/>
      <c r="CU45" s="719"/>
      <c r="CV45" s="719"/>
      <c r="CW45" s="719"/>
      <c r="CX45" s="719"/>
      <c r="CY45" s="720"/>
      <c r="CZ45" s="688">
        <v>10.4</v>
      </c>
      <c r="DA45" s="717"/>
      <c r="DB45" s="717"/>
      <c r="DC45" s="721"/>
      <c r="DD45" s="692">
        <v>157899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1847410</v>
      </c>
      <c r="CS46" s="684"/>
      <c r="CT46" s="684"/>
      <c r="CU46" s="684"/>
      <c r="CV46" s="684"/>
      <c r="CW46" s="684"/>
      <c r="CX46" s="684"/>
      <c r="CY46" s="685"/>
      <c r="CZ46" s="688">
        <v>5.3</v>
      </c>
      <c r="DA46" s="689"/>
      <c r="DB46" s="689"/>
      <c r="DC46" s="701"/>
      <c r="DD46" s="692">
        <v>768884</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128658</v>
      </c>
      <c r="CS47" s="719"/>
      <c r="CT47" s="719"/>
      <c r="CU47" s="719"/>
      <c r="CV47" s="719"/>
      <c r="CW47" s="719"/>
      <c r="CX47" s="719"/>
      <c r="CY47" s="720"/>
      <c r="CZ47" s="688">
        <v>0.4</v>
      </c>
      <c r="DA47" s="717"/>
      <c r="DB47" s="717"/>
      <c r="DC47" s="721"/>
      <c r="DD47" s="692">
        <v>54438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129</v>
      </c>
      <c r="CS48" s="684"/>
      <c r="CT48" s="684"/>
      <c r="CU48" s="684"/>
      <c r="CV48" s="684"/>
      <c r="CW48" s="684"/>
      <c r="CX48" s="684"/>
      <c r="CY48" s="685"/>
      <c r="CZ48" s="688" t="s">
        <v>232</v>
      </c>
      <c r="DA48" s="689"/>
      <c r="DB48" s="689"/>
      <c r="DC48" s="701"/>
      <c r="DD48" s="692" t="s">
        <v>232</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34863772</v>
      </c>
      <c r="CS49" s="754"/>
      <c r="CT49" s="754"/>
      <c r="CU49" s="754"/>
      <c r="CV49" s="754"/>
      <c r="CW49" s="754"/>
      <c r="CX49" s="754"/>
      <c r="CY49" s="785"/>
      <c r="CZ49" s="780">
        <v>100</v>
      </c>
      <c r="DA49" s="786"/>
      <c r="DB49" s="786"/>
      <c r="DC49" s="787"/>
      <c r="DD49" s="788">
        <v>22213972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QvgiLdKIBGCnZpbcWQhRBpgo5qbLt2k7FLMvUacdL7hVt5tJj+SX2egiXWwnxH8/prPPDM4eZGWmHHAmFSp5ag==" saltValue="VOtehzgmpwhkFnpyJsGF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35835</v>
      </c>
      <c r="R7" s="819"/>
      <c r="S7" s="819"/>
      <c r="T7" s="819"/>
      <c r="U7" s="819"/>
      <c r="V7" s="819">
        <v>34535</v>
      </c>
      <c r="W7" s="819"/>
      <c r="X7" s="819"/>
      <c r="Y7" s="819"/>
      <c r="Z7" s="819"/>
      <c r="AA7" s="819">
        <v>1300</v>
      </c>
      <c r="AB7" s="819"/>
      <c r="AC7" s="819"/>
      <c r="AD7" s="819"/>
      <c r="AE7" s="820"/>
      <c r="AF7" s="821">
        <v>964</v>
      </c>
      <c r="AG7" s="822"/>
      <c r="AH7" s="822"/>
      <c r="AI7" s="822"/>
      <c r="AJ7" s="823"/>
      <c r="AK7" s="858">
        <v>1196</v>
      </c>
      <c r="AL7" s="859"/>
      <c r="AM7" s="859"/>
      <c r="AN7" s="859"/>
      <c r="AO7" s="859"/>
      <c r="AP7" s="859">
        <v>30934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2</v>
      </c>
      <c r="CI7" s="856"/>
      <c r="CJ7" s="856"/>
      <c r="CK7" s="856"/>
      <c r="CL7" s="857"/>
      <c r="CM7" s="855">
        <v>65</v>
      </c>
      <c r="CN7" s="856"/>
      <c r="CO7" s="856"/>
      <c r="CP7" s="856"/>
      <c r="CQ7" s="857"/>
      <c r="CR7" s="855">
        <v>30</v>
      </c>
      <c r="CS7" s="856"/>
      <c r="CT7" s="856"/>
      <c r="CU7" s="856"/>
      <c r="CV7" s="857"/>
      <c r="CW7" s="855" t="s">
        <v>595</v>
      </c>
      <c r="CX7" s="856"/>
      <c r="CY7" s="856"/>
      <c r="CZ7" s="856"/>
      <c r="DA7" s="857"/>
      <c r="DB7" s="855" t="s">
        <v>595</v>
      </c>
      <c r="DC7" s="856"/>
      <c r="DD7" s="856"/>
      <c r="DE7" s="856"/>
      <c r="DF7" s="857"/>
      <c r="DG7" s="855" t="s">
        <v>595</v>
      </c>
      <c r="DH7" s="856"/>
      <c r="DI7" s="856"/>
      <c r="DJ7" s="856"/>
      <c r="DK7" s="857"/>
      <c r="DL7" s="855" t="s">
        <v>595</v>
      </c>
      <c r="DM7" s="856"/>
      <c r="DN7" s="856"/>
      <c r="DO7" s="856"/>
      <c r="DP7" s="857"/>
      <c r="DQ7" s="855" t="s">
        <v>595</v>
      </c>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336</v>
      </c>
      <c r="R8" s="843"/>
      <c r="S8" s="843"/>
      <c r="T8" s="843"/>
      <c r="U8" s="843"/>
      <c r="V8" s="843">
        <v>336</v>
      </c>
      <c r="W8" s="843"/>
      <c r="X8" s="843"/>
      <c r="Y8" s="843"/>
      <c r="Z8" s="843"/>
      <c r="AA8" s="843" t="s">
        <v>584</v>
      </c>
      <c r="AB8" s="843"/>
      <c r="AC8" s="843"/>
      <c r="AD8" s="843"/>
      <c r="AE8" s="844"/>
      <c r="AF8" s="845" t="s">
        <v>390</v>
      </c>
      <c r="AG8" s="846"/>
      <c r="AH8" s="846"/>
      <c r="AI8" s="846"/>
      <c r="AJ8" s="847"/>
      <c r="AK8" s="848">
        <v>257</v>
      </c>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-8</v>
      </c>
      <c r="CI8" s="866"/>
      <c r="CJ8" s="866"/>
      <c r="CK8" s="866"/>
      <c r="CL8" s="867"/>
      <c r="CM8" s="865">
        <v>4</v>
      </c>
      <c r="CN8" s="866"/>
      <c r="CO8" s="866"/>
      <c r="CP8" s="866"/>
      <c r="CQ8" s="867"/>
      <c r="CR8" s="865">
        <v>24</v>
      </c>
      <c r="CS8" s="866"/>
      <c r="CT8" s="866"/>
      <c r="CU8" s="866"/>
      <c r="CV8" s="867"/>
      <c r="CW8" s="865">
        <v>29</v>
      </c>
      <c r="CX8" s="866"/>
      <c r="CY8" s="866"/>
      <c r="CZ8" s="866"/>
      <c r="DA8" s="867"/>
      <c r="DB8" s="865" t="s">
        <v>595</v>
      </c>
      <c r="DC8" s="866"/>
      <c r="DD8" s="866"/>
      <c r="DE8" s="866"/>
      <c r="DF8" s="867"/>
      <c r="DG8" s="865" t="s">
        <v>595</v>
      </c>
      <c r="DH8" s="866"/>
      <c r="DI8" s="866"/>
      <c r="DJ8" s="866"/>
      <c r="DK8" s="867"/>
      <c r="DL8" s="865" t="s">
        <v>595</v>
      </c>
      <c r="DM8" s="866"/>
      <c r="DN8" s="866"/>
      <c r="DO8" s="866"/>
      <c r="DP8" s="867"/>
      <c r="DQ8" s="865" t="s">
        <v>595</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-2</v>
      </c>
      <c r="CI9" s="866"/>
      <c r="CJ9" s="866"/>
      <c r="CK9" s="866"/>
      <c r="CL9" s="867"/>
      <c r="CM9" s="865">
        <v>198</v>
      </c>
      <c r="CN9" s="866"/>
      <c r="CO9" s="866"/>
      <c r="CP9" s="866"/>
      <c r="CQ9" s="867"/>
      <c r="CR9" s="865">
        <v>6</v>
      </c>
      <c r="CS9" s="866"/>
      <c r="CT9" s="866"/>
      <c r="CU9" s="866"/>
      <c r="CV9" s="867"/>
      <c r="CW9" s="865">
        <v>3</v>
      </c>
      <c r="CX9" s="866"/>
      <c r="CY9" s="866"/>
      <c r="CZ9" s="866"/>
      <c r="DA9" s="867"/>
      <c r="DB9" s="865" t="s">
        <v>595</v>
      </c>
      <c r="DC9" s="866"/>
      <c r="DD9" s="866"/>
      <c r="DE9" s="866"/>
      <c r="DF9" s="867"/>
      <c r="DG9" s="865" t="s">
        <v>595</v>
      </c>
      <c r="DH9" s="866"/>
      <c r="DI9" s="866"/>
      <c r="DJ9" s="866"/>
      <c r="DK9" s="867"/>
      <c r="DL9" s="865" t="s">
        <v>595</v>
      </c>
      <c r="DM9" s="866"/>
      <c r="DN9" s="866"/>
      <c r="DO9" s="866"/>
      <c r="DP9" s="867"/>
      <c r="DQ9" s="865" t="s">
        <v>595</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36171</v>
      </c>
      <c r="R23" s="878"/>
      <c r="S23" s="878"/>
      <c r="T23" s="878"/>
      <c r="U23" s="878"/>
      <c r="V23" s="878">
        <v>34871</v>
      </c>
      <c r="W23" s="878"/>
      <c r="X23" s="878"/>
      <c r="Y23" s="878"/>
      <c r="Z23" s="878"/>
      <c r="AA23" s="878">
        <v>1300</v>
      </c>
      <c r="AB23" s="878"/>
      <c r="AC23" s="878"/>
      <c r="AD23" s="878"/>
      <c r="AE23" s="879"/>
      <c r="AF23" s="880">
        <v>964</v>
      </c>
      <c r="AG23" s="878"/>
      <c r="AH23" s="878"/>
      <c r="AI23" s="878"/>
      <c r="AJ23" s="881"/>
      <c r="AK23" s="882"/>
      <c r="AL23" s="883"/>
      <c r="AM23" s="883"/>
      <c r="AN23" s="883"/>
      <c r="AO23" s="883"/>
      <c r="AP23" s="878">
        <v>30934</v>
      </c>
      <c r="AQ23" s="878"/>
      <c r="AR23" s="878"/>
      <c r="AS23" s="878"/>
      <c r="AT23" s="878"/>
      <c r="AU23" s="884"/>
      <c r="AV23" s="884"/>
      <c r="AW23" s="884"/>
      <c r="AX23" s="884"/>
      <c r="AY23" s="885"/>
      <c r="AZ23" s="893" t="s">
        <v>394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6458</v>
      </c>
      <c r="R28" s="907"/>
      <c r="S28" s="907"/>
      <c r="T28" s="907"/>
      <c r="U28" s="907"/>
      <c r="V28" s="907">
        <v>6391</v>
      </c>
      <c r="W28" s="907"/>
      <c r="X28" s="907"/>
      <c r="Y28" s="907"/>
      <c r="Z28" s="907"/>
      <c r="AA28" s="907">
        <v>67</v>
      </c>
      <c r="AB28" s="907"/>
      <c r="AC28" s="907"/>
      <c r="AD28" s="907"/>
      <c r="AE28" s="908"/>
      <c r="AF28" s="909">
        <v>67</v>
      </c>
      <c r="AG28" s="907"/>
      <c r="AH28" s="907"/>
      <c r="AI28" s="907"/>
      <c r="AJ28" s="910"/>
      <c r="AK28" s="911">
        <v>574</v>
      </c>
      <c r="AL28" s="902"/>
      <c r="AM28" s="902"/>
      <c r="AN28" s="902"/>
      <c r="AO28" s="902"/>
      <c r="AP28" s="902" t="s">
        <v>584</v>
      </c>
      <c r="AQ28" s="902"/>
      <c r="AR28" s="902"/>
      <c r="AS28" s="902"/>
      <c r="AT28" s="902"/>
      <c r="AU28" s="902" t="s">
        <v>584</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200</v>
      </c>
      <c r="R29" s="843"/>
      <c r="S29" s="843"/>
      <c r="T29" s="843"/>
      <c r="U29" s="843"/>
      <c r="V29" s="843">
        <v>200</v>
      </c>
      <c r="W29" s="843"/>
      <c r="X29" s="843"/>
      <c r="Y29" s="843"/>
      <c r="Z29" s="843"/>
      <c r="AA29" s="843" t="s">
        <v>584</v>
      </c>
      <c r="AB29" s="843"/>
      <c r="AC29" s="843"/>
      <c r="AD29" s="843"/>
      <c r="AE29" s="844"/>
      <c r="AF29" s="845" t="s">
        <v>394</v>
      </c>
      <c r="AG29" s="846"/>
      <c r="AH29" s="846"/>
      <c r="AI29" s="846"/>
      <c r="AJ29" s="847"/>
      <c r="AK29" s="914">
        <v>82</v>
      </c>
      <c r="AL29" s="915"/>
      <c r="AM29" s="915"/>
      <c r="AN29" s="915"/>
      <c r="AO29" s="915"/>
      <c r="AP29" s="915">
        <v>41</v>
      </c>
      <c r="AQ29" s="915"/>
      <c r="AR29" s="915"/>
      <c r="AS29" s="915"/>
      <c r="AT29" s="915"/>
      <c r="AU29" s="915">
        <v>17</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6665</v>
      </c>
      <c r="R30" s="843"/>
      <c r="S30" s="843"/>
      <c r="T30" s="843"/>
      <c r="U30" s="843"/>
      <c r="V30" s="843">
        <v>6591</v>
      </c>
      <c r="W30" s="843"/>
      <c r="X30" s="843"/>
      <c r="Y30" s="843"/>
      <c r="Z30" s="843"/>
      <c r="AA30" s="843">
        <v>74</v>
      </c>
      <c r="AB30" s="843"/>
      <c r="AC30" s="843"/>
      <c r="AD30" s="843"/>
      <c r="AE30" s="844"/>
      <c r="AF30" s="845">
        <v>74</v>
      </c>
      <c r="AG30" s="846"/>
      <c r="AH30" s="846"/>
      <c r="AI30" s="846"/>
      <c r="AJ30" s="847"/>
      <c r="AK30" s="914">
        <v>945</v>
      </c>
      <c r="AL30" s="915"/>
      <c r="AM30" s="915"/>
      <c r="AN30" s="915"/>
      <c r="AO30" s="915"/>
      <c r="AP30" s="915" t="s">
        <v>584</v>
      </c>
      <c r="AQ30" s="915"/>
      <c r="AR30" s="915"/>
      <c r="AS30" s="915"/>
      <c r="AT30" s="915"/>
      <c r="AU30" s="915" t="s">
        <v>584</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905</v>
      </c>
      <c r="R31" s="843"/>
      <c r="S31" s="843"/>
      <c r="T31" s="843"/>
      <c r="U31" s="843"/>
      <c r="V31" s="843">
        <v>895</v>
      </c>
      <c r="W31" s="843"/>
      <c r="X31" s="843"/>
      <c r="Y31" s="843"/>
      <c r="Z31" s="843"/>
      <c r="AA31" s="843">
        <v>9</v>
      </c>
      <c r="AB31" s="843"/>
      <c r="AC31" s="843"/>
      <c r="AD31" s="843"/>
      <c r="AE31" s="844"/>
      <c r="AF31" s="845">
        <v>9</v>
      </c>
      <c r="AG31" s="846"/>
      <c r="AH31" s="846"/>
      <c r="AI31" s="846"/>
      <c r="AJ31" s="847"/>
      <c r="AK31" s="914">
        <v>199</v>
      </c>
      <c r="AL31" s="915"/>
      <c r="AM31" s="915"/>
      <c r="AN31" s="915"/>
      <c r="AO31" s="915"/>
      <c r="AP31" s="915" t="s">
        <v>584</v>
      </c>
      <c r="AQ31" s="915"/>
      <c r="AR31" s="915"/>
      <c r="AS31" s="915"/>
      <c r="AT31" s="915"/>
      <c r="AU31" s="915" t="s">
        <v>584</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29</v>
      </c>
      <c r="R32" s="843"/>
      <c r="S32" s="843"/>
      <c r="T32" s="843"/>
      <c r="U32" s="843"/>
      <c r="V32" s="843">
        <v>29</v>
      </c>
      <c r="W32" s="843"/>
      <c r="X32" s="843"/>
      <c r="Y32" s="843"/>
      <c r="Z32" s="843"/>
      <c r="AA32" s="843" t="s">
        <v>584</v>
      </c>
      <c r="AB32" s="843"/>
      <c r="AC32" s="843"/>
      <c r="AD32" s="843"/>
      <c r="AE32" s="844"/>
      <c r="AF32" s="845" t="s">
        <v>410</v>
      </c>
      <c r="AG32" s="846"/>
      <c r="AH32" s="846"/>
      <c r="AI32" s="846"/>
      <c r="AJ32" s="847"/>
      <c r="AK32" s="914">
        <v>6</v>
      </c>
      <c r="AL32" s="915"/>
      <c r="AM32" s="915"/>
      <c r="AN32" s="915"/>
      <c r="AO32" s="915"/>
      <c r="AP32" s="915" t="s">
        <v>584</v>
      </c>
      <c r="AQ32" s="915"/>
      <c r="AR32" s="915"/>
      <c r="AS32" s="915"/>
      <c r="AT32" s="915"/>
      <c r="AU32" s="915" t="s">
        <v>584</v>
      </c>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1718</v>
      </c>
      <c r="R33" s="843"/>
      <c r="S33" s="843"/>
      <c r="T33" s="843"/>
      <c r="U33" s="843"/>
      <c r="V33" s="843">
        <v>1568</v>
      </c>
      <c r="W33" s="843"/>
      <c r="X33" s="843"/>
      <c r="Y33" s="843"/>
      <c r="Z33" s="843"/>
      <c r="AA33" s="843">
        <v>150</v>
      </c>
      <c r="AB33" s="843"/>
      <c r="AC33" s="843"/>
      <c r="AD33" s="843"/>
      <c r="AE33" s="844"/>
      <c r="AF33" s="845">
        <v>641</v>
      </c>
      <c r="AG33" s="846"/>
      <c r="AH33" s="846"/>
      <c r="AI33" s="846"/>
      <c r="AJ33" s="847"/>
      <c r="AK33" s="914">
        <v>114</v>
      </c>
      <c r="AL33" s="915"/>
      <c r="AM33" s="915"/>
      <c r="AN33" s="915"/>
      <c r="AO33" s="915"/>
      <c r="AP33" s="915">
        <v>5527</v>
      </c>
      <c r="AQ33" s="915"/>
      <c r="AR33" s="915"/>
      <c r="AS33" s="915"/>
      <c r="AT33" s="915"/>
      <c r="AU33" s="915">
        <v>807</v>
      </c>
      <c r="AV33" s="915"/>
      <c r="AW33" s="915"/>
      <c r="AX33" s="915"/>
      <c r="AY33" s="915"/>
      <c r="AZ33" s="916" t="s">
        <v>595</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2914</v>
      </c>
      <c r="R34" s="843"/>
      <c r="S34" s="843"/>
      <c r="T34" s="843"/>
      <c r="U34" s="843"/>
      <c r="V34" s="843">
        <v>2638</v>
      </c>
      <c r="W34" s="843"/>
      <c r="X34" s="843"/>
      <c r="Y34" s="843"/>
      <c r="Z34" s="843"/>
      <c r="AA34" s="843">
        <v>276</v>
      </c>
      <c r="AB34" s="843"/>
      <c r="AC34" s="843"/>
      <c r="AD34" s="843"/>
      <c r="AE34" s="844"/>
      <c r="AF34" s="845">
        <v>1536</v>
      </c>
      <c r="AG34" s="846"/>
      <c r="AH34" s="846"/>
      <c r="AI34" s="846"/>
      <c r="AJ34" s="847"/>
      <c r="AK34" s="914">
        <v>1436</v>
      </c>
      <c r="AL34" s="915"/>
      <c r="AM34" s="915"/>
      <c r="AN34" s="915"/>
      <c r="AO34" s="915"/>
      <c r="AP34" s="915">
        <v>31623</v>
      </c>
      <c r="AQ34" s="915"/>
      <c r="AR34" s="915"/>
      <c r="AS34" s="915"/>
      <c r="AT34" s="915"/>
      <c r="AU34" s="915">
        <v>17930</v>
      </c>
      <c r="AV34" s="915"/>
      <c r="AW34" s="915"/>
      <c r="AX34" s="915"/>
      <c r="AY34" s="915"/>
      <c r="AZ34" s="916" t="s">
        <v>595</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415</v>
      </c>
      <c r="C35" s="840"/>
      <c r="D35" s="840"/>
      <c r="E35" s="840"/>
      <c r="F35" s="840"/>
      <c r="G35" s="840"/>
      <c r="H35" s="840"/>
      <c r="I35" s="840"/>
      <c r="J35" s="840"/>
      <c r="K35" s="840"/>
      <c r="L35" s="840"/>
      <c r="M35" s="840"/>
      <c r="N35" s="840"/>
      <c r="O35" s="840"/>
      <c r="P35" s="841"/>
      <c r="Q35" s="842">
        <v>49</v>
      </c>
      <c r="R35" s="843"/>
      <c r="S35" s="843"/>
      <c r="T35" s="843"/>
      <c r="U35" s="843"/>
      <c r="V35" s="843">
        <v>47</v>
      </c>
      <c r="W35" s="843"/>
      <c r="X35" s="843"/>
      <c r="Y35" s="843"/>
      <c r="Z35" s="843"/>
      <c r="AA35" s="843">
        <v>1</v>
      </c>
      <c r="AB35" s="843"/>
      <c r="AC35" s="843"/>
      <c r="AD35" s="843"/>
      <c r="AE35" s="844"/>
      <c r="AF35" s="845">
        <v>219</v>
      </c>
      <c r="AG35" s="846"/>
      <c r="AH35" s="846"/>
      <c r="AI35" s="846"/>
      <c r="AJ35" s="847"/>
      <c r="AK35" s="914" t="s">
        <v>595</v>
      </c>
      <c r="AL35" s="915"/>
      <c r="AM35" s="915"/>
      <c r="AN35" s="915"/>
      <c r="AO35" s="915"/>
      <c r="AP35" s="915" t="s">
        <v>584</v>
      </c>
      <c r="AQ35" s="915"/>
      <c r="AR35" s="915"/>
      <c r="AS35" s="915"/>
      <c r="AT35" s="915"/>
      <c r="AU35" s="915" t="s">
        <v>584</v>
      </c>
      <c r="AV35" s="915"/>
      <c r="AW35" s="915"/>
      <c r="AX35" s="915"/>
      <c r="AY35" s="915"/>
      <c r="AZ35" s="916" t="s">
        <v>595</v>
      </c>
      <c r="BA35" s="916"/>
      <c r="BB35" s="916"/>
      <c r="BC35" s="916"/>
      <c r="BD35" s="916"/>
      <c r="BE35" s="912" t="s">
        <v>416</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417</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418</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2546</v>
      </c>
      <c r="AG63" s="926"/>
      <c r="AH63" s="926"/>
      <c r="AI63" s="926"/>
      <c r="AJ63" s="927"/>
      <c r="AK63" s="928"/>
      <c r="AL63" s="923"/>
      <c r="AM63" s="923"/>
      <c r="AN63" s="923"/>
      <c r="AO63" s="923"/>
      <c r="AP63" s="926">
        <v>37191</v>
      </c>
      <c r="AQ63" s="926"/>
      <c r="AR63" s="926"/>
      <c r="AS63" s="926"/>
      <c r="AT63" s="926"/>
      <c r="AU63" s="926">
        <v>18755</v>
      </c>
      <c r="AV63" s="926"/>
      <c r="AW63" s="926"/>
      <c r="AX63" s="926"/>
      <c r="AY63" s="926"/>
      <c r="AZ63" s="930"/>
      <c r="BA63" s="930"/>
      <c r="BB63" s="930"/>
      <c r="BC63" s="930"/>
      <c r="BD63" s="930"/>
      <c r="BE63" s="931"/>
      <c r="BF63" s="931"/>
      <c r="BG63" s="931"/>
      <c r="BH63" s="931"/>
      <c r="BI63" s="932"/>
      <c r="BJ63" s="933" t="s">
        <v>419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421</v>
      </c>
      <c r="B66" s="825"/>
      <c r="C66" s="825"/>
      <c r="D66" s="825"/>
      <c r="E66" s="825"/>
      <c r="F66" s="825"/>
      <c r="G66" s="825"/>
      <c r="H66" s="825"/>
      <c r="I66" s="825"/>
      <c r="J66" s="825"/>
      <c r="K66" s="825"/>
      <c r="L66" s="825"/>
      <c r="M66" s="825"/>
      <c r="N66" s="825"/>
      <c r="O66" s="825"/>
      <c r="P66" s="826"/>
      <c r="Q66" s="801" t="s">
        <v>422</v>
      </c>
      <c r="R66" s="802"/>
      <c r="S66" s="802"/>
      <c r="T66" s="802"/>
      <c r="U66" s="803"/>
      <c r="V66" s="801" t="s">
        <v>423</v>
      </c>
      <c r="W66" s="802"/>
      <c r="X66" s="802"/>
      <c r="Y66" s="802"/>
      <c r="Z66" s="803"/>
      <c r="AA66" s="801" t="s">
        <v>424</v>
      </c>
      <c r="AB66" s="802"/>
      <c r="AC66" s="802"/>
      <c r="AD66" s="802"/>
      <c r="AE66" s="803"/>
      <c r="AF66" s="936" t="s">
        <v>425</v>
      </c>
      <c r="AG66" s="897"/>
      <c r="AH66" s="897"/>
      <c r="AI66" s="897"/>
      <c r="AJ66" s="937"/>
      <c r="AK66" s="801" t="s">
        <v>426</v>
      </c>
      <c r="AL66" s="825"/>
      <c r="AM66" s="825"/>
      <c r="AN66" s="825"/>
      <c r="AO66" s="826"/>
      <c r="AP66" s="801" t="s">
        <v>427</v>
      </c>
      <c r="AQ66" s="802"/>
      <c r="AR66" s="802"/>
      <c r="AS66" s="802"/>
      <c r="AT66" s="803"/>
      <c r="AU66" s="801" t="s">
        <v>428</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585</v>
      </c>
      <c r="C68" s="954"/>
      <c r="D68" s="954"/>
      <c r="E68" s="954"/>
      <c r="F68" s="954"/>
      <c r="G68" s="954"/>
      <c r="H68" s="954"/>
      <c r="I68" s="954"/>
      <c r="J68" s="954"/>
      <c r="K68" s="954"/>
      <c r="L68" s="954"/>
      <c r="M68" s="954"/>
      <c r="N68" s="954"/>
      <c r="O68" s="954"/>
      <c r="P68" s="955"/>
      <c r="Q68" s="956">
        <v>2591</v>
      </c>
      <c r="R68" s="950"/>
      <c r="S68" s="950"/>
      <c r="T68" s="950"/>
      <c r="U68" s="950"/>
      <c r="V68" s="950">
        <v>2501</v>
      </c>
      <c r="W68" s="950"/>
      <c r="X68" s="950"/>
      <c r="Y68" s="950"/>
      <c r="Z68" s="950"/>
      <c r="AA68" s="950">
        <v>90</v>
      </c>
      <c r="AB68" s="950"/>
      <c r="AC68" s="950"/>
      <c r="AD68" s="950"/>
      <c r="AE68" s="950"/>
      <c r="AF68" s="950">
        <v>60</v>
      </c>
      <c r="AG68" s="950"/>
      <c r="AH68" s="950"/>
      <c r="AI68" s="950"/>
      <c r="AJ68" s="950"/>
      <c r="AK68" s="950">
        <v>12</v>
      </c>
      <c r="AL68" s="950"/>
      <c r="AM68" s="950"/>
      <c r="AN68" s="950"/>
      <c r="AO68" s="950"/>
      <c r="AP68" s="950">
        <v>5820</v>
      </c>
      <c r="AQ68" s="950"/>
      <c r="AR68" s="950"/>
      <c r="AS68" s="950"/>
      <c r="AT68" s="950"/>
      <c r="AU68" s="950">
        <v>2268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586</v>
      </c>
      <c r="C69" s="958"/>
      <c r="D69" s="958"/>
      <c r="E69" s="958"/>
      <c r="F69" s="958"/>
      <c r="G69" s="958"/>
      <c r="H69" s="958"/>
      <c r="I69" s="958"/>
      <c r="J69" s="958"/>
      <c r="K69" s="958"/>
      <c r="L69" s="958"/>
      <c r="M69" s="958"/>
      <c r="N69" s="958"/>
      <c r="O69" s="958"/>
      <c r="P69" s="959"/>
      <c r="Q69" s="960">
        <v>1886</v>
      </c>
      <c r="R69" s="915"/>
      <c r="S69" s="915"/>
      <c r="T69" s="915"/>
      <c r="U69" s="915"/>
      <c r="V69" s="915">
        <v>1880</v>
      </c>
      <c r="W69" s="915"/>
      <c r="X69" s="915"/>
      <c r="Y69" s="915"/>
      <c r="Z69" s="915"/>
      <c r="AA69" s="915">
        <v>6</v>
      </c>
      <c r="AB69" s="915"/>
      <c r="AC69" s="915"/>
      <c r="AD69" s="915"/>
      <c r="AE69" s="915"/>
      <c r="AF69" s="915">
        <v>38</v>
      </c>
      <c r="AG69" s="915"/>
      <c r="AH69" s="915"/>
      <c r="AI69" s="915"/>
      <c r="AJ69" s="915"/>
      <c r="AK69" s="915" t="s">
        <v>605</v>
      </c>
      <c r="AL69" s="915"/>
      <c r="AM69" s="915"/>
      <c r="AN69" s="915"/>
      <c r="AO69" s="915"/>
      <c r="AP69" s="915">
        <v>138</v>
      </c>
      <c r="AQ69" s="915"/>
      <c r="AR69" s="915"/>
      <c r="AS69" s="915"/>
      <c r="AT69" s="915"/>
      <c r="AU69" s="915">
        <v>47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587</v>
      </c>
      <c r="C70" s="958"/>
      <c r="D70" s="958"/>
      <c r="E70" s="958"/>
      <c r="F70" s="958"/>
      <c r="G70" s="958"/>
      <c r="H70" s="958"/>
      <c r="I70" s="958"/>
      <c r="J70" s="958"/>
      <c r="K70" s="958"/>
      <c r="L70" s="958"/>
      <c r="M70" s="958"/>
      <c r="N70" s="958"/>
      <c r="O70" s="958"/>
      <c r="P70" s="959"/>
      <c r="Q70" s="960">
        <v>1938</v>
      </c>
      <c r="R70" s="915"/>
      <c r="S70" s="915"/>
      <c r="T70" s="915"/>
      <c r="U70" s="915"/>
      <c r="V70" s="915">
        <v>1922</v>
      </c>
      <c r="W70" s="915"/>
      <c r="X70" s="915"/>
      <c r="Y70" s="915"/>
      <c r="Z70" s="915"/>
      <c r="AA70" s="915">
        <v>17</v>
      </c>
      <c r="AB70" s="915"/>
      <c r="AC70" s="915"/>
      <c r="AD70" s="915"/>
      <c r="AE70" s="915"/>
      <c r="AF70" s="915">
        <v>17</v>
      </c>
      <c r="AG70" s="915"/>
      <c r="AH70" s="915"/>
      <c r="AI70" s="915"/>
      <c r="AJ70" s="915"/>
      <c r="AK70" s="915" t="s">
        <v>606</v>
      </c>
      <c r="AL70" s="915"/>
      <c r="AM70" s="915"/>
      <c r="AN70" s="915"/>
      <c r="AO70" s="915"/>
      <c r="AP70" s="915">
        <v>1</v>
      </c>
      <c r="AQ70" s="915"/>
      <c r="AR70" s="915"/>
      <c r="AS70" s="915"/>
      <c r="AT70" s="915"/>
      <c r="AU70" s="915">
        <v>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588</v>
      </c>
      <c r="C71" s="958"/>
      <c r="D71" s="958"/>
      <c r="E71" s="958"/>
      <c r="F71" s="958"/>
      <c r="G71" s="958"/>
      <c r="H71" s="958"/>
      <c r="I71" s="958"/>
      <c r="J71" s="958"/>
      <c r="K71" s="958"/>
      <c r="L71" s="958"/>
      <c r="M71" s="958"/>
      <c r="N71" s="958"/>
      <c r="O71" s="958"/>
      <c r="P71" s="959"/>
      <c r="Q71" s="960">
        <v>12698</v>
      </c>
      <c r="R71" s="915"/>
      <c r="S71" s="915"/>
      <c r="T71" s="915"/>
      <c r="U71" s="915"/>
      <c r="V71" s="915">
        <v>13440</v>
      </c>
      <c r="W71" s="915"/>
      <c r="X71" s="915"/>
      <c r="Y71" s="915"/>
      <c r="Z71" s="915"/>
      <c r="AA71" s="915">
        <v>-742</v>
      </c>
      <c r="AB71" s="915"/>
      <c r="AC71" s="915"/>
      <c r="AD71" s="915"/>
      <c r="AE71" s="915"/>
      <c r="AF71" s="915">
        <v>624</v>
      </c>
      <c r="AG71" s="915"/>
      <c r="AH71" s="915"/>
      <c r="AI71" s="915"/>
      <c r="AJ71" s="915"/>
      <c r="AK71" s="915">
        <v>1743</v>
      </c>
      <c r="AL71" s="915"/>
      <c r="AM71" s="915"/>
      <c r="AN71" s="915"/>
      <c r="AO71" s="915"/>
      <c r="AP71" s="915">
        <v>9685</v>
      </c>
      <c r="AQ71" s="915"/>
      <c r="AR71" s="915"/>
      <c r="AS71" s="915"/>
      <c r="AT71" s="915"/>
      <c r="AU71" s="915">
        <v>5929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589</v>
      </c>
      <c r="C72" s="958"/>
      <c r="D72" s="958"/>
      <c r="E72" s="958"/>
      <c r="F72" s="958"/>
      <c r="G72" s="958"/>
      <c r="H72" s="958"/>
      <c r="I72" s="958"/>
      <c r="J72" s="958"/>
      <c r="K72" s="958"/>
      <c r="L72" s="958"/>
      <c r="M72" s="958"/>
      <c r="N72" s="958"/>
      <c r="O72" s="958"/>
      <c r="P72" s="959"/>
      <c r="Q72" s="960">
        <v>957</v>
      </c>
      <c r="R72" s="915"/>
      <c r="S72" s="915"/>
      <c r="T72" s="915"/>
      <c r="U72" s="915"/>
      <c r="V72" s="915">
        <v>683</v>
      </c>
      <c r="W72" s="915"/>
      <c r="X72" s="915"/>
      <c r="Y72" s="915"/>
      <c r="Z72" s="915"/>
      <c r="AA72" s="915">
        <v>274</v>
      </c>
      <c r="AB72" s="915"/>
      <c r="AC72" s="915"/>
      <c r="AD72" s="915"/>
      <c r="AE72" s="915"/>
      <c r="AF72" s="915">
        <v>2742</v>
      </c>
      <c r="AG72" s="915"/>
      <c r="AH72" s="915"/>
      <c r="AI72" s="915"/>
      <c r="AJ72" s="915"/>
      <c r="AK72" s="915">
        <v>0</v>
      </c>
      <c r="AL72" s="915"/>
      <c r="AM72" s="915"/>
      <c r="AN72" s="915"/>
      <c r="AO72" s="915"/>
      <c r="AP72" s="915">
        <v>133</v>
      </c>
      <c r="AQ72" s="915"/>
      <c r="AR72" s="915"/>
      <c r="AS72" s="915"/>
      <c r="AT72" s="915"/>
      <c r="AU72" s="915" t="s">
        <v>595</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590</v>
      </c>
      <c r="C73" s="958"/>
      <c r="D73" s="958"/>
      <c r="E73" s="958"/>
      <c r="F73" s="958"/>
      <c r="G73" s="958"/>
      <c r="H73" s="958"/>
      <c r="I73" s="958"/>
      <c r="J73" s="958"/>
      <c r="K73" s="958"/>
      <c r="L73" s="958"/>
      <c r="M73" s="958"/>
      <c r="N73" s="958"/>
      <c r="O73" s="958"/>
      <c r="P73" s="959"/>
      <c r="Q73" s="960">
        <v>1097</v>
      </c>
      <c r="R73" s="915"/>
      <c r="S73" s="915"/>
      <c r="T73" s="915"/>
      <c r="U73" s="915"/>
      <c r="V73" s="915">
        <v>1024</v>
      </c>
      <c r="W73" s="915"/>
      <c r="X73" s="915"/>
      <c r="Y73" s="915"/>
      <c r="Z73" s="915"/>
      <c r="AA73" s="915">
        <v>73</v>
      </c>
      <c r="AB73" s="915"/>
      <c r="AC73" s="915"/>
      <c r="AD73" s="915"/>
      <c r="AE73" s="915"/>
      <c r="AF73" s="915">
        <v>73</v>
      </c>
      <c r="AG73" s="915"/>
      <c r="AH73" s="915"/>
      <c r="AI73" s="915"/>
      <c r="AJ73" s="915"/>
      <c r="AK73" s="915">
        <v>141</v>
      </c>
      <c r="AL73" s="915"/>
      <c r="AM73" s="915"/>
      <c r="AN73" s="915"/>
      <c r="AO73" s="915"/>
      <c r="AP73" s="915" t="s">
        <v>595</v>
      </c>
      <c r="AQ73" s="915"/>
      <c r="AR73" s="915"/>
      <c r="AS73" s="915"/>
      <c r="AT73" s="915"/>
      <c r="AU73" s="915" t="s">
        <v>595</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591</v>
      </c>
      <c r="C74" s="958"/>
      <c r="D74" s="958"/>
      <c r="E74" s="958"/>
      <c r="F74" s="958"/>
      <c r="G74" s="958"/>
      <c r="H74" s="958"/>
      <c r="I74" s="958"/>
      <c r="J74" s="958"/>
      <c r="K74" s="958"/>
      <c r="L74" s="958"/>
      <c r="M74" s="958"/>
      <c r="N74" s="958"/>
      <c r="O74" s="958"/>
      <c r="P74" s="959"/>
      <c r="Q74" s="960">
        <v>293449</v>
      </c>
      <c r="R74" s="915"/>
      <c r="S74" s="915"/>
      <c r="T74" s="915"/>
      <c r="U74" s="915"/>
      <c r="V74" s="915">
        <v>280469</v>
      </c>
      <c r="W74" s="915"/>
      <c r="X74" s="915"/>
      <c r="Y74" s="915"/>
      <c r="Z74" s="915"/>
      <c r="AA74" s="915">
        <v>12980</v>
      </c>
      <c r="AB74" s="915"/>
      <c r="AC74" s="915"/>
      <c r="AD74" s="915"/>
      <c r="AE74" s="915"/>
      <c r="AF74" s="915">
        <v>12980</v>
      </c>
      <c r="AG74" s="915"/>
      <c r="AH74" s="915"/>
      <c r="AI74" s="915"/>
      <c r="AJ74" s="915"/>
      <c r="AK74" s="915">
        <v>723</v>
      </c>
      <c r="AL74" s="915"/>
      <c r="AM74" s="915"/>
      <c r="AN74" s="915"/>
      <c r="AO74" s="915"/>
      <c r="AP74" s="915" t="s">
        <v>595</v>
      </c>
      <c r="AQ74" s="915"/>
      <c r="AR74" s="915"/>
      <c r="AS74" s="915"/>
      <c r="AT74" s="915"/>
      <c r="AU74" s="915" t="s">
        <v>595</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592</v>
      </c>
      <c r="C75" s="958"/>
      <c r="D75" s="958"/>
      <c r="E75" s="958"/>
      <c r="F75" s="958"/>
      <c r="G75" s="958"/>
      <c r="H75" s="958"/>
      <c r="I75" s="958"/>
      <c r="J75" s="958"/>
      <c r="K75" s="958"/>
      <c r="L75" s="958"/>
      <c r="M75" s="958"/>
      <c r="N75" s="958"/>
      <c r="O75" s="958"/>
      <c r="P75" s="959"/>
      <c r="Q75" s="963">
        <v>1069</v>
      </c>
      <c r="R75" s="964"/>
      <c r="S75" s="964"/>
      <c r="T75" s="964"/>
      <c r="U75" s="914"/>
      <c r="V75" s="965">
        <v>1042</v>
      </c>
      <c r="W75" s="964"/>
      <c r="X75" s="964"/>
      <c r="Y75" s="964"/>
      <c r="Z75" s="914"/>
      <c r="AA75" s="965">
        <v>28</v>
      </c>
      <c r="AB75" s="964"/>
      <c r="AC75" s="964"/>
      <c r="AD75" s="964"/>
      <c r="AE75" s="914"/>
      <c r="AF75" s="965">
        <v>28</v>
      </c>
      <c r="AG75" s="964"/>
      <c r="AH75" s="964"/>
      <c r="AI75" s="964"/>
      <c r="AJ75" s="914"/>
      <c r="AK75" s="965">
        <v>11</v>
      </c>
      <c r="AL75" s="964"/>
      <c r="AM75" s="964"/>
      <c r="AN75" s="964"/>
      <c r="AO75" s="914"/>
      <c r="AP75" s="965" t="s">
        <v>595</v>
      </c>
      <c r="AQ75" s="964"/>
      <c r="AR75" s="964"/>
      <c r="AS75" s="964"/>
      <c r="AT75" s="914"/>
      <c r="AU75" s="965" t="s">
        <v>595</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593</v>
      </c>
      <c r="C76" s="958"/>
      <c r="D76" s="958"/>
      <c r="E76" s="958"/>
      <c r="F76" s="958"/>
      <c r="G76" s="958"/>
      <c r="H76" s="958"/>
      <c r="I76" s="958"/>
      <c r="J76" s="958"/>
      <c r="K76" s="958"/>
      <c r="L76" s="958"/>
      <c r="M76" s="958"/>
      <c r="N76" s="958"/>
      <c r="O76" s="958"/>
      <c r="P76" s="959"/>
      <c r="Q76" s="963">
        <v>394</v>
      </c>
      <c r="R76" s="964"/>
      <c r="S76" s="964"/>
      <c r="T76" s="964"/>
      <c r="U76" s="914"/>
      <c r="V76" s="965">
        <v>183</v>
      </c>
      <c r="W76" s="964"/>
      <c r="X76" s="964"/>
      <c r="Y76" s="964"/>
      <c r="Z76" s="914"/>
      <c r="AA76" s="965">
        <v>211</v>
      </c>
      <c r="AB76" s="964"/>
      <c r="AC76" s="964"/>
      <c r="AD76" s="964"/>
      <c r="AE76" s="914"/>
      <c r="AF76" s="965">
        <v>211</v>
      </c>
      <c r="AG76" s="964"/>
      <c r="AH76" s="964"/>
      <c r="AI76" s="964"/>
      <c r="AJ76" s="914"/>
      <c r="AK76" s="965">
        <v>4</v>
      </c>
      <c r="AL76" s="964"/>
      <c r="AM76" s="964"/>
      <c r="AN76" s="964"/>
      <c r="AO76" s="914"/>
      <c r="AP76" s="965" t="s">
        <v>595</v>
      </c>
      <c r="AQ76" s="964"/>
      <c r="AR76" s="964"/>
      <c r="AS76" s="964"/>
      <c r="AT76" s="914"/>
      <c r="AU76" s="965" t="s">
        <v>595</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594</v>
      </c>
      <c r="C77" s="958"/>
      <c r="D77" s="958"/>
      <c r="E77" s="958"/>
      <c r="F77" s="958"/>
      <c r="G77" s="958"/>
      <c r="H77" s="958"/>
      <c r="I77" s="958"/>
      <c r="J77" s="958"/>
      <c r="K77" s="958"/>
      <c r="L77" s="958"/>
      <c r="M77" s="958"/>
      <c r="N77" s="958"/>
      <c r="O77" s="958"/>
      <c r="P77" s="959"/>
      <c r="Q77" s="963">
        <v>194</v>
      </c>
      <c r="R77" s="964"/>
      <c r="S77" s="964"/>
      <c r="T77" s="964"/>
      <c r="U77" s="914"/>
      <c r="V77" s="965">
        <v>191</v>
      </c>
      <c r="W77" s="964"/>
      <c r="X77" s="964"/>
      <c r="Y77" s="964"/>
      <c r="Z77" s="914"/>
      <c r="AA77" s="965">
        <v>3</v>
      </c>
      <c r="AB77" s="964"/>
      <c r="AC77" s="964"/>
      <c r="AD77" s="964"/>
      <c r="AE77" s="914"/>
      <c r="AF77" s="965">
        <v>3</v>
      </c>
      <c r="AG77" s="964"/>
      <c r="AH77" s="964"/>
      <c r="AI77" s="964"/>
      <c r="AJ77" s="914"/>
      <c r="AK77" s="965" t="s">
        <v>604</v>
      </c>
      <c r="AL77" s="964"/>
      <c r="AM77" s="964"/>
      <c r="AN77" s="964"/>
      <c r="AO77" s="914"/>
      <c r="AP77" s="965" t="s">
        <v>595</v>
      </c>
      <c r="AQ77" s="964"/>
      <c r="AR77" s="964"/>
      <c r="AS77" s="964"/>
      <c r="AT77" s="914"/>
      <c r="AU77" s="965" t="s">
        <v>595</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16774</v>
      </c>
      <c r="AG88" s="926"/>
      <c r="AH88" s="926"/>
      <c r="AI88" s="926"/>
      <c r="AJ88" s="926"/>
      <c r="AK88" s="923"/>
      <c r="AL88" s="923"/>
      <c r="AM88" s="923"/>
      <c r="AN88" s="923"/>
      <c r="AO88" s="923"/>
      <c r="AP88" s="926">
        <v>15776</v>
      </c>
      <c r="AQ88" s="926"/>
      <c r="AR88" s="926"/>
      <c r="AS88" s="926"/>
      <c r="AT88" s="926"/>
      <c r="AU88" s="926">
        <v>8245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430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60</v>
      </c>
      <c r="CS102" s="934"/>
      <c r="CT102" s="934"/>
      <c r="CU102" s="934"/>
      <c r="CV102" s="977"/>
      <c r="CW102" s="976">
        <v>33</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438</v>
      </c>
      <c r="AB109" s="979"/>
      <c r="AC109" s="979"/>
      <c r="AD109" s="979"/>
      <c r="AE109" s="980"/>
      <c r="AF109" s="978" t="s">
        <v>308</v>
      </c>
      <c r="AG109" s="979"/>
      <c r="AH109" s="979"/>
      <c r="AI109" s="979"/>
      <c r="AJ109" s="980"/>
      <c r="AK109" s="978" t="s">
        <v>307</v>
      </c>
      <c r="AL109" s="979"/>
      <c r="AM109" s="979"/>
      <c r="AN109" s="979"/>
      <c r="AO109" s="980"/>
      <c r="AP109" s="978" t="s">
        <v>439</v>
      </c>
      <c r="AQ109" s="979"/>
      <c r="AR109" s="979"/>
      <c r="AS109" s="979"/>
      <c r="AT109" s="981"/>
      <c r="AU109" s="998" t="s">
        <v>437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438</v>
      </c>
      <c r="BR109" s="979"/>
      <c r="BS109" s="979"/>
      <c r="BT109" s="979"/>
      <c r="BU109" s="980"/>
      <c r="BV109" s="978" t="s">
        <v>308</v>
      </c>
      <c r="BW109" s="979"/>
      <c r="BX109" s="979"/>
      <c r="BY109" s="979"/>
      <c r="BZ109" s="980"/>
      <c r="CA109" s="978" t="s">
        <v>307</v>
      </c>
      <c r="CB109" s="979"/>
      <c r="CC109" s="979"/>
      <c r="CD109" s="979"/>
      <c r="CE109" s="980"/>
      <c r="CF109" s="999" t="s">
        <v>439</v>
      </c>
      <c r="CG109" s="999"/>
      <c r="CH109" s="999"/>
      <c r="CI109" s="999"/>
      <c r="CJ109" s="999"/>
      <c r="CK109" s="978" t="s">
        <v>440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438</v>
      </c>
      <c r="DH109" s="979"/>
      <c r="DI109" s="979"/>
      <c r="DJ109" s="979"/>
      <c r="DK109" s="980"/>
      <c r="DL109" s="978" t="s">
        <v>308</v>
      </c>
      <c r="DM109" s="979"/>
      <c r="DN109" s="979"/>
      <c r="DO109" s="979"/>
      <c r="DP109" s="980"/>
      <c r="DQ109" s="978" t="s">
        <v>307</v>
      </c>
      <c r="DR109" s="979"/>
      <c r="DS109" s="979"/>
      <c r="DT109" s="979"/>
      <c r="DU109" s="980"/>
      <c r="DV109" s="978" t="s">
        <v>439</v>
      </c>
      <c r="DW109" s="979"/>
      <c r="DX109" s="979"/>
      <c r="DY109" s="979"/>
      <c r="DZ109" s="981"/>
    </row>
    <row r="110" spans="1:131" s="247" customFormat="1" ht="26.25" customHeight="1" x14ac:dyDescent="0.15">
      <c r="A110" s="982" t="s">
        <v>441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3802756</v>
      </c>
      <c r="AB110" s="986"/>
      <c r="AC110" s="986"/>
      <c r="AD110" s="986"/>
      <c r="AE110" s="987"/>
      <c r="AF110" s="988">
        <v>3818451</v>
      </c>
      <c r="AG110" s="986"/>
      <c r="AH110" s="986"/>
      <c r="AI110" s="986"/>
      <c r="AJ110" s="987"/>
      <c r="AK110" s="988">
        <v>3652040</v>
      </c>
      <c r="AL110" s="986"/>
      <c r="AM110" s="986"/>
      <c r="AN110" s="986"/>
      <c r="AO110" s="987"/>
      <c r="AP110" s="989">
        <v>22.4</v>
      </c>
      <c r="AQ110" s="990"/>
      <c r="AR110" s="990"/>
      <c r="AS110" s="990"/>
      <c r="AT110" s="991"/>
      <c r="AU110" s="992" t="s">
        <v>73</v>
      </c>
      <c r="AV110" s="993"/>
      <c r="AW110" s="993"/>
      <c r="AX110" s="993"/>
      <c r="AY110" s="993"/>
      <c r="AZ110" s="1034" t="s">
        <v>442</v>
      </c>
      <c r="BA110" s="983"/>
      <c r="BB110" s="983"/>
      <c r="BC110" s="983"/>
      <c r="BD110" s="983"/>
      <c r="BE110" s="983"/>
      <c r="BF110" s="983"/>
      <c r="BG110" s="983"/>
      <c r="BH110" s="983"/>
      <c r="BI110" s="983"/>
      <c r="BJ110" s="983"/>
      <c r="BK110" s="983"/>
      <c r="BL110" s="983"/>
      <c r="BM110" s="983"/>
      <c r="BN110" s="983"/>
      <c r="BO110" s="983"/>
      <c r="BP110" s="984"/>
      <c r="BQ110" s="1020">
        <v>31899638</v>
      </c>
      <c r="BR110" s="1021"/>
      <c r="BS110" s="1021"/>
      <c r="BT110" s="1021"/>
      <c r="BU110" s="1021"/>
      <c r="BV110" s="1021">
        <v>31306335</v>
      </c>
      <c r="BW110" s="1021"/>
      <c r="BX110" s="1021"/>
      <c r="BY110" s="1021"/>
      <c r="BZ110" s="1021"/>
      <c r="CA110" s="1021">
        <v>30934230</v>
      </c>
      <c r="CB110" s="1021"/>
      <c r="CC110" s="1021"/>
      <c r="CD110" s="1021"/>
      <c r="CE110" s="1021"/>
      <c r="CF110" s="1035">
        <v>189.9</v>
      </c>
      <c r="CG110" s="1036"/>
      <c r="CH110" s="1036"/>
      <c r="CI110" s="1036"/>
      <c r="CJ110" s="1036"/>
      <c r="CK110" s="1037" t="s">
        <v>443</v>
      </c>
      <c r="CL110" s="1038"/>
      <c r="CM110" s="1017" t="s">
        <v>444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445</v>
      </c>
      <c r="DH110" s="1021"/>
      <c r="DI110" s="1021"/>
      <c r="DJ110" s="1021"/>
      <c r="DK110" s="1021"/>
      <c r="DL110" s="1021" t="s">
        <v>129</v>
      </c>
      <c r="DM110" s="1021"/>
      <c r="DN110" s="1021"/>
      <c r="DO110" s="1021"/>
      <c r="DP110" s="1021"/>
      <c r="DQ110" s="1021" t="s">
        <v>390</v>
      </c>
      <c r="DR110" s="1021"/>
      <c r="DS110" s="1021"/>
      <c r="DT110" s="1021"/>
      <c r="DU110" s="1021"/>
      <c r="DV110" s="1022" t="s">
        <v>129</v>
      </c>
      <c r="DW110" s="1022"/>
      <c r="DX110" s="1022"/>
      <c r="DY110" s="1022"/>
      <c r="DZ110" s="1023"/>
    </row>
    <row r="111" spans="1:131" s="247" customFormat="1" ht="26.25" customHeight="1" x14ac:dyDescent="0.15">
      <c r="A111" s="1024" t="s">
        <v>446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445</v>
      </c>
      <c r="AB111" s="1028"/>
      <c r="AC111" s="1028"/>
      <c r="AD111" s="1028"/>
      <c r="AE111" s="1029"/>
      <c r="AF111" s="1030" t="s">
        <v>445</v>
      </c>
      <c r="AG111" s="1028"/>
      <c r="AH111" s="1028"/>
      <c r="AI111" s="1028"/>
      <c r="AJ111" s="1029"/>
      <c r="AK111" s="1030" t="s">
        <v>129</v>
      </c>
      <c r="AL111" s="1028"/>
      <c r="AM111" s="1028"/>
      <c r="AN111" s="1028"/>
      <c r="AO111" s="1029"/>
      <c r="AP111" s="1031" t="s">
        <v>394</v>
      </c>
      <c r="AQ111" s="1032"/>
      <c r="AR111" s="1032"/>
      <c r="AS111" s="1032"/>
      <c r="AT111" s="1033"/>
      <c r="AU111" s="994"/>
      <c r="AV111" s="995"/>
      <c r="AW111" s="995"/>
      <c r="AX111" s="995"/>
      <c r="AY111" s="995"/>
      <c r="AZ111" s="1043" t="s">
        <v>447</v>
      </c>
      <c r="BA111" s="1044"/>
      <c r="BB111" s="1044"/>
      <c r="BC111" s="1044"/>
      <c r="BD111" s="1044"/>
      <c r="BE111" s="1044"/>
      <c r="BF111" s="1044"/>
      <c r="BG111" s="1044"/>
      <c r="BH111" s="1044"/>
      <c r="BI111" s="1044"/>
      <c r="BJ111" s="1044"/>
      <c r="BK111" s="1044"/>
      <c r="BL111" s="1044"/>
      <c r="BM111" s="1044"/>
      <c r="BN111" s="1044"/>
      <c r="BO111" s="1044"/>
      <c r="BP111" s="1045"/>
      <c r="BQ111" s="1013">
        <v>148360</v>
      </c>
      <c r="BR111" s="1014"/>
      <c r="BS111" s="1014"/>
      <c r="BT111" s="1014"/>
      <c r="BU111" s="1014"/>
      <c r="BV111" s="1014">
        <v>117019</v>
      </c>
      <c r="BW111" s="1014"/>
      <c r="BX111" s="1014"/>
      <c r="BY111" s="1014"/>
      <c r="BZ111" s="1014"/>
      <c r="CA111" s="1014">
        <v>92156</v>
      </c>
      <c r="CB111" s="1014"/>
      <c r="CC111" s="1014"/>
      <c r="CD111" s="1014"/>
      <c r="CE111" s="1014"/>
      <c r="CF111" s="1008">
        <v>0.6</v>
      </c>
      <c r="CG111" s="1009"/>
      <c r="CH111" s="1009"/>
      <c r="CI111" s="1009"/>
      <c r="CJ111" s="1009"/>
      <c r="CK111" s="1039"/>
      <c r="CL111" s="1040"/>
      <c r="CM111" s="1010" t="s">
        <v>448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390</v>
      </c>
      <c r="DH111" s="1014"/>
      <c r="DI111" s="1014"/>
      <c r="DJ111" s="1014"/>
      <c r="DK111" s="1014"/>
      <c r="DL111" s="1014" t="s">
        <v>129</v>
      </c>
      <c r="DM111" s="1014"/>
      <c r="DN111" s="1014"/>
      <c r="DO111" s="1014"/>
      <c r="DP111" s="1014"/>
      <c r="DQ111" s="1014" t="s">
        <v>445</v>
      </c>
      <c r="DR111" s="1014"/>
      <c r="DS111" s="1014"/>
      <c r="DT111" s="1014"/>
      <c r="DU111" s="1014"/>
      <c r="DV111" s="1015" t="s">
        <v>129</v>
      </c>
      <c r="DW111" s="1015"/>
      <c r="DX111" s="1015"/>
      <c r="DY111" s="1015"/>
      <c r="DZ111" s="1016"/>
    </row>
    <row r="112" spans="1:131" s="247" customFormat="1" ht="26.25" customHeight="1" x14ac:dyDescent="0.15">
      <c r="A112" s="1046" t="s">
        <v>449</v>
      </c>
      <c r="B112" s="1047"/>
      <c r="C112" s="1044" t="s">
        <v>450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390</v>
      </c>
      <c r="AB112" s="1053"/>
      <c r="AC112" s="1053"/>
      <c r="AD112" s="1053"/>
      <c r="AE112" s="1054"/>
      <c r="AF112" s="1055" t="s">
        <v>390</v>
      </c>
      <c r="AG112" s="1053"/>
      <c r="AH112" s="1053"/>
      <c r="AI112" s="1053"/>
      <c r="AJ112" s="1054"/>
      <c r="AK112" s="1055" t="s">
        <v>445</v>
      </c>
      <c r="AL112" s="1053"/>
      <c r="AM112" s="1053"/>
      <c r="AN112" s="1053"/>
      <c r="AO112" s="1054"/>
      <c r="AP112" s="1056" t="s">
        <v>390</v>
      </c>
      <c r="AQ112" s="1057"/>
      <c r="AR112" s="1057"/>
      <c r="AS112" s="1057"/>
      <c r="AT112" s="1058"/>
      <c r="AU112" s="994"/>
      <c r="AV112" s="995"/>
      <c r="AW112" s="995"/>
      <c r="AX112" s="995"/>
      <c r="AY112" s="995"/>
      <c r="AZ112" s="1043" t="s">
        <v>451</v>
      </c>
      <c r="BA112" s="1044"/>
      <c r="BB112" s="1044"/>
      <c r="BC112" s="1044"/>
      <c r="BD112" s="1044"/>
      <c r="BE112" s="1044"/>
      <c r="BF112" s="1044"/>
      <c r="BG112" s="1044"/>
      <c r="BH112" s="1044"/>
      <c r="BI112" s="1044"/>
      <c r="BJ112" s="1044"/>
      <c r="BK112" s="1044"/>
      <c r="BL112" s="1044"/>
      <c r="BM112" s="1044"/>
      <c r="BN112" s="1044"/>
      <c r="BO112" s="1044"/>
      <c r="BP112" s="1045"/>
      <c r="BQ112" s="1013">
        <v>21735308</v>
      </c>
      <c r="BR112" s="1014"/>
      <c r="BS112" s="1014"/>
      <c r="BT112" s="1014"/>
      <c r="BU112" s="1014"/>
      <c r="BV112" s="1014">
        <v>20470332</v>
      </c>
      <c r="BW112" s="1014"/>
      <c r="BX112" s="1014"/>
      <c r="BY112" s="1014"/>
      <c r="BZ112" s="1014"/>
      <c r="CA112" s="1014">
        <v>18754585</v>
      </c>
      <c r="CB112" s="1014"/>
      <c r="CC112" s="1014"/>
      <c r="CD112" s="1014"/>
      <c r="CE112" s="1014"/>
      <c r="CF112" s="1008">
        <v>115.1</v>
      </c>
      <c r="CG112" s="1009"/>
      <c r="CH112" s="1009"/>
      <c r="CI112" s="1009"/>
      <c r="CJ112" s="1009"/>
      <c r="CK112" s="1039"/>
      <c r="CL112" s="1040"/>
      <c r="CM112" s="1010" t="s">
        <v>452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445</v>
      </c>
      <c r="DH112" s="1014"/>
      <c r="DI112" s="1014"/>
      <c r="DJ112" s="1014"/>
      <c r="DK112" s="1014"/>
      <c r="DL112" s="1014" t="s">
        <v>410</v>
      </c>
      <c r="DM112" s="1014"/>
      <c r="DN112" s="1014"/>
      <c r="DO112" s="1014"/>
      <c r="DP112" s="1014"/>
      <c r="DQ112" s="1014" t="s">
        <v>129</v>
      </c>
      <c r="DR112" s="1014"/>
      <c r="DS112" s="1014"/>
      <c r="DT112" s="1014"/>
      <c r="DU112" s="1014"/>
      <c r="DV112" s="1015" t="s">
        <v>263</v>
      </c>
      <c r="DW112" s="1015"/>
      <c r="DX112" s="1015"/>
      <c r="DY112" s="1015"/>
      <c r="DZ112" s="1016"/>
    </row>
    <row r="113" spans="1:130" s="247" customFormat="1" ht="26.25" customHeight="1" x14ac:dyDescent="0.15">
      <c r="A113" s="1048"/>
      <c r="B113" s="1049"/>
      <c r="C113" s="1044" t="s">
        <v>453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1289281</v>
      </c>
      <c r="AB113" s="1028"/>
      <c r="AC113" s="1028"/>
      <c r="AD113" s="1028"/>
      <c r="AE113" s="1029"/>
      <c r="AF113" s="1030">
        <v>1233576</v>
      </c>
      <c r="AG113" s="1028"/>
      <c r="AH113" s="1028"/>
      <c r="AI113" s="1028"/>
      <c r="AJ113" s="1029"/>
      <c r="AK113" s="1030">
        <v>1216838</v>
      </c>
      <c r="AL113" s="1028"/>
      <c r="AM113" s="1028"/>
      <c r="AN113" s="1028"/>
      <c r="AO113" s="1029"/>
      <c r="AP113" s="1031">
        <v>7.5</v>
      </c>
      <c r="AQ113" s="1032"/>
      <c r="AR113" s="1032"/>
      <c r="AS113" s="1032"/>
      <c r="AT113" s="1033"/>
      <c r="AU113" s="994"/>
      <c r="AV113" s="995"/>
      <c r="AW113" s="995"/>
      <c r="AX113" s="995"/>
      <c r="AY113" s="995"/>
      <c r="AZ113" s="1043" t="s">
        <v>454</v>
      </c>
      <c r="BA113" s="1044"/>
      <c r="BB113" s="1044"/>
      <c r="BC113" s="1044"/>
      <c r="BD113" s="1044"/>
      <c r="BE113" s="1044"/>
      <c r="BF113" s="1044"/>
      <c r="BG113" s="1044"/>
      <c r="BH113" s="1044"/>
      <c r="BI113" s="1044"/>
      <c r="BJ113" s="1044"/>
      <c r="BK113" s="1044"/>
      <c r="BL113" s="1044"/>
      <c r="BM113" s="1044"/>
      <c r="BN113" s="1044"/>
      <c r="BO113" s="1044"/>
      <c r="BP113" s="1045"/>
      <c r="BQ113" s="1013">
        <v>8038571</v>
      </c>
      <c r="BR113" s="1014"/>
      <c r="BS113" s="1014"/>
      <c r="BT113" s="1014"/>
      <c r="BU113" s="1014"/>
      <c r="BV113" s="1014">
        <v>8920344</v>
      </c>
      <c r="BW113" s="1014"/>
      <c r="BX113" s="1014"/>
      <c r="BY113" s="1014"/>
      <c r="BZ113" s="1014"/>
      <c r="CA113" s="1014">
        <v>8244663</v>
      </c>
      <c r="CB113" s="1014"/>
      <c r="CC113" s="1014"/>
      <c r="CD113" s="1014"/>
      <c r="CE113" s="1014"/>
      <c r="CF113" s="1008">
        <v>50.6</v>
      </c>
      <c r="CG113" s="1009"/>
      <c r="CH113" s="1009"/>
      <c r="CI113" s="1009"/>
      <c r="CJ113" s="1009"/>
      <c r="CK113" s="1039"/>
      <c r="CL113" s="1040"/>
      <c r="CM113" s="1010" t="s">
        <v>455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410</v>
      </c>
      <c r="DH113" s="1053"/>
      <c r="DI113" s="1053"/>
      <c r="DJ113" s="1053"/>
      <c r="DK113" s="1054"/>
      <c r="DL113" s="1055" t="s">
        <v>394</v>
      </c>
      <c r="DM113" s="1053"/>
      <c r="DN113" s="1053"/>
      <c r="DO113" s="1053"/>
      <c r="DP113" s="1054"/>
      <c r="DQ113" s="1055" t="s">
        <v>129</v>
      </c>
      <c r="DR113" s="1053"/>
      <c r="DS113" s="1053"/>
      <c r="DT113" s="1053"/>
      <c r="DU113" s="1054"/>
      <c r="DV113" s="1056" t="s">
        <v>129</v>
      </c>
      <c r="DW113" s="1057"/>
      <c r="DX113" s="1057"/>
      <c r="DY113" s="1057"/>
      <c r="DZ113" s="1058"/>
    </row>
    <row r="114" spans="1:130" s="247" customFormat="1" ht="26.25" customHeight="1" x14ac:dyDescent="0.15">
      <c r="A114" s="1048"/>
      <c r="B114" s="1049"/>
      <c r="C114" s="1044" t="s">
        <v>456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934828</v>
      </c>
      <c r="AB114" s="1053"/>
      <c r="AC114" s="1053"/>
      <c r="AD114" s="1053"/>
      <c r="AE114" s="1054"/>
      <c r="AF114" s="1055">
        <v>967827</v>
      </c>
      <c r="AG114" s="1053"/>
      <c r="AH114" s="1053"/>
      <c r="AI114" s="1053"/>
      <c r="AJ114" s="1054"/>
      <c r="AK114" s="1055">
        <v>839495</v>
      </c>
      <c r="AL114" s="1053"/>
      <c r="AM114" s="1053"/>
      <c r="AN114" s="1053"/>
      <c r="AO114" s="1054"/>
      <c r="AP114" s="1056">
        <v>5.2</v>
      </c>
      <c r="AQ114" s="1057"/>
      <c r="AR114" s="1057"/>
      <c r="AS114" s="1057"/>
      <c r="AT114" s="1058"/>
      <c r="AU114" s="994"/>
      <c r="AV114" s="995"/>
      <c r="AW114" s="995"/>
      <c r="AX114" s="995"/>
      <c r="AY114" s="995"/>
      <c r="AZ114" s="1043" t="s">
        <v>457</v>
      </c>
      <c r="BA114" s="1044"/>
      <c r="BB114" s="1044"/>
      <c r="BC114" s="1044"/>
      <c r="BD114" s="1044"/>
      <c r="BE114" s="1044"/>
      <c r="BF114" s="1044"/>
      <c r="BG114" s="1044"/>
      <c r="BH114" s="1044"/>
      <c r="BI114" s="1044"/>
      <c r="BJ114" s="1044"/>
      <c r="BK114" s="1044"/>
      <c r="BL114" s="1044"/>
      <c r="BM114" s="1044"/>
      <c r="BN114" s="1044"/>
      <c r="BO114" s="1044"/>
      <c r="BP114" s="1045"/>
      <c r="BQ114" s="1013">
        <v>6529129</v>
      </c>
      <c r="BR114" s="1014"/>
      <c r="BS114" s="1014"/>
      <c r="BT114" s="1014"/>
      <c r="BU114" s="1014"/>
      <c r="BV114" s="1014">
        <v>6100407</v>
      </c>
      <c r="BW114" s="1014"/>
      <c r="BX114" s="1014"/>
      <c r="BY114" s="1014"/>
      <c r="BZ114" s="1014"/>
      <c r="CA114" s="1014">
        <v>5874226</v>
      </c>
      <c r="CB114" s="1014"/>
      <c r="CC114" s="1014"/>
      <c r="CD114" s="1014"/>
      <c r="CE114" s="1014"/>
      <c r="CF114" s="1008">
        <v>36.1</v>
      </c>
      <c r="CG114" s="1009"/>
      <c r="CH114" s="1009"/>
      <c r="CI114" s="1009"/>
      <c r="CJ114" s="1009"/>
      <c r="CK114" s="1039"/>
      <c r="CL114" s="1040"/>
      <c r="CM114" s="1010" t="s">
        <v>458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459</v>
      </c>
      <c r="DM114" s="1053"/>
      <c r="DN114" s="1053"/>
      <c r="DO114" s="1053"/>
      <c r="DP114" s="1054"/>
      <c r="DQ114" s="1055" t="s">
        <v>445</v>
      </c>
      <c r="DR114" s="1053"/>
      <c r="DS114" s="1053"/>
      <c r="DT114" s="1053"/>
      <c r="DU114" s="1054"/>
      <c r="DV114" s="1056" t="s">
        <v>263</v>
      </c>
      <c r="DW114" s="1057"/>
      <c r="DX114" s="1057"/>
      <c r="DY114" s="1057"/>
      <c r="DZ114" s="1058"/>
    </row>
    <row r="115" spans="1:130" s="247" customFormat="1" ht="26.25" customHeight="1" x14ac:dyDescent="0.15">
      <c r="A115" s="1048"/>
      <c r="B115" s="1049"/>
      <c r="C115" s="1044" t="s">
        <v>460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33484</v>
      </c>
      <c r="AB115" s="1028"/>
      <c r="AC115" s="1028"/>
      <c r="AD115" s="1028"/>
      <c r="AE115" s="1029"/>
      <c r="AF115" s="1030">
        <v>33030</v>
      </c>
      <c r="AG115" s="1028"/>
      <c r="AH115" s="1028"/>
      <c r="AI115" s="1028"/>
      <c r="AJ115" s="1029"/>
      <c r="AK115" s="1030">
        <v>26366</v>
      </c>
      <c r="AL115" s="1028"/>
      <c r="AM115" s="1028"/>
      <c r="AN115" s="1028"/>
      <c r="AO115" s="1029"/>
      <c r="AP115" s="1031">
        <v>0.2</v>
      </c>
      <c r="AQ115" s="1032"/>
      <c r="AR115" s="1032"/>
      <c r="AS115" s="1032"/>
      <c r="AT115" s="1033"/>
      <c r="AU115" s="994"/>
      <c r="AV115" s="995"/>
      <c r="AW115" s="995"/>
      <c r="AX115" s="995"/>
      <c r="AY115" s="995"/>
      <c r="AZ115" s="1043" t="s">
        <v>461</v>
      </c>
      <c r="BA115" s="1044"/>
      <c r="BB115" s="1044"/>
      <c r="BC115" s="1044"/>
      <c r="BD115" s="1044"/>
      <c r="BE115" s="1044"/>
      <c r="BF115" s="1044"/>
      <c r="BG115" s="1044"/>
      <c r="BH115" s="1044"/>
      <c r="BI115" s="1044"/>
      <c r="BJ115" s="1044"/>
      <c r="BK115" s="1044"/>
      <c r="BL115" s="1044"/>
      <c r="BM115" s="1044"/>
      <c r="BN115" s="1044"/>
      <c r="BO115" s="1044"/>
      <c r="BP115" s="1045"/>
      <c r="BQ115" s="1013" t="s">
        <v>394</v>
      </c>
      <c r="BR115" s="1014"/>
      <c r="BS115" s="1014"/>
      <c r="BT115" s="1014"/>
      <c r="BU115" s="1014"/>
      <c r="BV115" s="1014" t="s">
        <v>129</v>
      </c>
      <c r="BW115" s="1014"/>
      <c r="BX115" s="1014"/>
      <c r="BY115" s="1014"/>
      <c r="BZ115" s="1014"/>
      <c r="CA115" s="1014" t="s">
        <v>445</v>
      </c>
      <c r="CB115" s="1014"/>
      <c r="CC115" s="1014"/>
      <c r="CD115" s="1014"/>
      <c r="CE115" s="1014"/>
      <c r="CF115" s="1008" t="s">
        <v>263</v>
      </c>
      <c r="CG115" s="1009"/>
      <c r="CH115" s="1009"/>
      <c r="CI115" s="1009"/>
      <c r="CJ115" s="1009"/>
      <c r="CK115" s="1039"/>
      <c r="CL115" s="1040"/>
      <c r="CM115" s="1043" t="s">
        <v>462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463</v>
      </c>
      <c r="DH115" s="1053"/>
      <c r="DI115" s="1053"/>
      <c r="DJ115" s="1053"/>
      <c r="DK115" s="1054"/>
      <c r="DL115" s="1055" t="s">
        <v>129</v>
      </c>
      <c r="DM115" s="1053"/>
      <c r="DN115" s="1053"/>
      <c r="DO115" s="1053"/>
      <c r="DP115" s="1054"/>
      <c r="DQ115" s="1055" t="s">
        <v>390</v>
      </c>
      <c r="DR115" s="1053"/>
      <c r="DS115" s="1053"/>
      <c r="DT115" s="1053"/>
      <c r="DU115" s="1054"/>
      <c r="DV115" s="1056" t="s">
        <v>129</v>
      </c>
      <c r="DW115" s="1057"/>
      <c r="DX115" s="1057"/>
      <c r="DY115" s="1057"/>
      <c r="DZ115" s="1058"/>
    </row>
    <row r="116" spans="1:130" s="247" customFormat="1" ht="26.25" customHeight="1" x14ac:dyDescent="0.15">
      <c r="A116" s="1050"/>
      <c r="B116" s="1051"/>
      <c r="C116" s="1059" t="s">
        <v>464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445</v>
      </c>
      <c r="AB116" s="1053"/>
      <c r="AC116" s="1053"/>
      <c r="AD116" s="1053"/>
      <c r="AE116" s="1054"/>
      <c r="AF116" s="1055" t="s">
        <v>410</v>
      </c>
      <c r="AG116" s="1053"/>
      <c r="AH116" s="1053"/>
      <c r="AI116" s="1053"/>
      <c r="AJ116" s="1054"/>
      <c r="AK116" s="1055" t="s">
        <v>129</v>
      </c>
      <c r="AL116" s="1053"/>
      <c r="AM116" s="1053"/>
      <c r="AN116" s="1053"/>
      <c r="AO116" s="1054"/>
      <c r="AP116" s="1056" t="s">
        <v>445</v>
      </c>
      <c r="AQ116" s="1057"/>
      <c r="AR116" s="1057"/>
      <c r="AS116" s="1057"/>
      <c r="AT116" s="1058"/>
      <c r="AU116" s="994"/>
      <c r="AV116" s="995"/>
      <c r="AW116" s="995"/>
      <c r="AX116" s="995"/>
      <c r="AY116" s="995"/>
      <c r="AZ116" s="1061" t="s">
        <v>465</v>
      </c>
      <c r="BA116" s="1062"/>
      <c r="BB116" s="1062"/>
      <c r="BC116" s="1062"/>
      <c r="BD116" s="1062"/>
      <c r="BE116" s="1062"/>
      <c r="BF116" s="1062"/>
      <c r="BG116" s="1062"/>
      <c r="BH116" s="1062"/>
      <c r="BI116" s="1062"/>
      <c r="BJ116" s="1062"/>
      <c r="BK116" s="1062"/>
      <c r="BL116" s="1062"/>
      <c r="BM116" s="1062"/>
      <c r="BN116" s="1062"/>
      <c r="BO116" s="1062"/>
      <c r="BP116" s="1063"/>
      <c r="BQ116" s="1013" t="s">
        <v>390</v>
      </c>
      <c r="BR116" s="1014"/>
      <c r="BS116" s="1014"/>
      <c r="BT116" s="1014"/>
      <c r="BU116" s="1014"/>
      <c r="BV116" s="1014" t="s">
        <v>445</v>
      </c>
      <c r="BW116" s="1014"/>
      <c r="BX116" s="1014"/>
      <c r="BY116" s="1014"/>
      <c r="BZ116" s="1014"/>
      <c r="CA116" s="1014" t="s">
        <v>390</v>
      </c>
      <c r="CB116" s="1014"/>
      <c r="CC116" s="1014"/>
      <c r="CD116" s="1014"/>
      <c r="CE116" s="1014"/>
      <c r="CF116" s="1008" t="s">
        <v>445</v>
      </c>
      <c r="CG116" s="1009"/>
      <c r="CH116" s="1009"/>
      <c r="CI116" s="1009"/>
      <c r="CJ116" s="1009"/>
      <c r="CK116" s="1039"/>
      <c r="CL116" s="1040"/>
      <c r="CM116" s="1010" t="s">
        <v>466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115419</v>
      </c>
      <c r="DH116" s="1053"/>
      <c r="DI116" s="1053"/>
      <c r="DJ116" s="1053"/>
      <c r="DK116" s="1054"/>
      <c r="DL116" s="1055">
        <v>89721</v>
      </c>
      <c r="DM116" s="1053"/>
      <c r="DN116" s="1053"/>
      <c r="DO116" s="1053"/>
      <c r="DP116" s="1054"/>
      <c r="DQ116" s="1055">
        <v>70501</v>
      </c>
      <c r="DR116" s="1053"/>
      <c r="DS116" s="1053"/>
      <c r="DT116" s="1053"/>
      <c r="DU116" s="1054"/>
      <c r="DV116" s="1056">
        <v>0.4</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467</v>
      </c>
      <c r="Z117" s="980"/>
      <c r="AA117" s="1070">
        <v>6060349</v>
      </c>
      <c r="AB117" s="1071"/>
      <c r="AC117" s="1071"/>
      <c r="AD117" s="1071"/>
      <c r="AE117" s="1072"/>
      <c r="AF117" s="1073">
        <v>6052884</v>
      </c>
      <c r="AG117" s="1071"/>
      <c r="AH117" s="1071"/>
      <c r="AI117" s="1071"/>
      <c r="AJ117" s="1072"/>
      <c r="AK117" s="1073">
        <v>5734739</v>
      </c>
      <c r="AL117" s="1071"/>
      <c r="AM117" s="1071"/>
      <c r="AN117" s="1071"/>
      <c r="AO117" s="1072"/>
      <c r="AP117" s="1074"/>
      <c r="AQ117" s="1075"/>
      <c r="AR117" s="1075"/>
      <c r="AS117" s="1075"/>
      <c r="AT117" s="1076"/>
      <c r="AU117" s="994"/>
      <c r="AV117" s="995"/>
      <c r="AW117" s="995"/>
      <c r="AX117" s="995"/>
      <c r="AY117" s="995"/>
      <c r="AZ117" s="1061" t="s">
        <v>468</v>
      </c>
      <c r="BA117" s="1062"/>
      <c r="BB117" s="1062"/>
      <c r="BC117" s="1062"/>
      <c r="BD117" s="1062"/>
      <c r="BE117" s="1062"/>
      <c r="BF117" s="1062"/>
      <c r="BG117" s="1062"/>
      <c r="BH117" s="1062"/>
      <c r="BI117" s="1062"/>
      <c r="BJ117" s="1062"/>
      <c r="BK117" s="1062"/>
      <c r="BL117" s="1062"/>
      <c r="BM117" s="1062"/>
      <c r="BN117" s="1062"/>
      <c r="BO117" s="1062"/>
      <c r="BP117" s="1063"/>
      <c r="BQ117" s="1013" t="s">
        <v>459</v>
      </c>
      <c r="BR117" s="1014"/>
      <c r="BS117" s="1014"/>
      <c r="BT117" s="1014"/>
      <c r="BU117" s="1014"/>
      <c r="BV117" s="1014" t="s">
        <v>445</v>
      </c>
      <c r="BW117" s="1014"/>
      <c r="BX117" s="1014"/>
      <c r="BY117" s="1014"/>
      <c r="BZ117" s="1014"/>
      <c r="CA117" s="1014" t="s">
        <v>410</v>
      </c>
      <c r="CB117" s="1014"/>
      <c r="CC117" s="1014"/>
      <c r="CD117" s="1014"/>
      <c r="CE117" s="1014"/>
      <c r="CF117" s="1008" t="s">
        <v>459</v>
      </c>
      <c r="CG117" s="1009"/>
      <c r="CH117" s="1009"/>
      <c r="CI117" s="1009"/>
      <c r="CJ117" s="1009"/>
      <c r="CK117" s="1039"/>
      <c r="CL117" s="1040"/>
      <c r="CM117" s="1010" t="s">
        <v>469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263</v>
      </c>
      <c r="DH117" s="1053"/>
      <c r="DI117" s="1053"/>
      <c r="DJ117" s="1053"/>
      <c r="DK117" s="1054"/>
      <c r="DL117" s="1055" t="s">
        <v>129</v>
      </c>
      <c r="DM117" s="1053"/>
      <c r="DN117" s="1053"/>
      <c r="DO117" s="1053"/>
      <c r="DP117" s="1054"/>
      <c r="DQ117" s="1055" t="s">
        <v>394</v>
      </c>
      <c r="DR117" s="1053"/>
      <c r="DS117" s="1053"/>
      <c r="DT117" s="1053"/>
      <c r="DU117" s="1054"/>
      <c r="DV117" s="1056" t="s">
        <v>445</v>
      </c>
      <c r="DW117" s="1057"/>
      <c r="DX117" s="1057"/>
      <c r="DY117" s="1057"/>
      <c r="DZ117" s="1058"/>
    </row>
    <row r="118" spans="1:130" s="247" customFormat="1" ht="26.25" customHeight="1" x14ac:dyDescent="0.15">
      <c r="A118" s="998" t="s">
        <v>440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438</v>
      </c>
      <c r="AB118" s="979"/>
      <c r="AC118" s="979"/>
      <c r="AD118" s="979"/>
      <c r="AE118" s="980"/>
      <c r="AF118" s="978" t="s">
        <v>308</v>
      </c>
      <c r="AG118" s="979"/>
      <c r="AH118" s="979"/>
      <c r="AI118" s="979"/>
      <c r="AJ118" s="980"/>
      <c r="AK118" s="978" t="s">
        <v>307</v>
      </c>
      <c r="AL118" s="979"/>
      <c r="AM118" s="979"/>
      <c r="AN118" s="979"/>
      <c r="AO118" s="980"/>
      <c r="AP118" s="1065" t="s">
        <v>439</v>
      </c>
      <c r="AQ118" s="1066"/>
      <c r="AR118" s="1066"/>
      <c r="AS118" s="1066"/>
      <c r="AT118" s="1067"/>
      <c r="AU118" s="994"/>
      <c r="AV118" s="995"/>
      <c r="AW118" s="995"/>
      <c r="AX118" s="995"/>
      <c r="AY118" s="995"/>
      <c r="AZ118" s="1068" t="s">
        <v>470</v>
      </c>
      <c r="BA118" s="1059"/>
      <c r="BB118" s="1059"/>
      <c r="BC118" s="1059"/>
      <c r="BD118" s="1059"/>
      <c r="BE118" s="1059"/>
      <c r="BF118" s="1059"/>
      <c r="BG118" s="1059"/>
      <c r="BH118" s="1059"/>
      <c r="BI118" s="1059"/>
      <c r="BJ118" s="1059"/>
      <c r="BK118" s="1059"/>
      <c r="BL118" s="1059"/>
      <c r="BM118" s="1059"/>
      <c r="BN118" s="1059"/>
      <c r="BO118" s="1059"/>
      <c r="BP118" s="1060"/>
      <c r="BQ118" s="1091" t="s">
        <v>459</v>
      </c>
      <c r="BR118" s="1092"/>
      <c r="BS118" s="1092"/>
      <c r="BT118" s="1092"/>
      <c r="BU118" s="1092"/>
      <c r="BV118" s="1092" t="s">
        <v>390</v>
      </c>
      <c r="BW118" s="1092"/>
      <c r="BX118" s="1092"/>
      <c r="BY118" s="1092"/>
      <c r="BZ118" s="1092"/>
      <c r="CA118" s="1092" t="s">
        <v>445</v>
      </c>
      <c r="CB118" s="1092"/>
      <c r="CC118" s="1092"/>
      <c r="CD118" s="1092"/>
      <c r="CE118" s="1092"/>
      <c r="CF118" s="1008" t="s">
        <v>394</v>
      </c>
      <c r="CG118" s="1009"/>
      <c r="CH118" s="1009"/>
      <c r="CI118" s="1009"/>
      <c r="CJ118" s="1009"/>
      <c r="CK118" s="1039"/>
      <c r="CL118" s="1040"/>
      <c r="CM118" s="1010" t="s">
        <v>471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390</v>
      </c>
      <c r="DH118" s="1053"/>
      <c r="DI118" s="1053"/>
      <c r="DJ118" s="1053"/>
      <c r="DK118" s="1054"/>
      <c r="DL118" s="1055" t="s">
        <v>394</v>
      </c>
      <c r="DM118" s="1053"/>
      <c r="DN118" s="1053"/>
      <c r="DO118" s="1053"/>
      <c r="DP118" s="1054"/>
      <c r="DQ118" s="1055" t="s">
        <v>445</v>
      </c>
      <c r="DR118" s="1053"/>
      <c r="DS118" s="1053"/>
      <c r="DT118" s="1053"/>
      <c r="DU118" s="1054"/>
      <c r="DV118" s="1056" t="s">
        <v>390</v>
      </c>
      <c r="DW118" s="1057"/>
      <c r="DX118" s="1057"/>
      <c r="DY118" s="1057"/>
      <c r="DZ118" s="1058"/>
    </row>
    <row r="119" spans="1:130" s="247" customFormat="1" ht="26.25" customHeight="1" x14ac:dyDescent="0.15">
      <c r="A119" s="1152" t="s">
        <v>443</v>
      </c>
      <c r="B119" s="1038"/>
      <c r="C119" s="1017" t="s">
        <v>444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390</v>
      </c>
      <c r="AB119" s="986"/>
      <c r="AC119" s="986"/>
      <c r="AD119" s="986"/>
      <c r="AE119" s="987"/>
      <c r="AF119" s="988" t="s">
        <v>390</v>
      </c>
      <c r="AG119" s="986"/>
      <c r="AH119" s="986"/>
      <c r="AI119" s="986"/>
      <c r="AJ119" s="987"/>
      <c r="AK119" s="988" t="s">
        <v>410</v>
      </c>
      <c r="AL119" s="986"/>
      <c r="AM119" s="986"/>
      <c r="AN119" s="986"/>
      <c r="AO119" s="987"/>
      <c r="AP119" s="989" t="s">
        <v>463</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472</v>
      </c>
      <c r="BP119" s="1100"/>
      <c r="BQ119" s="1091">
        <v>68351006</v>
      </c>
      <c r="BR119" s="1092"/>
      <c r="BS119" s="1092"/>
      <c r="BT119" s="1092"/>
      <c r="BU119" s="1092"/>
      <c r="BV119" s="1092">
        <v>66914437</v>
      </c>
      <c r="BW119" s="1092"/>
      <c r="BX119" s="1092"/>
      <c r="BY119" s="1092"/>
      <c r="BZ119" s="1092"/>
      <c r="CA119" s="1092">
        <v>63899860</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32941</v>
      </c>
      <c r="DH119" s="1078"/>
      <c r="DI119" s="1078"/>
      <c r="DJ119" s="1078"/>
      <c r="DK119" s="1079"/>
      <c r="DL119" s="1077">
        <v>27298</v>
      </c>
      <c r="DM119" s="1078"/>
      <c r="DN119" s="1078"/>
      <c r="DO119" s="1078"/>
      <c r="DP119" s="1079"/>
      <c r="DQ119" s="1077">
        <v>21655</v>
      </c>
      <c r="DR119" s="1078"/>
      <c r="DS119" s="1078"/>
      <c r="DT119" s="1078"/>
      <c r="DU119" s="1079"/>
      <c r="DV119" s="1080">
        <v>0.1</v>
      </c>
      <c r="DW119" s="1081"/>
      <c r="DX119" s="1081"/>
      <c r="DY119" s="1081"/>
      <c r="DZ119" s="1082"/>
    </row>
    <row r="120" spans="1:130" s="247" customFormat="1" ht="26.25" customHeight="1" x14ac:dyDescent="0.15">
      <c r="A120" s="1153"/>
      <c r="B120" s="1040"/>
      <c r="C120" s="1010" t="s">
        <v>448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394</v>
      </c>
      <c r="AB120" s="1053"/>
      <c r="AC120" s="1053"/>
      <c r="AD120" s="1053"/>
      <c r="AE120" s="1054"/>
      <c r="AF120" s="1055" t="s">
        <v>390</v>
      </c>
      <c r="AG120" s="1053"/>
      <c r="AH120" s="1053"/>
      <c r="AI120" s="1053"/>
      <c r="AJ120" s="1054"/>
      <c r="AK120" s="1055" t="s">
        <v>445</v>
      </c>
      <c r="AL120" s="1053"/>
      <c r="AM120" s="1053"/>
      <c r="AN120" s="1053"/>
      <c r="AO120" s="1054"/>
      <c r="AP120" s="1056" t="s">
        <v>390</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18246655</v>
      </c>
      <c r="BR120" s="1021"/>
      <c r="BS120" s="1021"/>
      <c r="BT120" s="1021"/>
      <c r="BU120" s="1021"/>
      <c r="BV120" s="1021">
        <v>18093723</v>
      </c>
      <c r="BW120" s="1021"/>
      <c r="BX120" s="1021"/>
      <c r="BY120" s="1021"/>
      <c r="BZ120" s="1021"/>
      <c r="CA120" s="1021">
        <v>18528739</v>
      </c>
      <c r="CB120" s="1021"/>
      <c r="CC120" s="1021"/>
      <c r="CD120" s="1021"/>
      <c r="CE120" s="1021"/>
      <c r="CF120" s="1035">
        <v>113.7</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v>20868833</v>
      </c>
      <c r="DH120" s="1021"/>
      <c r="DI120" s="1021"/>
      <c r="DJ120" s="1021"/>
      <c r="DK120" s="1021"/>
      <c r="DL120" s="1021">
        <v>19590450</v>
      </c>
      <c r="DM120" s="1021"/>
      <c r="DN120" s="1021"/>
      <c r="DO120" s="1021"/>
      <c r="DP120" s="1021"/>
      <c r="DQ120" s="1021">
        <v>17930324</v>
      </c>
      <c r="DR120" s="1021"/>
      <c r="DS120" s="1021"/>
      <c r="DT120" s="1021"/>
      <c r="DU120" s="1021"/>
      <c r="DV120" s="1022">
        <v>110.1</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129</v>
      </c>
      <c r="AB121" s="1053"/>
      <c r="AC121" s="1053"/>
      <c r="AD121" s="1053"/>
      <c r="AE121" s="1054"/>
      <c r="AF121" s="1055" t="s">
        <v>445</v>
      </c>
      <c r="AG121" s="1053"/>
      <c r="AH121" s="1053"/>
      <c r="AI121" s="1053"/>
      <c r="AJ121" s="1054"/>
      <c r="AK121" s="1055" t="s">
        <v>394</v>
      </c>
      <c r="AL121" s="1053"/>
      <c r="AM121" s="1053"/>
      <c r="AN121" s="1053"/>
      <c r="AO121" s="1054"/>
      <c r="AP121" s="1056" t="s">
        <v>394</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2849042</v>
      </c>
      <c r="BR121" s="1014"/>
      <c r="BS121" s="1014"/>
      <c r="BT121" s="1014"/>
      <c r="BU121" s="1014"/>
      <c r="BV121" s="1014">
        <v>2666469</v>
      </c>
      <c r="BW121" s="1014"/>
      <c r="BX121" s="1014"/>
      <c r="BY121" s="1014"/>
      <c r="BZ121" s="1014"/>
      <c r="CA121" s="1014">
        <v>2618527</v>
      </c>
      <c r="CB121" s="1014"/>
      <c r="CC121" s="1014"/>
      <c r="CD121" s="1014"/>
      <c r="CE121" s="1014"/>
      <c r="CF121" s="1008">
        <v>16.100000000000001</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844633</v>
      </c>
      <c r="DH121" s="1014"/>
      <c r="DI121" s="1014"/>
      <c r="DJ121" s="1014"/>
      <c r="DK121" s="1014"/>
      <c r="DL121" s="1014">
        <v>864525</v>
      </c>
      <c r="DM121" s="1014"/>
      <c r="DN121" s="1014"/>
      <c r="DO121" s="1014"/>
      <c r="DP121" s="1014"/>
      <c r="DQ121" s="1014">
        <v>806964</v>
      </c>
      <c r="DR121" s="1014"/>
      <c r="DS121" s="1014"/>
      <c r="DT121" s="1014"/>
      <c r="DU121" s="1014"/>
      <c r="DV121" s="1015">
        <v>5</v>
      </c>
      <c r="DW121" s="1015"/>
      <c r="DX121" s="1015"/>
      <c r="DY121" s="1015"/>
      <c r="DZ121" s="1016"/>
    </row>
    <row r="122" spans="1:130" s="247" customFormat="1" ht="26.25" customHeight="1" x14ac:dyDescent="0.15">
      <c r="A122" s="1153"/>
      <c r="B122" s="1040"/>
      <c r="C122" s="1010" t="s">
        <v>458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459</v>
      </c>
      <c r="AB122" s="1053"/>
      <c r="AC122" s="1053"/>
      <c r="AD122" s="1053"/>
      <c r="AE122" s="1054"/>
      <c r="AF122" s="1055" t="s">
        <v>445</v>
      </c>
      <c r="AG122" s="1053"/>
      <c r="AH122" s="1053"/>
      <c r="AI122" s="1053"/>
      <c r="AJ122" s="1054"/>
      <c r="AK122" s="1055" t="s">
        <v>410</v>
      </c>
      <c r="AL122" s="1053"/>
      <c r="AM122" s="1053"/>
      <c r="AN122" s="1053"/>
      <c r="AO122" s="1054"/>
      <c r="AP122" s="1056" t="s">
        <v>459</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50887219</v>
      </c>
      <c r="BR122" s="1092"/>
      <c r="BS122" s="1092"/>
      <c r="BT122" s="1092"/>
      <c r="BU122" s="1092"/>
      <c r="BV122" s="1092">
        <v>50435262</v>
      </c>
      <c r="BW122" s="1092"/>
      <c r="BX122" s="1092"/>
      <c r="BY122" s="1092"/>
      <c r="BZ122" s="1092"/>
      <c r="CA122" s="1092">
        <v>49683635</v>
      </c>
      <c r="CB122" s="1092"/>
      <c r="CC122" s="1092"/>
      <c r="CD122" s="1092"/>
      <c r="CE122" s="1092"/>
      <c r="CF122" s="1112">
        <v>305</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v>21842</v>
      </c>
      <c r="DH122" s="1014"/>
      <c r="DI122" s="1014"/>
      <c r="DJ122" s="1014"/>
      <c r="DK122" s="1014"/>
      <c r="DL122" s="1014">
        <v>15357</v>
      </c>
      <c r="DM122" s="1014"/>
      <c r="DN122" s="1014"/>
      <c r="DO122" s="1014"/>
      <c r="DP122" s="1014"/>
      <c r="DQ122" s="1014">
        <v>17297</v>
      </c>
      <c r="DR122" s="1014"/>
      <c r="DS122" s="1014"/>
      <c r="DT122" s="1014"/>
      <c r="DU122" s="1014"/>
      <c r="DV122" s="1015">
        <v>0.1</v>
      </c>
      <c r="DW122" s="1015"/>
      <c r="DX122" s="1015"/>
      <c r="DY122" s="1015"/>
      <c r="DZ122" s="1016"/>
    </row>
    <row r="123" spans="1:130" s="247" customFormat="1" ht="26.25" customHeight="1" x14ac:dyDescent="0.15">
      <c r="A123" s="1153"/>
      <c r="B123" s="1040"/>
      <c r="C123" s="1010" t="s">
        <v>466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27642</v>
      </c>
      <c r="AB123" s="1053"/>
      <c r="AC123" s="1053"/>
      <c r="AD123" s="1053"/>
      <c r="AE123" s="1054"/>
      <c r="AF123" s="1055">
        <v>27213</v>
      </c>
      <c r="AG123" s="1053"/>
      <c r="AH123" s="1053"/>
      <c r="AI123" s="1053"/>
      <c r="AJ123" s="1054"/>
      <c r="AK123" s="1055">
        <v>20526</v>
      </c>
      <c r="AL123" s="1053"/>
      <c r="AM123" s="1053"/>
      <c r="AN123" s="1053"/>
      <c r="AO123" s="1054"/>
      <c r="AP123" s="1056">
        <v>0.1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483</v>
      </c>
      <c r="BP123" s="1100"/>
      <c r="BQ123" s="1159">
        <v>71982916</v>
      </c>
      <c r="BR123" s="1160"/>
      <c r="BS123" s="1160"/>
      <c r="BT123" s="1160"/>
      <c r="BU123" s="1160"/>
      <c r="BV123" s="1160">
        <v>71195454</v>
      </c>
      <c r="BW123" s="1160"/>
      <c r="BX123" s="1160"/>
      <c r="BY123" s="1160"/>
      <c r="BZ123" s="1160"/>
      <c r="CA123" s="1160">
        <v>70830901</v>
      </c>
      <c r="CB123" s="1160"/>
      <c r="CC123" s="1160"/>
      <c r="CD123" s="1160"/>
      <c r="CE123" s="1160"/>
      <c r="CF123" s="1093"/>
      <c r="CG123" s="1094"/>
      <c r="CH123" s="1094"/>
      <c r="CI123" s="1094"/>
      <c r="CJ123" s="1095"/>
      <c r="CK123" s="1104"/>
      <c r="CL123" s="1105"/>
      <c r="CM123" s="1105"/>
      <c r="CN123" s="1105"/>
      <c r="CO123" s="1106"/>
      <c r="CP123" s="1114" t="s">
        <v>407</v>
      </c>
      <c r="CQ123" s="1115"/>
      <c r="CR123" s="1115"/>
      <c r="CS123" s="1115"/>
      <c r="CT123" s="1115"/>
      <c r="CU123" s="1115"/>
      <c r="CV123" s="1115"/>
      <c r="CW123" s="1115"/>
      <c r="CX123" s="1115"/>
      <c r="CY123" s="1115"/>
      <c r="CZ123" s="1115"/>
      <c r="DA123" s="1115"/>
      <c r="DB123" s="1115"/>
      <c r="DC123" s="1115"/>
      <c r="DD123" s="1115"/>
      <c r="DE123" s="1115"/>
      <c r="DF123" s="1116"/>
      <c r="DG123" s="1052" t="s">
        <v>445</v>
      </c>
      <c r="DH123" s="1053"/>
      <c r="DI123" s="1053"/>
      <c r="DJ123" s="1053"/>
      <c r="DK123" s="1054"/>
      <c r="DL123" s="1055" t="s">
        <v>445</v>
      </c>
      <c r="DM123" s="1053"/>
      <c r="DN123" s="1053"/>
      <c r="DO123" s="1053"/>
      <c r="DP123" s="1054"/>
      <c r="DQ123" s="1055" t="s">
        <v>410</v>
      </c>
      <c r="DR123" s="1053"/>
      <c r="DS123" s="1053"/>
      <c r="DT123" s="1053"/>
      <c r="DU123" s="1054"/>
      <c r="DV123" s="1056" t="s">
        <v>390</v>
      </c>
      <c r="DW123" s="1057"/>
      <c r="DX123" s="1057"/>
      <c r="DY123" s="1057"/>
      <c r="DZ123" s="1058"/>
    </row>
    <row r="124" spans="1:130" s="247" customFormat="1" ht="26.25" customHeight="1" thickBot="1" x14ac:dyDescent="0.2">
      <c r="A124" s="1153"/>
      <c r="B124" s="1040"/>
      <c r="C124" s="1010" t="s">
        <v>469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394</v>
      </c>
      <c r="AG124" s="1053"/>
      <c r="AH124" s="1053"/>
      <c r="AI124" s="1053"/>
      <c r="AJ124" s="1054"/>
      <c r="AK124" s="1055" t="s">
        <v>445</v>
      </c>
      <c r="AL124" s="1053"/>
      <c r="AM124" s="1053"/>
      <c r="AN124" s="1053"/>
      <c r="AO124" s="1054"/>
      <c r="AP124" s="1056" t="s">
        <v>445</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390</v>
      </c>
      <c r="BR124" s="1122"/>
      <c r="BS124" s="1122"/>
      <c r="BT124" s="1122"/>
      <c r="BU124" s="1122"/>
      <c r="BV124" s="1122" t="s">
        <v>390</v>
      </c>
      <c r="BW124" s="1122"/>
      <c r="BX124" s="1122"/>
      <c r="BY124" s="1122"/>
      <c r="BZ124" s="1122"/>
      <c r="CA124" s="1122" t="s">
        <v>463</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445</v>
      </c>
      <c r="DH124" s="1078"/>
      <c r="DI124" s="1078"/>
      <c r="DJ124" s="1078"/>
      <c r="DK124" s="1079"/>
      <c r="DL124" s="1077" t="s">
        <v>410</v>
      </c>
      <c r="DM124" s="1078"/>
      <c r="DN124" s="1078"/>
      <c r="DO124" s="1078"/>
      <c r="DP124" s="1079"/>
      <c r="DQ124" s="1077" t="s">
        <v>445</v>
      </c>
      <c r="DR124" s="1078"/>
      <c r="DS124" s="1078"/>
      <c r="DT124" s="1078"/>
      <c r="DU124" s="1079"/>
      <c r="DV124" s="1080" t="s">
        <v>410</v>
      </c>
      <c r="DW124" s="1081"/>
      <c r="DX124" s="1081"/>
      <c r="DY124" s="1081"/>
      <c r="DZ124" s="1082"/>
    </row>
    <row r="125" spans="1:130" s="247" customFormat="1" ht="26.25" customHeight="1" x14ac:dyDescent="0.15">
      <c r="A125" s="1153"/>
      <c r="B125" s="1040"/>
      <c r="C125" s="1010" t="s">
        <v>471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410</v>
      </c>
      <c r="AB125" s="1053"/>
      <c r="AC125" s="1053"/>
      <c r="AD125" s="1053"/>
      <c r="AE125" s="1054"/>
      <c r="AF125" s="1055" t="s">
        <v>394</v>
      </c>
      <c r="AG125" s="1053"/>
      <c r="AH125" s="1053"/>
      <c r="AI125" s="1053"/>
      <c r="AJ125" s="1054"/>
      <c r="AK125" s="1055" t="s">
        <v>445</v>
      </c>
      <c r="AL125" s="1053"/>
      <c r="AM125" s="1053"/>
      <c r="AN125" s="1053"/>
      <c r="AO125" s="1054"/>
      <c r="AP125" s="1056" t="s">
        <v>410</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410</v>
      </c>
      <c r="DH125" s="1021"/>
      <c r="DI125" s="1021"/>
      <c r="DJ125" s="1021"/>
      <c r="DK125" s="1021"/>
      <c r="DL125" s="1021" t="s">
        <v>410</v>
      </c>
      <c r="DM125" s="1021"/>
      <c r="DN125" s="1021"/>
      <c r="DO125" s="1021"/>
      <c r="DP125" s="1021"/>
      <c r="DQ125" s="1021" t="s">
        <v>410</v>
      </c>
      <c r="DR125" s="1021"/>
      <c r="DS125" s="1021"/>
      <c r="DT125" s="1021"/>
      <c r="DU125" s="1021"/>
      <c r="DV125" s="1022" t="s">
        <v>445</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5734</v>
      </c>
      <c r="AB126" s="1053"/>
      <c r="AC126" s="1053"/>
      <c r="AD126" s="1053"/>
      <c r="AE126" s="1054"/>
      <c r="AF126" s="1055">
        <v>5726</v>
      </c>
      <c r="AG126" s="1053"/>
      <c r="AH126" s="1053"/>
      <c r="AI126" s="1053"/>
      <c r="AJ126" s="1054"/>
      <c r="AK126" s="1055">
        <v>5766</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410</v>
      </c>
      <c r="DH126" s="1014"/>
      <c r="DI126" s="1014"/>
      <c r="DJ126" s="1014"/>
      <c r="DK126" s="1014"/>
      <c r="DL126" s="1014" t="s">
        <v>410</v>
      </c>
      <c r="DM126" s="1014"/>
      <c r="DN126" s="1014"/>
      <c r="DO126" s="1014"/>
      <c r="DP126" s="1014"/>
      <c r="DQ126" s="1014" t="s">
        <v>410</v>
      </c>
      <c r="DR126" s="1014"/>
      <c r="DS126" s="1014"/>
      <c r="DT126" s="1014"/>
      <c r="DU126" s="1014"/>
      <c r="DV126" s="1015" t="s">
        <v>410</v>
      </c>
      <c r="DW126" s="1015"/>
      <c r="DX126" s="1015"/>
      <c r="DY126" s="1015"/>
      <c r="DZ126" s="1016"/>
    </row>
    <row r="127" spans="1:130" s="247" customFormat="1" ht="26.25" customHeight="1" x14ac:dyDescent="0.15">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108</v>
      </c>
      <c r="AB127" s="1053"/>
      <c r="AC127" s="1053"/>
      <c r="AD127" s="1053"/>
      <c r="AE127" s="1054"/>
      <c r="AF127" s="1055">
        <v>91</v>
      </c>
      <c r="AG127" s="1053"/>
      <c r="AH127" s="1053"/>
      <c r="AI127" s="1053"/>
      <c r="AJ127" s="1054"/>
      <c r="AK127" s="1055">
        <v>74</v>
      </c>
      <c r="AL127" s="1053"/>
      <c r="AM127" s="1053"/>
      <c r="AN127" s="1053"/>
      <c r="AO127" s="1054"/>
      <c r="AP127" s="1056">
        <v>0</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394</v>
      </c>
      <c r="DH127" s="1014"/>
      <c r="DI127" s="1014"/>
      <c r="DJ127" s="1014"/>
      <c r="DK127" s="1014"/>
      <c r="DL127" s="1014" t="s">
        <v>445</v>
      </c>
      <c r="DM127" s="1014"/>
      <c r="DN127" s="1014"/>
      <c r="DO127" s="1014"/>
      <c r="DP127" s="1014"/>
      <c r="DQ127" s="1014" t="s">
        <v>410</v>
      </c>
      <c r="DR127" s="1014"/>
      <c r="DS127" s="1014"/>
      <c r="DT127" s="1014"/>
      <c r="DU127" s="1014"/>
      <c r="DV127" s="1015" t="s">
        <v>445</v>
      </c>
      <c r="DW127" s="1015"/>
      <c r="DX127" s="1015"/>
      <c r="DY127" s="1015"/>
      <c r="DZ127" s="1016"/>
    </row>
    <row r="128" spans="1:130" s="247" customFormat="1" ht="26.25" customHeight="1" thickBot="1" x14ac:dyDescent="0.2">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207615</v>
      </c>
      <c r="AB128" s="1142"/>
      <c r="AC128" s="1142"/>
      <c r="AD128" s="1142"/>
      <c r="AE128" s="1143"/>
      <c r="AF128" s="1144">
        <v>201916</v>
      </c>
      <c r="AG128" s="1142"/>
      <c r="AH128" s="1142"/>
      <c r="AI128" s="1142"/>
      <c r="AJ128" s="1143"/>
      <c r="AK128" s="1144">
        <v>187197</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394</v>
      </c>
      <c r="BG128" s="1149"/>
      <c r="BH128" s="1149"/>
      <c r="BI128" s="1149"/>
      <c r="BJ128" s="1149"/>
      <c r="BK128" s="1149"/>
      <c r="BL128" s="1150"/>
      <c r="BM128" s="1148">
        <v>12.44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410</v>
      </c>
      <c r="DH128" s="1134"/>
      <c r="DI128" s="1134"/>
      <c r="DJ128" s="1134"/>
      <c r="DK128" s="1134"/>
      <c r="DL128" s="1134" t="s">
        <v>463</v>
      </c>
      <c r="DM128" s="1134"/>
      <c r="DN128" s="1134"/>
      <c r="DO128" s="1134"/>
      <c r="DP128" s="1134"/>
      <c r="DQ128" s="1134" t="s">
        <v>463</v>
      </c>
      <c r="DR128" s="1134"/>
      <c r="DS128" s="1134"/>
      <c r="DT128" s="1134"/>
      <c r="DU128" s="1134"/>
      <c r="DV128" s="1135" t="s">
        <v>463</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20425690</v>
      </c>
      <c r="AB129" s="1053"/>
      <c r="AC129" s="1053"/>
      <c r="AD129" s="1053"/>
      <c r="AE129" s="1054"/>
      <c r="AF129" s="1055">
        <v>20673700</v>
      </c>
      <c r="AG129" s="1053"/>
      <c r="AH129" s="1053"/>
      <c r="AI129" s="1053"/>
      <c r="AJ129" s="1054"/>
      <c r="AK129" s="1055">
        <v>20637800</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410</v>
      </c>
      <c r="BG129" s="1163"/>
      <c r="BH129" s="1163"/>
      <c r="BI129" s="1163"/>
      <c r="BJ129" s="1163"/>
      <c r="BK129" s="1163"/>
      <c r="BL129" s="1164"/>
      <c r="BM129" s="1162">
        <v>17.440000000000001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4321036</v>
      </c>
      <c r="AB130" s="1053"/>
      <c r="AC130" s="1053"/>
      <c r="AD130" s="1053"/>
      <c r="AE130" s="1054"/>
      <c r="AF130" s="1055">
        <v>4345222</v>
      </c>
      <c r="AG130" s="1053"/>
      <c r="AH130" s="1053"/>
      <c r="AI130" s="1053"/>
      <c r="AJ130" s="1054"/>
      <c r="AK130" s="1055">
        <v>4348454</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8.6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16104654</v>
      </c>
      <c r="AB131" s="1078"/>
      <c r="AC131" s="1078"/>
      <c r="AD131" s="1078"/>
      <c r="AE131" s="1079"/>
      <c r="AF131" s="1077">
        <v>16328478</v>
      </c>
      <c r="AG131" s="1078"/>
      <c r="AH131" s="1078"/>
      <c r="AI131" s="1078"/>
      <c r="AJ131" s="1079"/>
      <c r="AK131" s="1077">
        <v>16289346</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t="s">
        <v>410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507</v>
      </c>
      <c r="W132" s="1191"/>
      <c r="X132" s="1191"/>
      <c r="Y132" s="1191"/>
      <c r="Z132" s="1192"/>
      <c r="AA132" s="1193">
        <v>9.5109028729999991</v>
      </c>
      <c r="AB132" s="1194"/>
      <c r="AC132" s="1194"/>
      <c r="AD132" s="1194"/>
      <c r="AE132" s="1195"/>
      <c r="AF132" s="1196">
        <v>9.2215943209999995</v>
      </c>
      <c r="AG132" s="1194"/>
      <c r="AH132" s="1194"/>
      <c r="AI132" s="1194"/>
      <c r="AJ132" s="1195"/>
      <c r="AK132" s="1196">
        <v>7.3611795100000004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508</v>
      </c>
      <c r="W133" s="1174"/>
      <c r="X133" s="1174"/>
      <c r="Y133" s="1174"/>
      <c r="Z133" s="1175"/>
      <c r="AA133" s="1176">
        <v>9.8000000000000007</v>
      </c>
      <c r="AB133" s="1177"/>
      <c r="AC133" s="1177"/>
      <c r="AD133" s="1177"/>
      <c r="AE133" s="1178"/>
      <c r="AF133" s="1176">
        <v>9.5</v>
      </c>
      <c r="AG133" s="1177"/>
      <c r="AH133" s="1177"/>
      <c r="AI133" s="1177"/>
      <c r="AJ133" s="1178"/>
      <c r="AK133" s="1176">
        <v>8.6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ciHhMMjTajVYZWs6pEZ4ZIFboxDXZ/wXTYrwvf79cg/O/rsisMlO+74UX6OzAWBIKpSIBbafglqtT5RwzcYcrg==" saltValue="7cAJvgXo7gBdwKGlvogw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2+QpR5Hoq9KEI/CZiYB6UUeFL0TvE+5FbP2UtKDEzjE5/tgDrwf+WMTAqoPs2OolrBh0puTB0BkfVRutHV7pDw==" saltValue="LD1F1HNwq9vY5fKfakNF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JZhaJnx0sNEzB/85ycfmUfsjnW6HHGA2rseVpeZWo24QhYg4xeP8wFujL03VfkStM/bJtotWhwaCXbAOfnP+Q==" saltValue="4BT/w8h4DWCF+aEfxavd2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517</v>
      </c>
      <c r="AL9" s="1217"/>
      <c r="AM9" s="1217"/>
      <c r="AN9" s="1218"/>
      <c r="AO9" s="313">
        <v>4574069</v>
      </c>
      <c r="AP9" s="313">
        <v>67540</v>
      </c>
      <c r="AQ9" s="314">
        <v>73117</v>
      </c>
      <c r="AR9" s="315">
        <v>-7.6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518</v>
      </c>
      <c r="AL10" s="1217"/>
      <c r="AM10" s="1217"/>
      <c r="AN10" s="1218"/>
      <c r="AO10" s="316">
        <v>916584</v>
      </c>
      <c r="AP10" s="316">
        <v>13534</v>
      </c>
      <c r="AQ10" s="317">
        <v>5871</v>
      </c>
      <c r="AR10" s="318">
        <v>130.5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519</v>
      </c>
      <c r="AL11" s="1217"/>
      <c r="AM11" s="1217"/>
      <c r="AN11" s="1218"/>
      <c r="AO11" s="316">
        <v>544651</v>
      </c>
      <c r="AP11" s="316">
        <v>8042</v>
      </c>
      <c r="AQ11" s="317">
        <v>5513</v>
      </c>
      <c r="AR11" s="318">
        <v>45.9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520</v>
      </c>
      <c r="AL12" s="1217"/>
      <c r="AM12" s="1217"/>
      <c r="AN12" s="1218"/>
      <c r="AO12" s="316">
        <v>31957</v>
      </c>
      <c r="AP12" s="316">
        <v>472</v>
      </c>
      <c r="AQ12" s="317">
        <v>1308</v>
      </c>
      <c r="AR12" s="318">
        <v>-63.9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521</v>
      </c>
      <c r="AL13" s="1217"/>
      <c r="AM13" s="1217"/>
      <c r="AN13" s="1218"/>
      <c r="AO13" s="316" t="s">
        <v>522</v>
      </c>
      <c r="AP13" s="316" t="s">
        <v>522</v>
      </c>
      <c r="AQ13" s="317">
        <v>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523</v>
      </c>
      <c r="AL14" s="1217"/>
      <c r="AM14" s="1217"/>
      <c r="AN14" s="1218"/>
      <c r="AO14" s="316">
        <v>86209</v>
      </c>
      <c r="AP14" s="316">
        <v>1273</v>
      </c>
      <c r="AQ14" s="317">
        <v>2952</v>
      </c>
      <c r="AR14" s="318">
        <v>-56.9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524</v>
      </c>
      <c r="AL15" s="1217"/>
      <c r="AM15" s="1217"/>
      <c r="AN15" s="1218"/>
      <c r="AO15" s="316">
        <v>119174</v>
      </c>
      <c r="AP15" s="316">
        <v>1760</v>
      </c>
      <c r="AQ15" s="317">
        <v>1788</v>
      </c>
      <c r="AR15" s="318">
        <v>-1.6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525</v>
      </c>
      <c r="AL16" s="1220"/>
      <c r="AM16" s="1220"/>
      <c r="AN16" s="1221"/>
      <c r="AO16" s="316">
        <v>-474033</v>
      </c>
      <c r="AP16" s="316">
        <v>-6999</v>
      </c>
      <c r="AQ16" s="317">
        <v>-6565</v>
      </c>
      <c r="AR16" s="318">
        <v>6.6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5798611</v>
      </c>
      <c r="AP17" s="316">
        <v>85621</v>
      </c>
      <c r="AQ17" s="317">
        <v>83986</v>
      </c>
      <c r="AR17" s="318">
        <v>1.9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530</v>
      </c>
      <c r="AL21" s="1212"/>
      <c r="AM21" s="1212"/>
      <c r="AN21" s="1213"/>
      <c r="AO21" s="328">
        <v>7.83</v>
      </c>
      <c r="AP21" s="329">
        <v>8.24</v>
      </c>
      <c r="AQ21" s="330">
        <v>-0.41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531</v>
      </c>
      <c r="AL22" s="1212"/>
      <c r="AM22" s="1212"/>
      <c r="AN22" s="1213"/>
      <c r="AO22" s="333">
        <v>97.2</v>
      </c>
      <c r="AP22" s="334">
        <v>98.1</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535</v>
      </c>
      <c r="AL32" s="1228"/>
      <c r="AM32" s="1228"/>
      <c r="AN32" s="1229"/>
      <c r="AO32" s="343">
        <v>3652040</v>
      </c>
      <c r="AP32" s="343">
        <v>53925</v>
      </c>
      <c r="AQ32" s="344">
        <v>53780</v>
      </c>
      <c r="AR32" s="345">
        <v>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536</v>
      </c>
      <c r="AL33" s="1228"/>
      <c r="AM33" s="1228"/>
      <c r="AN33" s="1229"/>
      <c r="AO33" s="343" t="s">
        <v>522</v>
      </c>
      <c r="AP33" s="343" t="s">
        <v>522</v>
      </c>
      <c r="AQ33" s="344" t="s">
        <v>522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537</v>
      </c>
      <c r="AL34" s="1228"/>
      <c r="AM34" s="1228"/>
      <c r="AN34" s="1229"/>
      <c r="AO34" s="343" t="s">
        <v>522</v>
      </c>
      <c r="AP34" s="343" t="s">
        <v>522</v>
      </c>
      <c r="AQ34" s="344">
        <v>5</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538</v>
      </c>
      <c r="AL35" s="1228"/>
      <c r="AM35" s="1228"/>
      <c r="AN35" s="1229"/>
      <c r="AO35" s="343">
        <v>1216838</v>
      </c>
      <c r="AP35" s="343">
        <v>17968</v>
      </c>
      <c r="AQ35" s="344">
        <v>13935</v>
      </c>
      <c r="AR35" s="345">
        <v>28.9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539</v>
      </c>
      <c r="AL36" s="1228"/>
      <c r="AM36" s="1228"/>
      <c r="AN36" s="1229"/>
      <c r="AO36" s="343">
        <v>839495</v>
      </c>
      <c r="AP36" s="343">
        <v>12396</v>
      </c>
      <c r="AQ36" s="344">
        <v>1226</v>
      </c>
      <c r="AR36" s="345">
        <v>911.1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540</v>
      </c>
      <c r="AL37" s="1228"/>
      <c r="AM37" s="1228"/>
      <c r="AN37" s="1229"/>
      <c r="AO37" s="343">
        <v>26366</v>
      </c>
      <c r="AP37" s="343">
        <v>389</v>
      </c>
      <c r="AQ37" s="344">
        <v>824</v>
      </c>
      <c r="AR37" s="345">
        <v>-52.8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541</v>
      </c>
      <c r="AL38" s="1231"/>
      <c r="AM38" s="1231"/>
      <c r="AN38" s="1232"/>
      <c r="AO38" s="346" t="s">
        <v>522</v>
      </c>
      <c r="AP38" s="346" t="s">
        <v>522</v>
      </c>
      <c r="AQ38" s="347">
        <v>1</v>
      </c>
      <c r="AR38" s="335" t="s">
        <v>522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542</v>
      </c>
      <c r="AL39" s="1231"/>
      <c r="AM39" s="1231"/>
      <c r="AN39" s="1232"/>
      <c r="AO39" s="343">
        <v>-187197</v>
      </c>
      <c r="AP39" s="343">
        <v>-2764</v>
      </c>
      <c r="AQ39" s="344">
        <v>-3983</v>
      </c>
      <c r="AR39" s="345">
        <v>-30.6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543</v>
      </c>
      <c r="AL40" s="1228"/>
      <c r="AM40" s="1228"/>
      <c r="AN40" s="1229"/>
      <c r="AO40" s="343">
        <v>-4348454</v>
      </c>
      <c r="AP40" s="343">
        <v>-64208</v>
      </c>
      <c r="AQ40" s="344">
        <v>-48081</v>
      </c>
      <c r="AR40" s="345">
        <v>33.5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1199088</v>
      </c>
      <c r="AP41" s="343">
        <v>17706</v>
      </c>
      <c r="AQ41" s="344">
        <v>17707</v>
      </c>
      <c r="AR41" s="345">
        <v>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512</v>
      </c>
      <c r="AN49" s="1224" t="s">
        <v>547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4812806</v>
      </c>
      <c r="AN51" s="365">
        <v>69270</v>
      </c>
      <c r="AO51" s="366">
        <v>70.3</v>
      </c>
      <c r="AP51" s="367">
        <v>77507</v>
      </c>
      <c r="AQ51" s="368">
        <v>17.5</v>
      </c>
      <c r="AR51" s="369">
        <v>52.8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2612363</v>
      </c>
      <c r="AN52" s="373">
        <v>37599</v>
      </c>
      <c r="AO52" s="374">
        <v>98.9</v>
      </c>
      <c r="AP52" s="375">
        <v>42788</v>
      </c>
      <c r="AQ52" s="376">
        <v>17.3</v>
      </c>
      <c r="AR52" s="377">
        <v>81.599999999999994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4075159</v>
      </c>
      <c r="AN53" s="365">
        <v>59010</v>
      </c>
      <c r="AO53" s="366">
        <v>-14.8</v>
      </c>
      <c r="AP53" s="367">
        <v>67319</v>
      </c>
      <c r="AQ53" s="368">
        <v>-13.1</v>
      </c>
      <c r="AR53" s="369">
        <v>-1.7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1534038</v>
      </c>
      <c r="AN54" s="373">
        <v>22213</v>
      </c>
      <c r="AO54" s="374">
        <v>-40.9</v>
      </c>
      <c r="AP54" s="375">
        <v>38101</v>
      </c>
      <c r="AQ54" s="376">
        <v>-11</v>
      </c>
      <c r="AR54" s="377">
        <v>-29.9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4890378</v>
      </c>
      <c r="AN55" s="365">
        <v>71234</v>
      </c>
      <c r="AO55" s="366">
        <v>20.7</v>
      </c>
      <c r="AP55" s="367">
        <v>70615</v>
      </c>
      <c r="AQ55" s="368">
        <v>4.9000000000000004</v>
      </c>
      <c r="AR55" s="369">
        <v>15.8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2233706</v>
      </c>
      <c r="AN56" s="373">
        <v>32537</v>
      </c>
      <c r="AO56" s="374">
        <v>46.5</v>
      </c>
      <c r="AP56" s="375">
        <v>37382</v>
      </c>
      <c r="AQ56" s="376">
        <v>-1.9</v>
      </c>
      <c r="AR56" s="377">
        <v>48.4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4631664</v>
      </c>
      <c r="AN57" s="365">
        <v>67804</v>
      </c>
      <c r="AO57" s="366">
        <v>-4.8</v>
      </c>
      <c r="AP57" s="367">
        <v>69185</v>
      </c>
      <c r="AQ57" s="368">
        <v>-2</v>
      </c>
      <c r="AR57" s="369">
        <v>-2.8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2840196</v>
      </c>
      <c r="AN58" s="373">
        <v>41578</v>
      </c>
      <c r="AO58" s="374">
        <v>27.8</v>
      </c>
      <c r="AP58" s="375">
        <v>38519</v>
      </c>
      <c r="AQ58" s="376">
        <v>3</v>
      </c>
      <c r="AR58" s="377">
        <v>24.8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5599635</v>
      </c>
      <c r="AN59" s="365">
        <v>82683</v>
      </c>
      <c r="AO59" s="366">
        <v>21.9</v>
      </c>
      <c r="AP59" s="367">
        <v>70166</v>
      </c>
      <c r="AQ59" s="368">
        <v>1.4</v>
      </c>
      <c r="AR59" s="369">
        <v>20.5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1847410</v>
      </c>
      <c r="AN60" s="373">
        <v>27279</v>
      </c>
      <c r="AO60" s="374">
        <v>-34.4</v>
      </c>
      <c r="AP60" s="375">
        <v>36115</v>
      </c>
      <c r="AQ60" s="376">
        <v>-6.2</v>
      </c>
      <c r="AR60" s="377">
        <v>-28.2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4801928</v>
      </c>
      <c r="AN61" s="380">
        <v>70000</v>
      </c>
      <c r="AO61" s="381">
        <v>18.7</v>
      </c>
      <c r="AP61" s="382">
        <v>70958</v>
      </c>
      <c r="AQ61" s="383">
        <v>1.7</v>
      </c>
      <c r="AR61" s="369">
        <v>17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2213543</v>
      </c>
      <c r="AN62" s="373">
        <v>32241</v>
      </c>
      <c r="AO62" s="374">
        <v>19.600000000000001</v>
      </c>
      <c r="AP62" s="375">
        <v>38581</v>
      </c>
      <c r="AQ62" s="376">
        <v>0.2</v>
      </c>
      <c r="AR62" s="377">
        <v>19.399999999999999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2HL75nLaccTvDGlltsIzThb8sTi3uzqc9M4c3VLeFKCKlfDbhwkFiA1uXWyhwuvbRfyl4knBIh063u9JWhpEw==" saltValue="pDKsTYoUmI+eeM6jp7sf6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tC96N1ZG8WxoCt2S5wqKvIF5v2clIL0p/SJbVaagv67q6awB9bGuqDPZxl5m5kphJl5pzoRJVj//YOgAAszGpQ==" saltValue="bdey/aMihMJqW7nPOi1P6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KPbTCdg/4eizBsicZELx0uSJkvko/OBmMeVaiInY2C9oXRj5d1dBs2FgjUy7kMgMJD2bdPybQBYEv4GZQGzXJQ==" saltValue="9ib67Y9r1LxMmWU9V+GxL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19.11</v>
      </c>
      <c r="G47" s="12">
        <v>22.51</v>
      </c>
      <c r="H47" s="12">
        <v>23.46</v>
      </c>
      <c r="I47" s="12">
        <v>26.44</v>
      </c>
      <c r="J47" s="13">
        <v>27.5</v>
      </c>
    </row>
    <row r="48" spans="2:10" ht="57.75" customHeight="1" x14ac:dyDescent="0.15">
      <c r="B48" s="14"/>
      <c r="C48" s="1238" t="s">
        <v>4</v>
      </c>
      <c r="D48" s="1238"/>
      <c r="E48" s="1239"/>
      <c r="F48" s="15">
        <v>4.78</v>
      </c>
      <c r="G48" s="16">
        <v>4.9800000000000004</v>
      </c>
      <c r="H48" s="16">
        <v>4.96</v>
      </c>
      <c r="I48" s="16">
        <v>4.3</v>
      </c>
      <c r="J48" s="17">
        <v>4.67</v>
      </c>
    </row>
    <row r="49" spans="2:10" ht="57.75" customHeight="1" thickBot="1" x14ac:dyDescent="0.2">
      <c r="B49" s="18"/>
      <c r="C49" s="1240" t="s">
        <v>5</v>
      </c>
      <c r="D49" s="1240"/>
      <c r="E49" s="1241"/>
      <c r="F49" s="19">
        <v>0.5</v>
      </c>
      <c r="G49" s="20">
        <v>7.84</v>
      </c>
      <c r="H49" s="20">
        <v>0.57999999999999996</v>
      </c>
      <c r="I49" s="20">
        <v>3.86</v>
      </c>
      <c r="J49" s="21">
        <v>2.4900000000000002</v>
      </c>
    </row>
    <row r="50" spans="2:10" ht="13.5" customHeight="1" x14ac:dyDescent="0.15"/>
  </sheetData>
  <sheetProtection algorithmName="SHA-512" hashValue="eoTmvM/pbPo8mbiXE6x+xs5uRbTsnD6W+4TEp31L1AoLWRThkoTOiz/EhMp/qGPVsZek81Nj7Wvp3BH4uYXbLA==" saltValue="mm80tHmHZjgdHV/Le8Px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2021-09-15T02:26:02Z</cp:lastPrinted>
  <dcterms:created xsi:type="dcterms:W3CDTF">2021-02-05T02:31:06Z</dcterms:created>
  <dcterms:modified xsi:type="dcterms:W3CDTF">2021-11-01T05:17:55Z</dcterms:modified>
  <cp:category/>
</cp:coreProperties>
</file>